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pivotTables/pivotTable1.xml" ContentType="application/vnd.openxmlformats-officedocument.spreadsheetml.pivotTab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connections.xml" ContentType="application/vnd.openxmlformats-officedocument.spreadsheetml.connections+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bookViews>
    <workbookView xWindow="0" yWindow="0" windowWidth="13125" windowHeight="6105" firstSheet="0" activeTab="0"/>
  </bookViews>
  <sheets>
    <sheet name="USPortfolio" sheetId="20" state="visible" r:id="rId1"/>
    <sheet name="IN_PF" sheetId="38" state="visible" r:id="rId2"/>
    <sheet name="yr-21" sheetId="43" state="visible" r:id="rId3"/>
    <sheet name="yr-20" sheetId="33" state="visible" r:id="rId4"/>
    <sheet name="Yr2017-19" sheetId="30" state="visible" r:id="rId5"/>
    <sheet name="US Executed Pivot" sheetId="26" state="visible" r:id="rId6"/>
    <sheet name="Options - STGY" sheetId="6" state="visible" r:id="rId7"/>
    <sheet name="pf_raw" sheetId="44" state="visible" r:id="rId8"/>
    <sheet name="executed_raw" sheetId="45" state="visible" r:id="rId9"/>
    <sheet name="pf_ind_raw" sheetId="46" state="visible" r:id="rId10"/>
    <sheet name="executed_ind_raw" sheetId="47" state="visible" r:id="rId11"/>
  </sheets>
  <definedNames>
    <definedName name="USStocks.accdb" localSheetId="1" hidden="1">IN_PF!$B$4:$K$11</definedName>
    <definedName name="USStocks.accdb" localSheetId="0" hidden="1">USPortfolio!$B$2:$N$5</definedName>
    <definedName name="USStocks.accdb" localSheetId="3" hidden="1">'yr-20'!$A$1:$L$1011</definedName>
    <definedName name="USStocks.accdb" localSheetId="4" hidden="1">'Yr2017-19'!$A$1:$L$22</definedName>
    <definedName name="USStocks.accdb" localSheetId="2" hidden="1">'yr-21'!$A$1:$L$257</definedName>
    <definedName name="USStocks.accdb_1" localSheetId="1" hidden="1">IN_PF!$B$22:$M$30</definedName>
    <definedName name="USStocks.accdb_1" localSheetId="0" hidden="1">USPortfolio!#REF!</definedName>
    <definedName name="USStocks.accdb_1" localSheetId="4" hidden="1">'Yr2017-19'!$A$27:$M$156</definedName>
    <definedName name="USStocks.accdb_2" localSheetId="0" hidden="1">USPortfolio!#REF!</definedName>
    <definedName name="USStocks.accdb_2" localSheetId="4" hidden="1">'Yr2017-19'!$A$159:$M$337</definedName>
    <definedName name="USStocks.accdb_3" localSheetId="0" hidden="1">USPortfolio!#REF!</definedName>
    <definedName name="USStocks.accdb_4" localSheetId="0" hidden="1">USPortfolio!#REF!</definedName>
    <definedName name="USStocks.accdb_5" localSheetId="0" hidden="1">USPortfolio!#REF!</definedName>
    <definedName name="USStocks.accdb_6" localSheetId="0" hidden="1">USPortfolio!#REF!</definedName>
    <definedName name="USStocks.accdb_8" localSheetId="0" hidden="1">USPortfolio!$B$38:$P$51</definedName>
  </definedNames>
  <calcPr calcId="152511"/>
  <pivotCaches>
    <pivotCache cacheId="4" r:id="rId20001"/>
  </pivotCaches>
</workbook>
</file>

<file path=xl/connections.xml><?xml version="1.0" encoding="utf-8"?>
<connections xmlns="http://schemas.openxmlformats.org/spreadsheetml/2006/main">
  <connection id="1" sourceFile="C:\Users\Amloo\OneDrive\Projects\FirmFinancials\USStocks.accdb" keepAlive="1" name="USStocks" type="5" refreshedVersion="5" background="1" refreshOnLoad="1" saveData="1">
    <dbPr connection="Provider=Microsoft.ACE.OLEDB.12.0;User ID=Admin;Data Source=C:\Users\Amloo\OneDrive\Projects\FirmFinancials\USStocks.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IN Portfolio Stocks" commandType="3"/>
  </connection>
  <connection id="2" sourceFile="C:\Users\Amloo\OneDrive\Projects\FirmFinancials\USStocks.accdb" keepAlive="1" name="USStocks1" type="5" refreshedVersion="5" background="1" refreshOnLoad="1" saveData="1">
    <dbPr connection="Provider=Microsoft.ACE.OLEDB.12.0;User ID=Admin;Data Source=C:\Users\Amloo\OneDrive\Projects\FirmFinancials\USStocks.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IN Portfolio Funds" commandType="3"/>
  </connection>
  <connection id="3" sourceFile="C:\Users\Vishal\Dropbox\Projects\FirmFinancials\USStocks.accdb" keepAlive="1" name="USStocks10" type="5" refreshedVersion="5" background="1" refreshOnLoad="1" saveData="1">
    <dbPr connection="Provider=Microsoft.ACE.OLEDB.12.0;User ID=Admin;Data Source=C:\Users\Amloo\OneDrive\Projects\firmfinancials\USStocks.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US Executed Yr 2017" commandType="3"/>
  </connection>
  <connection id="4" sourceFile="C:\Users\Vishal\Dropbox\Projects\FirmFinancials\USStocks.accdb" keepAlive="1" name="USStocks11" type="5" refreshedVersion="5" background="1" refreshOnLoad="1" saveData="1">
    <dbPr connection="Provider=Microsoft.ACE.OLEDB.12.0;User ID=Admin;Data Source=C:\Users\Amloo\OneDrive\Projects\firmfinancials\USStocks.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US Executed Yr 2018" commandType="3"/>
  </connection>
  <connection id="5" sourceFile="C:\Users\Vishal\Dropbox\Projects\FirmFinancials\USStocks.accdb" keepAlive="1" name="USStocks13" type="5" refreshedVersion="5" background="1" refreshOnLoad="1" saveData="1">
    <dbPr connection="Provider=Microsoft.ACE.OLEDB.12.0;User ID=Admin;Data Source=C:\Users\Amloo\OneDrive\Projects\firmfinancials\USStocks.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US Executed Yr 2019" commandType="3"/>
  </connection>
  <connection id="6" sourceFile="C:\Users\visha\OneDrive\Projects\FirmFinancials\USStocks.accdb" keepAlive="1" name="USStocks2" type="5" refreshedVersion="5" background="1" refreshOnLoad="1" saveData="1">
    <dbPr connection="Provider=Microsoft.ACE.OLEDB.12.0;User ID=Admin;Data Source=C:\Users\Amloo\OneDrive\Projects\firmfinancials\USStocks.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US Executed Yr 2020" commandType="3"/>
  </connection>
  <connection id="7" sourceFile="C:\Users\Amloo\OneDrive\Projects\FirmFinancials\USStocks.accdb" keepAlive="1" name="USStocks3" type="5" refreshedVersion="5" background="1" refreshOnLoad="1" saveData="1">
    <dbPr connection="Provider=Microsoft.ACE.OLEDB.12.0;User ID=Admin;Data Source=C:\Users\Amloo\OneDrive\Projects\FirmFinancials\USStocks.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US Executed Yr 2021" commandType="3"/>
  </connection>
  <connection id="8" sourceFile="C:\Users\Vishal\Dropbox\Projects\FirmFinancials\USStocks.accdb" keepAlive="1" name="USStocks4" type="5" refreshedVersion="5" background="1" refreshOnLoad="1" saveData="1">
    <dbPr connection="Provider=Microsoft.ACE.OLEDB.12.0;User ID=Admin;Data Source=C:\Users\Amloo\OneDrive\Projects\FirmFinancials\USStocks.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US_Portfolio_ALL_IRA" commandType="3"/>
  </connection>
  <connection id="9" sourceFile="C:\Users\vishalhawa\Dropbox\Projects\FirmFinancials\USStocks.accdb" keepAlive="1" name="USStocks7" description="US Executed Pivot" type="5" refreshedVersion="5" refreshOnLoad="1" saveData="1">
    <dbPr connection="Provider=Microsoft.ACE.OLEDB.12.0;User ID=Admin;Data Source=C:\Users\Amloo\OneDrive\Projects\firmfinancials\USStocks.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USExecuted" commandType="3"/>
  </connection>
  <connection id="10" sourceFile="C:\Users\Vishal\Dropbox\Projects\FirmFinancials\USStocks.accdb" keepAlive="1" name="USStocks8" type="5" refreshedVersion="5" background="1" refreshOnLoad="1" saveData="1">
    <dbPr connection="Provider=Microsoft.ACE.OLEDB.12.0;User ID=Admin;Data Source=C:\Users\Amloo\OneDrive\Projects\FirmFinancials\USStocks.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US_Portfolio_ALL_Brokerage" commandType="3"/>
  </connection>
</connections>
</file>

<file path=xl/sharedStrings.xml><?xml version="1.0" encoding="utf-8"?>
<sst xmlns="http://schemas.openxmlformats.org/spreadsheetml/2006/main" count="7713" uniqueCount="7713">
  <si>
    <t>symbol</t>
  </si>
  <si>
    <t>AnnualizedGrowth</t>
  </si>
  <si>
    <t>AbsoluteGrowth</t>
  </si>
  <si>
    <t>Profit</t>
  </si>
  <si>
    <t>CostBasis</t>
  </si>
  <si>
    <t>Abs</t>
  </si>
  <si>
    <t>NAV</t>
  </si>
  <si>
    <t>Shares</t>
  </si>
  <si>
    <t>BuyPrice</t>
  </si>
  <si>
    <t>BuyDate</t>
  </si>
  <si>
    <t>SellPrice</t>
  </si>
  <si>
    <t>SellDate</t>
  </si>
  <si>
    <t>Number</t>
  </si>
  <si>
    <t>ClosePrice</t>
  </si>
  <si>
    <t>UBER200131P00033000</t>
  </si>
  <si>
    <t>SP</t>
  </si>
  <si>
    <t>WHR200131C00150000</t>
  </si>
  <si>
    <t>BC</t>
  </si>
  <si>
    <t>UBER200207C00033000</t>
  </si>
  <si>
    <t>SHAK200228C00065000</t>
  </si>
  <si>
    <t>YUM200214C00106000</t>
  </si>
  <si>
    <t>NFLX200124C00340000</t>
  </si>
  <si>
    <t>NFLX200124C00337500</t>
  </si>
  <si>
    <t>FIVE200131C00117000</t>
  </si>
  <si>
    <t>SWKS200124C00127000</t>
  </si>
  <si>
    <t>CIEN200417C00043000</t>
  </si>
  <si>
    <t>WDC200131C00067000</t>
  </si>
  <si>
    <t>DDD200228C00012000</t>
  </si>
  <si>
    <t>TEAM200124C00136000</t>
  </si>
  <si>
    <t>DIS200320C00150000</t>
  </si>
  <si>
    <t>HOG200131C00038000</t>
  </si>
  <si>
    <t>COF200124C00101000</t>
  </si>
  <si>
    <t>FSLR200124P00054000</t>
  </si>
  <si>
    <t>BP</t>
  </si>
  <si>
    <t>BBBY200207P00014000</t>
  </si>
  <si>
    <t>BBBY200124P00014000</t>
  </si>
  <si>
    <t>RSI5</t>
  </si>
  <si>
    <t>gain20</t>
  </si>
  <si>
    <t>gain</t>
  </si>
  <si>
    <t>Costbasis</t>
  </si>
  <si>
    <t>Account</t>
  </si>
  <si>
    <t>Annual</t>
  </si>
  <si>
    <t>VONG</t>
  </si>
  <si>
    <t>VGB</t>
  </si>
  <si>
    <t>VT</t>
  </si>
  <si>
    <t>TSLA</t>
  </si>
  <si>
    <t>JD</t>
  </si>
  <si>
    <t>AME</t>
  </si>
  <si>
    <t>HDS</t>
  </si>
  <si>
    <t>PHM</t>
  </si>
  <si>
    <t>MKSI</t>
  </si>
  <si>
    <t>VB</t>
  </si>
  <si>
    <t>TCOM</t>
  </si>
  <si>
    <t>WEC</t>
  </si>
  <si>
    <t>SQM</t>
  </si>
  <si>
    <t>ADI</t>
  </si>
  <si>
    <t>APHA</t>
  </si>
  <si>
    <t>LTPZ</t>
  </si>
  <si>
    <t>PLT</t>
  </si>
  <si>
    <t>SEED</t>
  </si>
  <si>
    <t>GDX</t>
  </si>
  <si>
    <t>AYX</t>
  </si>
  <si>
    <t>GE</t>
  </si>
  <si>
    <t>EXK</t>
  </si>
  <si>
    <t>IMMU</t>
  </si>
  <si>
    <t>CMPR</t>
  </si>
  <si>
    <t>ITCI</t>
  </si>
  <si>
    <t>SLV</t>
  </si>
  <si>
    <t>UNG</t>
  </si>
  <si>
    <t>NIO</t>
  </si>
  <si>
    <t>Close Price</t>
  </si>
  <si>
    <t>CP</t>
  </si>
  <si>
    <t>VWO</t>
  </si>
  <si>
    <t>VGIRA</t>
  </si>
  <si>
    <t>VGT</t>
  </si>
  <si>
    <t>VIGIX</t>
  </si>
  <si>
    <t>HEHSA</t>
  </si>
  <si>
    <t>VTV</t>
  </si>
  <si>
    <t>VOOV</t>
  </si>
  <si>
    <t>VFH</t>
  </si>
  <si>
    <t>VIIIX</t>
  </si>
  <si>
    <t>VPMAX</t>
  </si>
  <si>
    <t>VGRSP</t>
  </si>
  <si>
    <t>BLK</t>
  </si>
  <si>
    <t>SFIX</t>
  </si>
  <si>
    <t>Description</t>
  </si>
  <si>
    <t>SaleProceeds</t>
  </si>
  <si>
    <t>DateAcquired</t>
  </si>
  <si>
    <t>Commission</t>
  </si>
  <si>
    <t>type</t>
  </si>
  <si>
    <t>options</t>
  </si>
  <si>
    <t>302 Share DHT</t>
  </si>
  <si>
    <t>S</t>
  </si>
  <si>
    <t>DHT</t>
  </si>
  <si>
    <t>50 Share FIS</t>
  </si>
  <si>
    <t>FIS</t>
  </si>
  <si>
    <t>200 Share APA</t>
  </si>
  <si>
    <t>APA</t>
  </si>
  <si>
    <t>200 Share COHU</t>
  </si>
  <si>
    <t>COHU</t>
  </si>
  <si>
    <t>100 Share NKE</t>
  </si>
  <si>
    <t>NKE</t>
  </si>
  <si>
    <t>50 Share ULTA</t>
  </si>
  <si>
    <t>ULTA</t>
  </si>
  <si>
    <t>200 Share VIS</t>
  </si>
  <si>
    <t>VIS</t>
  </si>
  <si>
    <t>50 Share ANTM</t>
  </si>
  <si>
    <t>ANTM</t>
  </si>
  <si>
    <t>100 Share AYX200320C00110000</t>
  </si>
  <si>
    <t>AYX200320C00110000</t>
  </si>
  <si>
    <t>-1000 Share BBBY200110P00015000</t>
  </si>
  <si>
    <t>BBBY200110P00015000</t>
  </si>
  <si>
    <t>-100 Share SNX200117P00115000</t>
  </si>
  <si>
    <t>SNX200117P00115000</t>
  </si>
  <si>
    <t>500 Share BYND200221C00090000</t>
  </si>
  <si>
    <t>BYND200221C00090000</t>
  </si>
  <si>
    <t>50 Share MED</t>
  </si>
  <si>
    <t>MED</t>
  </si>
  <si>
    <t>200 Share CSX200117C00075000</t>
  </si>
  <si>
    <t>CSX200117C00075000</t>
  </si>
  <si>
    <t>-500 Share FSLR200117P00054000</t>
  </si>
  <si>
    <t>FSLR200117P00054000</t>
  </si>
  <si>
    <t>100 Share MCK</t>
  </si>
  <si>
    <t>MCK</t>
  </si>
  <si>
    <t>100 Share ARMK</t>
  </si>
  <si>
    <t>ARMK</t>
  </si>
  <si>
    <t>100 Share DHI200131C00055500</t>
  </si>
  <si>
    <t>DHI200131C00055500</t>
  </si>
  <si>
    <t>100 Share JPM200117C00138000</t>
  </si>
  <si>
    <t>JPM200117C00138000</t>
  </si>
  <si>
    <t>200 Share KMX200124C00092000</t>
  </si>
  <si>
    <t>KMX200124C00092000</t>
  </si>
  <si>
    <t>200 Share WNS</t>
  </si>
  <si>
    <t>WNS</t>
  </si>
  <si>
    <t>100 Share AYX200221C00120000</t>
  </si>
  <si>
    <t>AYX200221C00120000</t>
  </si>
  <si>
    <t>-100 Share CMPR200117C00110000</t>
  </si>
  <si>
    <t>SC</t>
  </si>
  <si>
    <t>CMPR200117C00110000</t>
  </si>
  <si>
    <t>100 Share FSLR200117P00050000</t>
  </si>
  <si>
    <t>FSLR200117P00050000</t>
  </si>
  <si>
    <t>-1000 Share JPM200117P00135000</t>
  </si>
  <si>
    <t>JPM200117P00135000</t>
  </si>
  <si>
    <t>-1000 Share MS200117P00051500</t>
  </si>
  <si>
    <t>MS200117P00051500</t>
  </si>
  <si>
    <t>1000 Share SLB200117C00041000</t>
  </si>
  <si>
    <t>SLB200117C00041000</t>
  </si>
  <si>
    <t>1000 Share SNAP200207C00019000</t>
  </si>
  <si>
    <t>SNAP200207C00019000</t>
  </si>
  <si>
    <t>200 Share UBER200117C00045000</t>
  </si>
  <si>
    <t>UBER200117C00045000</t>
  </si>
  <si>
    <t>100 Share WFC200117C00053000</t>
  </si>
  <si>
    <t>WFC200117C00053000</t>
  </si>
  <si>
    <t>100 Share CS</t>
  </si>
  <si>
    <t>CS</t>
  </si>
  <si>
    <t>200 Share CTL</t>
  </si>
  <si>
    <t>CTL170120C00027000</t>
  </si>
  <si>
    <t>55 Share CVI</t>
  </si>
  <si>
    <t>CVI</t>
  </si>
  <si>
    <t>100 Share FAS</t>
  </si>
  <si>
    <t>FAS170217P00035000</t>
  </si>
  <si>
    <t>200 Share GDX</t>
  </si>
  <si>
    <t>GDX170120C00029000</t>
  </si>
  <si>
    <t>626 Share MEP</t>
  </si>
  <si>
    <t>MEP</t>
  </si>
  <si>
    <t>425 Share MGFIX</t>
  </si>
  <si>
    <t>MF</t>
  </si>
  <si>
    <t>MGFIX</t>
  </si>
  <si>
    <t>873 Share MHCAX</t>
  </si>
  <si>
    <t>MHCAX</t>
  </si>
  <si>
    <t>13 Share NBGGY</t>
  </si>
  <si>
    <t>NBGGY</t>
  </si>
  <si>
    <t>100 Share NGL</t>
  </si>
  <si>
    <t>NGL</t>
  </si>
  <si>
    <t>100 Share ORCL</t>
  </si>
  <si>
    <t>ORCL</t>
  </si>
  <si>
    <t>-100 Share ORCL171215C00045000</t>
  </si>
  <si>
    <t>ORCL171215C00045000</t>
  </si>
  <si>
    <t>54 Share REM</t>
  </si>
  <si>
    <t>REM</t>
  </si>
  <si>
    <t>25 Share REM</t>
  </si>
  <si>
    <t>50 Share SDY</t>
  </si>
  <si>
    <t>SDY</t>
  </si>
  <si>
    <t>206 Share SOHO</t>
  </si>
  <si>
    <t>SOHO</t>
  </si>
  <si>
    <t>408 Share SXL</t>
  </si>
  <si>
    <t>SXL</t>
  </si>
  <si>
    <t>200 Share T</t>
  </si>
  <si>
    <t>BCX</t>
  </si>
  <si>
    <t>T170421C00039000</t>
  </si>
  <si>
    <t>100 Share TWTR</t>
  </si>
  <si>
    <t>TWTR170317C00019000</t>
  </si>
  <si>
    <t>202 Share VZ</t>
  </si>
  <si>
    <t>VZ</t>
  </si>
  <si>
    <t>100 Share WFC</t>
  </si>
  <si>
    <t>WFC170421P00044000</t>
  </si>
  <si>
    <t>Profit%</t>
  </si>
  <si>
    <t>1025 Share BGCP</t>
  </si>
  <si>
    <t>BGCP</t>
  </si>
  <si>
    <t>554 Share TWO</t>
  </si>
  <si>
    <t>TWO</t>
  </si>
  <si>
    <t>25 Share VXX</t>
  </si>
  <si>
    <t>VXX</t>
  </si>
  <si>
    <t>220 Share ZTR</t>
  </si>
  <si>
    <t>ZTR</t>
  </si>
  <si>
    <t>105 Share EPD</t>
  </si>
  <si>
    <t>EPD</t>
  </si>
  <si>
    <t>100 Share TVIX</t>
  </si>
  <si>
    <t>TVIX</t>
  </si>
  <si>
    <t>500 Share ETP</t>
  </si>
  <si>
    <t>ETP</t>
  </si>
  <si>
    <t>eTRoth</t>
  </si>
  <si>
    <t>103 Share DWX</t>
  </si>
  <si>
    <t>DWX</t>
  </si>
  <si>
    <t>300 Share TVIX</t>
  </si>
  <si>
    <t>50 Share DVMT</t>
  </si>
  <si>
    <t>DVMT</t>
  </si>
  <si>
    <t>100 Share AKAM</t>
  </si>
  <si>
    <t>AKAM</t>
  </si>
  <si>
    <t>100 Share EXC</t>
  </si>
  <si>
    <t>EXC</t>
  </si>
  <si>
    <t>200 Share KBWD</t>
  </si>
  <si>
    <t>KBWD</t>
  </si>
  <si>
    <t>1000 Share UNG180420C00025000</t>
  </si>
  <si>
    <t>UNG180420C00025000</t>
  </si>
  <si>
    <t>302 Share AGNC</t>
  </si>
  <si>
    <t>AGNC</t>
  </si>
  <si>
    <t>250 Share CMG</t>
  </si>
  <si>
    <t>CMG</t>
  </si>
  <si>
    <t>200 Share OFG</t>
  </si>
  <si>
    <t>OFG</t>
  </si>
  <si>
    <t>50 Share DATA</t>
  </si>
  <si>
    <t>DATA</t>
  </si>
  <si>
    <t>62 Share VEMIX</t>
  </si>
  <si>
    <t>VEMIX</t>
  </si>
  <si>
    <t>85 Share VMIAX</t>
  </si>
  <si>
    <t>VMIAX</t>
  </si>
  <si>
    <t>207 Share PEY</t>
  </si>
  <si>
    <t>PEY</t>
  </si>
  <si>
    <t>106 Share GPMT</t>
  </si>
  <si>
    <t>GPMT</t>
  </si>
  <si>
    <t>103 Share CVX</t>
  </si>
  <si>
    <t>CVX</t>
  </si>
  <si>
    <t>53 Share PFF</t>
  </si>
  <si>
    <t>PFF</t>
  </si>
  <si>
    <t>917 Share VTABX</t>
  </si>
  <si>
    <t>VTABX</t>
  </si>
  <si>
    <t>1000 Share AMD</t>
  </si>
  <si>
    <t>AMD</t>
  </si>
  <si>
    <t>10 Share GOOG</t>
  </si>
  <si>
    <t>GOOG</t>
  </si>
  <si>
    <t>252 Share T</t>
  </si>
  <si>
    <t>T</t>
  </si>
  <si>
    <t>15 Share TVIX</t>
  </si>
  <si>
    <t>100 Share DBX</t>
  </si>
  <si>
    <t>DBX</t>
  </si>
  <si>
    <t>100 Share NS</t>
  </si>
  <si>
    <t>NS</t>
  </si>
  <si>
    <t>103 Share KBWD</t>
  </si>
  <si>
    <t>1000 Share OXSQ</t>
  </si>
  <si>
    <t>OXSQ</t>
  </si>
  <si>
    <t>50 Share XLV</t>
  </si>
  <si>
    <t>XLV</t>
  </si>
  <si>
    <t>50 Share AMGN</t>
  </si>
  <si>
    <t>AMGN</t>
  </si>
  <si>
    <t>100 Share TXN</t>
  </si>
  <si>
    <t>TXN</t>
  </si>
  <si>
    <t>250 Share UPS</t>
  </si>
  <si>
    <t>UPS</t>
  </si>
  <si>
    <t>10 Share AMZN</t>
  </si>
  <si>
    <t>AMZN</t>
  </si>
  <si>
    <t>203 Share MSFT</t>
  </si>
  <si>
    <t>MSFT</t>
  </si>
  <si>
    <t>25 Share AGQ</t>
  </si>
  <si>
    <t>AGQ</t>
  </si>
  <si>
    <t>50 Share AGQ</t>
  </si>
  <si>
    <t>30 Share BA</t>
  </si>
  <si>
    <t>BA</t>
  </si>
  <si>
    <t>100 Share SAVE</t>
  </si>
  <si>
    <t>SAVE</t>
  </si>
  <si>
    <t>140 Share AAPL</t>
  </si>
  <si>
    <t>AAPL</t>
  </si>
  <si>
    <t>100 Share AAPL</t>
  </si>
  <si>
    <t>200 Share AAPL</t>
  </si>
  <si>
    <t>500 Share QCOM</t>
  </si>
  <si>
    <t>QCOM</t>
  </si>
  <si>
    <t>100 Share TMUS</t>
  </si>
  <si>
    <t>TMUS</t>
  </si>
  <si>
    <t>75 Share AAPL</t>
  </si>
  <si>
    <t>60 Share AAPL</t>
  </si>
  <si>
    <t>775 Share AMD</t>
  </si>
  <si>
    <t>40 Share WDAY</t>
  </si>
  <si>
    <t>WDAY</t>
  </si>
  <si>
    <t>150 Share BRK-B</t>
  </si>
  <si>
    <t>BRK-B</t>
  </si>
  <si>
    <t>500 Share DBX</t>
  </si>
  <si>
    <t>200 Share AMD</t>
  </si>
  <si>
    <t>2710 Share VWEHX</t>
  </si>
  <si>
    <t>VWEHX</t>
  </si>
  <si>
    <t>200 Share AMC</t>
  </si>
  <si>
    <t>AMC</t>
  </si>
  <si>
    <t>200 Share AMD180928C00018500</t>
  </si>
  <si>
    <t>AMD180928C00018500</t>
  </si>
  <si>
    <t>100 Share SQ180824C00070000</t>
  </si>
  <si>
    <t>SQ180824C00070000</t>
  </si>
  <si>
    <t>300 Share HD</t>
  </si>
  <si>
    <t>HD</t>
  </si>
  <si>
    <t>100 Share AMD180928C00016000</t>
  </si>
  <si>
    <t>AMD180928C00016000</t>
  </si>
  <si>
    <t>1000 Share HD180824C00205000</t>
  </si>
  <si>
    <t>HD180824C00205000</t>
  </si>
  <si>
    <t>-200 Share AAPL180824C00160000</t>
  </si>
  <si>
    <t>AAPL180824C00160000</t>
  </si>
  <si>
    <t>100 Share CNK</t>
  </si>
  <si>
    <t>CNK</t>
  </si>
  <si>
    <t>-100 Share CNK180921C00035000</t>
  </si>
  <si>
    <t>CNK180921C00035000</t>
  </si>
  <si>
    <t>2000 Share HPQ180831C00027000</t>
  </si>
  <si>
    <t>HPQ180831C00027000</t>
  </si>
  <si>
    <t>100 Share LOW180831C00110000</t>
  </si>
  <si>
    <t>LOW180831C00110000</t>
  </si>
  <si>
    <t>500 Share LOW180831C00115000</t>
  </si>
  <si>
    <t>LOW180831C00115000</t>
  </si>
  <si>
    <t>200 Share GMLP</t>
  </si>
  <si>
    <t>GMLP</t>
  </si>
  <si>
    <t>200 Share M180907C00037500</t>
  </si>
  <si>
    <t>M180907C00037500</t>
  </si>
  <si>
    <t>40 Share VZ</t>
  </si>
  <si>
    <t>100 Share CAT</t>
  </si>
  <si>
    <t>CAT</t>
  </si>
  <si>
    <t>200 Share UNG</t>
  </si>
  <si>
    <t>-100 Share CAT180921C00140000</t>
  </si>
  <si>
    <t>CAT180921C00140000</t>
  </si>
  <si>
    <t>400 Share TSM</t>
  </si>
  <si>
    <t>TSM</t>
  </si>
  <si>
    <t>120 Share ARLP</t>
  </si>
  <si>
    <t>ARLP</t>
  </si>
  <si>
    <t>324 Share NLY</t>
  </si>
  <si>
    <t>NLY</t>
  </si>
  <si>
    <t>50 Share TSLA</t>
  </si>
  <si>
    <t>400 Share TWTR181005C00037000</t>
  </si>
  <si>
    <t>BCZ</t>
  </si>
  <si>
    <t>TWTR181005C00037000</t>
  </si>
  <si>
    <t>250 Share MO</t>
  </si>
  <si>
    <t>MO</t>
  </si>
  <si>
    <t>100 Share NG</t>
  </si>
  <si>
    <t>NG</t>
  </si>
  <si>
    <t>200 Share CMCSA</t>
  </si>
  <si>
    <t>CMCSA</t>
  </si>
  <si>
    <t>10 Share ATVI</t>
  </si>
  <si>
    <t>ATVI</t>
  </si>
  <si>
    <t>500 Share SQ181116P00075000</t>
  </si>
  <si>
    <t>SQ181116P00075000</t>
  </si>
  <si>
    <t>100 Share ATVI181116P00060000</t>
  </si>
  <si>
    <t>ATVI181116P00060000</t>
  </si>
  <si>
    <t>100 Share GNC</t>
  </si>
  <si>
    <t>GNC</t>
  </si>
  <si>
    <t>1000 Share GE190315P00011000</t>
  </si>
  <si>
    <t>GE190315P00011000</t>
  </si>
  <si>
    <t>100 Share KSS</t>
  </si>
  <si>
    <t>KSS</t>
  </si>
  <si>
    <t>100 Share MYL181116P00036000</t>
  </si>
  <si>
    <t>MYL181116P00036000</t>
  </si>
  <si>
    <t>100 Share PETQ</t>
  </si>
  <si>
    <t>PETQ</t>
  </si>
  <si>
    <t>100 Share XRX</t>
  </si>
  <si>
    <t>XRX</t>
  </si>
  <si>
    <t>-100 Share APU181116P00035000</t>
  </si>
  <si>
    <t>BPZ</t>
  </si>
  <si>
    <t>APU181116P00035000</t>
  </si>
  <si>
    <t>-100 Share MYL181116C00035000</t>
  </si>
  <si>
    <t>MYL181116C00035000</t>
  </si>
  <si>
    <t>100 Share VIAB</t>
  </si>
  <si>
    <t>VIAB</t>
  </si>
  <si>
    <t>84 Share VIGIX</t>
  </si>
  <si>
    <t>100 Share FL</t>
  </si>
  <si>
    <t>FL</t>
  </si>
  <si>
    <t>-100 Share FL181221C00047500</t>
  </si>
  <si>
    <t>FL181221C00047500</t>
  </si>
  <si>
    <t>50 Share SJM</t>
  </si>
  <si>
    <t>SJM</t>
  </si>
  <si>
    <t>100 Share HIBB</t>
  </si>
  <si>
    <t>HIBB</t>
  </si>
  <si>
    <t>100 Share APU</t>
  </si>
  <si>
    <t>APU</t>
  </si>
  <si>
    <t>100 Share PANW190118C00180000</t>
  </si>
  <si>
    <t>PANW190118C00180000</t>
  </si>
  <si>
    <t>100 Share SINA190118C00065000</t>
  </si>
  <si>
    <t>SINA190118C00065000</t>
  </si>
  <si>
    <t>100 Share VIAB181130P00031500</t>
  </si>
  <si>
    <t>VIAB181130P00031500</t>
  </si>
  <si>
    <t>-100 Share HDS181221C00040000</t>
  </si>
  <si>
    <t>HDS181221C00040000</t>
  </si>
  <si>
    <t>200 Share HPQ190104C00023000</t>
  </si>
  <si>
    <t>HPQ190104C00023000</t>
  </si>
  <si>
    <t>100 Share CLDR190517C00010000</t>
  </si>
  <si>
    <t>CLDR190517C00010000</t>
  </si>
  <si>
    <t>200 Share MRVL</t>
  </si>
  <si>
    <t>MRVL</t>
  </si>
  <si>
    <t>100 Share OKTA190215C00075000</t>
  </si>
  <si>
    <t>OKTA190215C00075000</t>
  </si>
  <si>
    <t>100 Share AOBC</t>
  </si>
  <si>
    <t>AOBC</t>
  </si>
  <si>
    <t>10 Share AVGO</t>
  </si>
  <si>
    <t>AVGO</t>
  </si>
  <si>
    <t>200 Share GRPN</t>
  </si>
  <si>
    <t>GRPN</t>
  </si>
  <si>
    <t>100 Share BKE</t>
  </si>
  <si>
    <t>BKE</t>
  </si>
  <si>
    <t>200 Share GME181221C00015000</t>
  </si>
  <si>
    <t>GME181221C00015000</t>
  </si>
  <si>
    <t>100 Share AIMC</t>
  </si>
  <si>
    <t>AIMC</t>
  </si>
  <si>
    <t>321 Share APLE</t>
  </si>
  <si>
    <t>APLE</t>
  </si>
  <si>
    <t>101 Share ESV</t>
  </si>
  <si>
    <t>ESV</t>
  </si>
  <si>
    <t>100 Share IMMR</t>
  </si>
  <si>
    <t>IMMR</t>
  </si>
  <si>
    <t>200 Share KODK</t>
  </si>
  <si>
    <t>KODK</t>
  </si>
  <si>
    <t>10 Share MTN</t>
  </si>
  <si>
    <t>MTN</t>
  </si>
  <si>
    <t>100 Share XME</t>
  </si>
  <si>
    <t>XME</t>
  </si>
  <si>
    <t>100 Share DG190118C00110000</t>
  </si>
  <si>
    <t>DG190118C00110000</t>
  </si>
  <si>
    <t>200 Share CIEN190418C00035000</t>
  </si>
  <si>
    <t>CIEN190418C00035000</t>
  </si>
  <si>
    <t>100 Share HDS</t>
  </si>
  <si>
    <t>303 Share VGT</t>
  </si>
  <si>
    <t>100 Share VGT</t>
  </si>
  <si>
    <t>42 Share VIGIX</t>
  </si>
  <si>
    <t>9 Share VIIIX</t>
  </si>
  <si>
    <t>300 Share AMD190215C00019000</t>
  </si>
  <si>
    <t>AMD190215C00019000</t>
  </si>
  <si>
    <t>100 Share TIF190215C00110000</t>
  </si>
  <si>
    <t>TIF190215C00110000</t>
  </si>
  <si>
    <t>100 Share LULU190315C00145000</t>
  </si>
  <si>
    <t>LULU190315C00145000</t>
  </si>
  <si>
    <t>500 Share IRDM</t>
  </si>
  <si>
    <t>IRDM</t>
  </si>
  <si>
    <t>200 Share ABC</t>
  </si>
  <si>
    <t>ABC</t>
  </si>
  <si>
    <t>300 Share AMD</t>
  </si>
  <si>
    <t>200 Share BIG190418C00045000</t>
  </si>
  <si>
    <t>BIG190418C00045000</t>
  </si>
  <si>
    <t>150 Share FIVE</t>
  </si>
  <si>
    <t>FIVE</t>
  </si>
  <si>
    <t>100 Share CE</t>
  </si>
  <si>
    <t>CE</t>
  </si>
  <si>
    <t>100 Share MOMO</t>
  </si>
  <si>
    <t>MOMO</t>
  </si>
  <si>
    <t>100 Share RHI</t>
  </si>
  <si>
    <t>RHI</t>
  </si>
  <si>
    <t>100 Share ALK</t>
  </si>
  <si>
    <t>ALK</t>
  </si>
  <si>
    <t>100 Share FNF</t>
  </si>
  <si>
    <t>FNF</t>
  </si>
  <si>
    <t>100 Share APTS</t>
  </si>
  <si>
    <t>APTS</t>
  </si>
  <si>
    <t>50 Share VVI</t>
  </si>
  <si>
    <t>VVI</t>
  </si>
  <si>
    <t>50 Share WDC</t>
  </si>
  <si>
    <t>WDC</t>
  </si>
  <si>
    <t>113 Share ZTR</t>
  </si>
  <si>
    <t>519 Share ZTR</t>
  </si>
  <si>
    <t>50 Share FB</t>
  </si>
  <si>
    <t>FB</t>
  </si>
  <si>
    <t>100 Share WSFS</t>
  </si>
  <si>
    <t>WSFS</t>
  </si>
  <si>
    <t>52 Share ABBV</t>
  </si>
  <si>
    <t>ABBV</t>
  </si>
  <si>
    <t>100 Share ACHC</t>
  </si>
  <si>
    <t>ACHC</t>
  </si>
  <si>
    <t>50 Share AIN</t>
  </si>
  <si>
    <t>AIN</t>
  </si>
  <si>
    <t>50 Share WMT</t>
  </si>
  <si>
    <t>WMT</t>
  </si>
  <si>
    <t>50 Share SHOP</t>
  </si>
  <si>
    <t>SHOP</t>
  </si>
  <si>
    <t>888 Share AI</t>
  </si>
  <si>
    <t>AI</t>
  </si>
  <si>
    <t>518 Share AMID</t>
  </si>
  <si>
    <t>AMID</t>
  </si>
  <si>
    <t>10 Share GOOGL</t>
  </si>
  <si>
    <t>GOOGL</t>
  </si>
  <si>
    <t>100 Share HD</t>
  </si>
  <si>
    <t>50 Share HP</t>
  </si>
  <si>
    <t>HP</t>
  </si>
  <si>
    <t>154 Share UPS</t>
  </si>
  <si>
    <t>100 Share SEIC</t>
  </si>
  <si>
    <t>SEIC</t>
  </si>
  <si>
    <t>95 Share WAB</t>
  </si>
  <si>
    <t>WAB</t>
  </si>
  <si>
    <t>10 Share BIO</t>
  </si>
  <si>
    <t>BIO</t>
  </si>
  <si>
    <t>1000 Share GFI</t>
  </si>
  <si>
    <t>GFI</t>
  </si>
  <si>
    <t>200 Share JHX</t>
  </si>
  <si>
    <t>JHX</t>
  </si>
  <si>
    <t>384 Share MRRL</t>
  </si>
  <si>
    <t>MRRL</t>
  </si>
  <si>
    <t>200 Share NVAX</t>
  </si>
  <si>
    <t>NVAX</t>
  </si>
  <si>
    <t>228 Share T</t>
  </si>
  <si>
    <t>100 Share JD</t>
  </si>
  <si>
    <t>500 Share PINS</t>
  </si>
  <si>
    <t>PINS</t>
  </si>
  <si>
    <t>200 Share TGT</t>
  </si>
  <si>
    <t>TGT</t>
  </si>
  <si>
    <t>50 Share KMX</t>
  </si>
  <si>
    <t>KMX</t>
  </si>
  <si>
    <t>100 Share PAAS</t>
  </si>
  <si>
    <t>PAAS</t>
  </si>
  <si>
    <t>100 Share WPM</t>
  </si>
  <si>
    <t>WPM</t>
  </si>
  <si>
    <t>20 Share XLI</t>
  </si>
  <si>
    <t>XLI</t>
  </si>
  <si>
    <t>200 Share HCP</t>
  </si>
  <si>
    <t>HCP</t>
  </si>
  <si>
    <t>100 Share WU</t>
  </si>
  <si>
    <t>WU</t>
  </si>
  <si>
    <t>50 Share CLR</t>
  </si>
  <si>
    <t>CLR</t>
  </si>
  <si>
    <t>100 Share DG</t>
  </si>
  <si>
    <t>DG</t>
  </si>
  <si>
    <t>100 Share KLAC</t>
  </si>
  <si>
    <t>KLAC</t>
  </si>
  <si>
    <t>100 Share MU</t>
  </si>
  <si>
    <t>MU</t>
  </si>
  <si>
    <t>-100 Share MU190830C00042000</t>
  </si>
  <si>
    <t>MU190830C00042000</t>
  </si>
  <si>
    <t>TWTR</t>
  </si>
  <si>
    <t>100 Share KL</t>
  </si>
  <si>
    <t>KL</t>
  </si>
  <si>
    <t>-100 Share SAVE190920C00037500</t>
  </si>
  <si>
    <t>SAVE190920C00037500</t>
  </si>
  <si>
    <t>20 Share ADP</t>
  </si>
  <si>
    <t>ADP</t>
  </si>
  <si>
    <t>20 Share NTES</t>
  </si>
  <si>
    <t>NTES</t>
  </si>
  <si>
    <t>-100 Share CTRP190913C00031000</t>
  </si>
  <si>
    <t>CTRP190913C00031000</t>
  </si>
  <si>
    <t>100 Share CPB</t>
  </si>
  <si>
    <t>CPB</t>
  </si>
  <si>
    <t>100 Share STI</t>
  </si>
  <si>
    <t>STI</t>
  </si>
  <si>
    <t>100 Share THC</t>
  </si>
  <si>
    <t>THC</t>
  </si>
  <si>
    <t>-100 Share BBT190920C00045000</t>
  </si>
  <si>
    <t>BBT190920C00045000</t>
  </si>
  <si>
    <t>100 Share SYY</t>
  </si>
  <si>
    <t>SYY</t>
  </si>
  <si>
    <t>-500 Share BJ190920C00025000</t>
  </si>
  <si>
    <t>BJ190920C00025000</t>
  </si>
  <si>
    <t>300 Share KR</t>
  </si>
  <si>
    <t>KR</t>
  </si>
  <si>
    <t>100 Share AX</t>
  </si>
  <si>
    <t>AX</t>
  </si>
  <si>
    <t>-100 Share AX190920C00025000</t>
  </si>
  <si>
    <t>AX190920C00025000</t>
  </si>
  <si>
    <t>500 Share CYH</t>
  </si>
  <si>
    <t>CYH</t>
  </si>
  <si>
    <t>100 Share AIR</t>
  </si>
  <si>
    <t>AIR</t>
  </si>
  <si>
    <t>100 Share BBT</t>
  </si>
  <si>
    <t>BBT</t>
  </si>
  <si>
    <t>100 Share DKS</t>
  </si>
  <si>
    <t>DKS</t>
  </si>
  <si>
    <t>100 Share NANO</t>
  </si>
  <si>
    <t>NANO</t>
  </si>
  <si>
    <t>200 Share DAC</t>
  </si>
  <si>
    <t>DAC</t>
  </si>
  <si>
    <t>-100 Share CTRP191018C00030000</t>
  </si>
  <si>
    <t>CTRP191018C00030000</t>
  </si>
  <si>
    <t>-100 Share LOGI191018C00039000</t>
  </si>
  <si>
    <t>LOGI191018C00039000</t>
  </si>
  <si>
    <t>-100 Share MYL191018C00017000</t>
  </si>
  <si>
    <t>MYL191018C00017000</t>
  </si>
  <si>
    <t>-100 Share PAAS191018C00015000</t>
  </si>
  <si>
    <t>PAAS191018C00015000</t>
  </si>
  <si>
    <t>-100 Share SAVE191018C00030000</t>
  </si>
  <si>
    <t>SAVE191018C00030000</t>
  </si>
  <si>
    <t>-100 Share STX191018C00050000</t>
  </si>
  <si>
    <t>STX191018C00050000</t>
  </si>
  <si>
    <t>100 Share SHOO</t>
  </si>
  <si>
    <t>SHOO</t>
  </si>
  <si>
    <t>100 Share CYH</t>
  </si>
  <si>
    <t>200 Share DHT</t>
  </si>
  <si>
    <t>100 Share PAG</t>
  </si>
  <si>
    <t>PAG</t>
  </si>
  <si>
    <t>101 Share STX</t>
  </si>
  <si>
    <t>STX</t>
  </si>
  <si>
    <t>200 Share THO</t>
  </si>
  <si>
    <t>THO</t>
  </si>
  <si>
    <t>100 Share BBBY</t>
  </si>
  <si>
    <t>BBBY</t>
  </si>
  <si>
    <t>200 Share BBBY</t>
  </si>
  <si>
    <t>100 Share HAS191025C00123000</t>
  </si>
  <si>
    <t>HAS191025C00123000</t>
  </si>
  <si>
    <t>200 Share INTC191025C00054000</t>
  </si>
  <si>
    <t>INTC191025C00054000</t>
  </si>
  <si>
    <t>202 Share LOGI</t>
  </si>
  <si>
    <t>LOGI</t>
  </si>
  <si>
    <t>100 Share LUV</t>
  </si>
  <si>
    <t>LUV</t>
  </si>
  <si>
    <t>100 Share MRK</t>
  </si>
  <si>
    <t>MRK</t>
  </si>
  <si>
    <t>503 Share GFI</t>
  </si>
  <si>
    <t>200 Share UCTT</t>
  </si>
  <si>
    <t>UCTT</t>
  </si>
  <si>
    <t>500 Share BJ</t>
  </si>
  <si>
    <t>BJ</t>
  </si>
  <si>
    <t>200 Share UBER191220P00030000</t>
  </si>
  <si>
    <t>UBER191220P00030000</t>
  </si>
  <si>
    <t>100 Share V</t>
  </si>
  <si>
    <t>V</t>
  </si>
  <si>
    <t>200 Share PFG</t>
  </si>
  <si>
    <t>PFG</t>
  </si>
  <si>
    <t>10000 Share NIO191115C00002000</t>
  </si>
  <si>
    <t>NIO191115C00002000</t>
  </si>
  <si>
    <t>100 Share HAS200117P00095000</t>
  </si>
  <si>
    <t>HAS200117P00095000</t>
  </si>
  <si>
    <t>200 Share CAR</t>
  </si>
  <si>
    <t>CAR</t>
  </si>
  <si>
    <t>100 Share HES</t>
  </si>
  <si>
    <t>HES</t>
  </si>
  <si>
    <t>50 Share NXST</t>
  </si>
  <si>
    <t>NXST</t>
  </si>
  <si>
    <t>30 Share TSLA</t>
  </si>
  <si>
    <t>100 Share CDE</t>
  </si>
  <si>
    <t>CDE</t>
  </si>
  <si>
    <t>200 Share CNC</t>
  </si>
  <si>
    <t>CNC</t>
  </si>
  <si>
    <t>50 Share AAPL</t>
  </si>
  <si>
    <t>100 Share FUN</t>
  </si>
  <si>
    <t>FUN</t>
  </si>
  <si>
    <t>100 Share GLD</t>
  </si>
  <si>
    <t>GLD</t>
  </si>
  <si>
    <t>100 Share JPM</t>
  </si>
  <si>
    <t>JPM</t>
  </si>
  <si>
    <t>150 Share MSFT</t>
  </si>
  <si>
    <t>100 Share NVS</t>
  </si>
  <si>
    <t>NVS</t>
  </si>
  <si>
    <t>303 Share T</t>
  </si>
  <si>
    <t>745 Share TGLDX</t>
  </si>
  <si>
    <t>TGLDX</t>
  </si>
  <si>
    <t>204 Share VZ</t>
  </si>
  <si>
    <t>100 Share WMT</t>
  </si>
  <si>
    <t>100 Share AON191115C00195000</t>
  </si>
  <si>
    <t>AON191115C00195000</t>
  </si>
  <si>
    <t>-100 Share AYX191115P00095000</t>
  </si>
  <si>
    <t>AYX191115P00095000</t>
  </si>
  <si>
    <t>-1000 Share GE191115C00009500</t>
  </si>
  <si>
    <t>GE191115C00009500</t>
  </si>
  <si>
    <t>-1000 Share GE191115P00008500</t>
  </si>
  <si>
    <t>GE191115P00008500</t>
  </si>
  <si>
    <t>100 Share AG</t>
  </si>
  <si>
    <t>AG</t>
  </si>
  <si>
    <t>1000 Share AG</t>
  </si>
  <si>
    <t>20 Share WYNN</t>
  </si>
  <si>
    <t>WYNN</t>
  </si>
  <si>
    <t>100 Share NVDA191122C00195000</t>
  </si>
  <si>
    <t>NVDA191122C00195000</t>
  </si>
  <si>
    <t>50 Share FTNT</t>
  </si>
  <si>
    <t>FTNT</t>
  </si>
  <si>
    <t>200 Share MRO</t>
  </si>
  <si>
    <t>MRO</t>
  </si>
  <si>
    <t>50 Share DIS</t>
  </si>
  <si>
    <t>DIS</t>
  </si>
  <si>
    <t>1244 Share VDIGX</t>
  </si>
  <si>
    <t>VDIGX</t>
  </si>
  <si>
    <t>535 Share VWUSX</t>
  </si>
  <si>
    <t>VWUSX</t>
  </si>
  <si>
    <t>-1000 Share ANF191129P00015000</t>
  </si>
  <si>
    <t>ANF191129P00015000</t>
  </si>
  <si>
    <t>100 Share NFLX</t>
  </si>
  <si>
    <t>NFLX</t>
  </si>
  <si>
    <t>200 Share PAAS</t>
  </si>
  <si>
    <t>400 Share CDE</t>
  </si>
  <si>
    <t>100 Share PKG</t>
  </si>
  <si>
    <t>PKG</t>
  </si>
  <si>
    <t>-1000 Share DG191206P00140000</t>
  </si>
  <si>
    <t>DG191206P00140000</t>
  </si>
  <si>
    <t>-1000 Share FIVE191206P00105000</t>
  </si>
  <si>
    <t>FIVE191206P00105000</t>
  </si>
  <si>
    <t>-100 Share ULTA191206P00225000</t>
  </si>
  <si>
    <t>ULTA191206P00225000</t>
  </si>
  <si>
    <t>200 Share FXN</t>
  </si>
  <si>
    <t>FXN</t>
  </si>
  <si>
    <t>100 Share ATVI</t>
  </si>
  <si>
    <t>100 Share CIEN</t>
  </si>
  <si>
    <t>CIEN</t>
  </si>
  <si>
    <t>100 Share IHE</t>
  </si>
  <si>
    <t>IHE</t>
  </si>
  <si>
    <t>100 Share QCOM</t>
  </si>
  <si>
    <t>-1000 Share LULU191213P00205000</t>
  </si>
  <si>
    <t>LULU191213P00205000</t>
  </si>
  <si>
    <t>100 Share LK</t>
  </si>
  <si>
    <t>LK</t>
  </si>
  <si>
    <t>25 Share NVDA</t>
  </si>
  <si>
    <t>NVDA</t>
  </si>
  <si>
    <t>1000 Share NKE191227C00095000</t>
  </si>
  <si>
    <t>NKE191227C00095000</t>
  </si>
  <si>
    <t>-1000 Share CTAS191220P00240000</t>
  </si>
  <si>
    <t>CTAS191220P00240000</t>
  </si>
  <si>
    <t>-1000 Share FDS191220P00240000</t>
  </si>
  <si>
    <t>FDS191220P00240000</t>
  </si>
  <si>
    <t>101 Share INTC</t>
  </si>
  <si>
    <t>INTC</t>
  </si>
  <si>
    <t>-1000 Share KMX191220P00095000</t>
  </si>
  <si>
    <t>KMX191220P00095000</t>
  </si>
  <si>
    <t>200 Share KMX200103P00098500</t>
  </si>
  <si>
    <t>KMX200103P00098500</t>
  </si>
  <si>
    <t>200 Share KXI</t>
  </si>
  <si>
    <t>KXI</t>
  </si>
  <si>
    <t>-1000 Share NAV191220P00030000</t>
  </si>
  <si>
    <t>NAV191220P00030000</t>
  </si>
  <si>
    <t>-200 Share NKE191220P00096000</t>
  </si>
  <si>
    <t>NKE191220P00096000</t>
  </si>
  <si>
    <t>517 Share APTS</t>
  </si>
  <si>
    <t>100 Share NC</t>
  </si>
  <si>
    <t>NC</t>
  </si>
  <si>
    <t>200 Share NOV</t>
  </si>
  <si>
    <t>NOV</t>
  </si>
  <si>
    <t>100 Share LULU191227C00225000</t>
  </si>
  <si>
    <t>LULU191227C00225000</t>
  </si>
  <si>
    <t>-1000 Share RAD191227P00011500</t>
  </si>
  <si>
    <t>RAD191227P00011500</t>
  </si>
  <si>
    <t>1000 Share NIO200103C00003000</t>
  </si>
  <si>
    <t>NIO200103C00003000</t>
  </si>
  <si>
    <t>100 Share PPLT</t>
  </si>
  <si>
    <t>PPLT</t>
  </si>
  <si>
    <t>50 Share TLRY</t>
  </si>
  <si>
    <t>TLRY</t>
  </si>
  <si>
    <t>Row Labels</t>
  </si>
  <si>
    <t>Sum of Profit</t>
  </si>
  <si>
    <t>Sum of CostBasis</t>
  </si>
  <si>
    <t>ROR</t>
  </si>
  <si>
    <t>Win%</t>
  </si>
  <si>
    <t>Wins</t>
  </si>
  <si>
    <t>AAMC</t>
  </si>
  <si>
    <t>Total</t>
  </si>
  <si>
    <t>APWR</t>
  </si>
  <si>
    <t>APWR.PK</t>
  </si>
  <si>
    <t>ARCC</t>
  </si>
  <si>
    <t>ARUN</t>
  </si>
  <si>
    <t>ATLS</t>
  </si>
  <si>
    <t>AVNR</t>
  </si>
  <si>
    <t>AXLL</t>
  </si>
  <si>
    <t>BABA</t>
  </si>
  <si>
    <t>BAC</t>
  </si>
  <si>
    <t>BBBB</t>
  </si>
  <si>
    <t>BBRY</t>
  </si>
  <si>
    <t>BIDU</t>
  </si>
  <si>
    <t>BIOL</t>
  </si>
  <si>
    <t>BLTI</t>
  </si>
  <si>
    <t>BOLT</t>
  </si>
  <si>
    <t>BUFF</t>
  </si>
  <si>
    <t>C</t>
  </si>
  <si>
    <t>CCJ</t>
  </si>
  <si>
    <t>CELL</t>
  </si>
  <si>
    <t>CHGS</t>
  </si>
  <si>
    <t>CMFO</t>
  </si>
  <si>
    <t>CNIT</t>
  </si>
  <si>
    <t>COP</t>
  </si>
  <si>
    <t>CRM</t>
  </si>
  <si>
    <t>CRTP</t>
  </si>
  <si>
    <t>CSCO</t>
  </si>
  <si>
    <t>CSIQ</t>
  </si>
  <si>
    <t>CSLT</t>
  </si>
  <si>
    <t>CTL</t>
  </si>
  <si>
    <t>CTRP</t>
  </si>
  <si>
    <t>CTSH</t>
  </si>
  <si>
    <t>CYTK</t>
  </si>
  <si>
    <t>DBA</t>
  </si>
  <si>
    <t>DDD</t>
  </si>
  <si>
    <t>DE</t>
  </si>
  <si>
    <t>DOW</t>
  </si>
  <si>
    <t>DSW</t>
  </si>
  <si>
    <t>DTG</t>
  </si>
  <si>
    <t>EBAY</t>
  </si>
  <si>
    <t>EDZ</t>
  </si>
  <si>
    <t>EEM</t>
  </si>
  <si>
    <t>EJ</t>
  </si>
  <si>
    <t>ENTR</t>
  </si>
  <si>
    <t>EPR</t>
  </si>
  <si>
    <t>ERX</t>
  </si>
  <si>
    <t>F</t>
  </si>
  <si>
    <t>FAS</t>
  </si>
  <si>
    <t>FAZ</t>
  </si>
  <si>
    <t>FOSL</t>
  </si>
  <si>
    <t>FRBE</t>
  </si>
  <si>
    <t>FSLR</t>
  </si>
  <si>
    <t>GASL</t>
  </si>
  <si>
    <t>GASX</t>
  </si>
  <si>
    <t>GEOY</t>
  </si>
  <si>
    <t>GLL</t>
  </si>
  <si>
    <t>GME</t>
  </si>
  <si>
    <t>GOL</t>
  </si>
  <si>
    <t>GRN</t>
  </si>
  <si>
    <t>GS</t>
  </si>
  <si>
    <t>GTLS</t>
  </si>
  <si>
    <t>HDB</t>
  </si>
  <si>
    <t>HGRD</t>
  </si>
  <si>
    <t>HMIN</t>
  </si>
  <si>
    <t>HRB</t>
  </si>
  <si>
    <t>IBM</t>
  </si>
  <si>
    <t>IBN</t>
  </si>
  <si>
    <t>ICPT</t>
  </si>
  <si>
    <t>IGTE</t>
  </si>
  <si>
    <t>IO</t>
  </si>
  <si>
    <t>ITC</t>
  </si>
  <si>
    <t>IVR</t>
  </si>
  <si>
    <t>IWF</t>
  </si>
  <si>
    <t>IWM</t>
  </si>
  <si>
    <t>JBLU</t>
  </si>
  <si>
    <t>JJG</t>
  </si>
  <si>
    <t>JNJ</t>
  </si>
  <si>
    <t>JWN</t>
  </si>
  <si>
    <t>KLIC</t>
  </si>
  <si>
    <t>LCC</t>
  </si>
  <si>
    <t>LGEM</t>
  </si>
  <si>
    <t>LIWA</t>
  </si>
  <si>
    <t>LMLP</t>
  </si>
  <si>
    <t>LVS</t>
  </si>
  <si>
    <t>M</t>
  </si>
  <si>
    <t>MAT</t>
  </si>
  <si>
    <t>MATL</t>
  </si>
  <si>
    <t>MCD</t>
  </si>
  <si>
    <t>MF-AOGIX</t>
  </si>
  <si>
    <t>MFC</t>
  </si>
  <si>
    <t>MF-CAMAX</t>
  </si>
  <si>
    <t>MF-DPCCX</t>
  </si>
  <si>
    <t>MF-DSCVX</t>
  </si>
  <si>
    <t>MF-OAKIX</t>
  </si>
  <si>
    <t>MF-REMGX</t>
  </si>
  <si>
    <t>MF-TBTBX</t>
  </si>
  <si>
    <t>MF-UMPIX</t>
  </si>
  <si>
    <t>MUR</t>
  </si>
  <si>
    <t>NBR</t>
  </si>
  <si>
    <t>ONTY</t>
  </si>
  <si>
    <t>PACT</t>
  </si>
  <si>
    <t>PEP</t>
  </si>
  <si>
    <t>PFE</t>
  </si>
  <si>
    <t>PSMT</t>
  </si>
  <si>
    <t>PTRY</t>
  </si>
  <si>
    <t>PWRD</t>
  </si>
  <si>
    <t>RICK</t>
  </si>
  <si>
    <t>RIMM</t>
  </si>
  <si>
    <t>RINO.PK</t>
  </si>
  <si>
    <t>SATC</t>
  </si>
  <si>
    <t>SAY</t>
  </si>
  <si>
    <t>SAYCY.PK</t>
  </si>
  <si>
    <t>SBLK</t>
  </si>
  <si>
    <t>SCO</t>
  </si>
  <si>
    <t>SDOW</t>
  </si>
  <si>
    <t>SFK</t>
  </si>
  <si>
    <t>SHLD</t>
  </si>
  <si>
    <t>SIFY</t>
  </si>
  <si>
    <t>SKF</t>
  </si>
  <si>
    <t>SLT</t>
  </si>
  <si>
    <t xml:space="preserve">SMDD </t>
  </si>
  <si>
    <t>SO</t>
  </si>
  <si>
    <t>SPY</t>
  </si>
  <si>
    <t>SRE</t>
  </si>
  <si>
    <t>SRTY</t>
  </si>
  <si>
    <t>STLD</t>
  </si>
  <si>
    <t>SYMC</t>
  </si>
  <si>
    <t>SYUT</t>
  </si>
  <si>
    <t>TIVO</t>
  </si>
  <si>
    <t>TLT</t>
  </si>
  <si>
    <t>TQNT</t>
  </si>
  <si>
    <t>TTM</t>
  </si>
  <si>
    <t>TWM</t>
  </si>
  <si>
    <t>TZA</t>
  </si>
  <si>
    <t>UGL</t>
  </si>
  <si>
    <t>USLV</t>
  </si>
  <si>
    <t>USO</t>
  </si>
  <si>
    <t>UWM</t>
  </si>
  <si>
    <t>VLO</t>
  </si>
  <si>
    <t>VNDA</t>
  </si>
  <si>
    <t>WAG</t>
  </si>
  <si>
    <t>WATG</t>
  </si>
  <si>
    <t>WATG.PK</t>
  </si>
  <si>
    <t>WFC</t>
  </si>
  <si>
    <t>WIN</t>
  </si>
  <si>
    <t>WLT</t>
  </si>
  <si>
    <t>WLTGQ</t>
  </si>
  <si>
    <t>WMS</t>
  </si>
  <si>
    <t>WR</t>
  </si>
  <si>
    <t>XIDE</t>
  </si>
  <si>
    <t>XIDEQ</t>
  </si>
  <si>
    <t>XLE</t>
  </si>
  <si>
    <t>XLU</t>
  </si>
  <si>
    <t>XOM</t>
  </si>
  <si>
    <t>YHOO</t>
  </si>
  <si>
    <t>YONG</t>
  </si>
  <si>
    <t>ZSL</t>
  </si>
  <si>
    <t>Grand Total</t>
  </si>
  <si>
    <t>AEP</t>
  </si>
  <si>
    <t>DTE</t>
  </si>
  <si>
    <t>EDV</t>
  </si>
  <si>
    <t>FE</t>
  </si>
  <si>
    <t>GILD</t>
  </si>
  <si>
    <t>HYG</t>
  </si>
  <si>
    <t>MNST</t>
  </si>
  <si>
    <t>NEM</t>
  </si>
  <si>
    <t>PKB</t>
  </si>
  <si>
    <t>RAD</t>
  </si>
  <si>
    <t>SCM</t>
  </si>
  <si>
    <t>UAL</t>
  </si>
  <si>
    <t>VPU</t>
  </si>
  <si>
    <t>Assumotions and Obssevations</t>
  </si>
  <si>
    <t>1. Ratio of successive Stock Prices are Lognormal with  definitive variance, hence returns calculated as successive price ratios</t>
  </si>
  <si>
    <t>2. 1.96 Standard Deviations of Normal Curve will give 95% confidence level - good enough for assumptions</t>
  </si>
  <si>
    <t>3 Depth of Past Data taken to arrive for Expected return and Volatilty should be same as length to future to be predicted</t>
  </si>
  <si>
    <t>4. Volatility at time T. OR Standard Deviation is considered as daily volatility times squareroot of time</t>
  </si>
  <si>
    <t>5. Volatile SMILE is assumed not present</t>
  </si>
  <si>
    <t>6. Expected Return, Volatilty and Risk free rate all assumed constant</t>
  </si>
  <si>
    <t>7. Standard Error = daily volatility /square root of (2*n) , n is number of observations in sample</t>
  </si>
  <si>
    <t>8. Black Scholes model :  refers to the riskfree interest rate even for risky investments - assumes using the risk-neutral probability measure of replicating portfolios</t>
  </si>
  <si>
    <t>LONG CALL STRATEGY REVIEW</t>
  </si>
  <si>
    <t>SHORT (COVERED) CALL STRATEGY REVIEW</t>
  </si>
  <si>
    <t>Strategy = Buy a call option</t>
  </si>
  <si>
    <t>Strategy = Buy the underlying security and sell an OTM call option</t>
  </si>
  <si>
    <t>To increase protection, covered calls can be combined with buying long-term puts (over 6 months).</t>
  </si>
  <si>
    <t>Market Opportunity = Look for a bullish market where a rise above the breakeven is anticipated</t>
  </si>
  <si>
    <t>Market Opportunity = Look for a bullish to neutral market where a slow rise in the price of the underlying is anticipated with little risk of decline</t>
  </si>
  <si>
    <t>Look for high revenue + High Dividend stocks</t>
  </si>
  <si>
    <t>Maximum Risk= Limited to the amount paid for the call</t>
  </si>
  <si>
    <t>Maximum Risk = Very high, but limited to the downside below the breakeven all the way to zero</t>
  </si>
  <si>
    <t>Maximum Profit= Unlimited to the upside beyond the breakeven</t>
  </si>
  <si>
    <t>Maximum Profit = Limited to the credit received from the short call option + (short call strike price - price of long underlying asset) times value per point</t>
  </si>
  <si>
    <t>Breakeven= Call strike price + call premium</t>
  </si>
  <si>
    <t>Breakeven = Price of the underlying asset at initiation - short call premium received</t>
  </si>
  <si>
    <t>Margin= None</t>
  </si>
  <si>
    <t>Margin = Required. The amount is subject to your broker's discretion</t>
  </si>
  <si>
    <t>Stock price decreases: Call expires worthless and the trader still owns the stock shares.</t>
  </si>
  <si>
    <t>Steps to Using a Bull Call Spread</t>
  </si>
  <si>
    <t>SCREEN for BUY PUT (aslo Short Ratio)</t>
  </si>
  <si>
    <t>% Price Change – Last 12 Weeks &gt;= 20%</t>
  </si>
  <si>
    <t>1. Look for a moderately bullish market where you anticipate a modest increase in the price of the underlying stock-not a large move.</t>
  </si>
  <si>
    <t>Current Price / 52-week high &gt;= .80</t>
  </si>
  <si>
    <t>2. Check to see if this stock has options.</t>
  </si>
  <si>
    <t>(Stocks trading within 20% of their 52-week high.)</t>
  </si>
  <si>
    <t>3. Review call options premiums by expiration dates and strike prices.</t>
  </si>
  <si>
    <t>Projected One Year Growth Rate &gt; Industry Median</t>
  </si>
  <si>
    <t>4. Investigate implied volatility values to see if the options are overpriced or undervalued.</t>
  </si>
  <si>
    <t>Short Ratio &gt; 10 (at least be greater than 5)</t>
  </si>
  <si>
    <t>5. Explore past price trends and liquidity by reviewing price and volume charts over the last year.</t>
  </si>
  <si>
    <t>(Greater than 10 days to cover.)</t>
  </si>
  <si>
    <t>6. Choose a lower strike call to buy and a higher strike call to sell with the same expiration date.</t>
  </si>
  <si>
    <t>Current Short Ratio &gt; Short Ratio 1 Month Ago</t>
  </si>
  <si>
    <t>7. Calculate the maximum potential profit by multiplying the value per point by the difference in strike prices and subtracting the net debit paid.</t>
  </si>
  <si>
    <t>(In other words, the short ratio has increased.)</t>
  </si>
  <si>
    <t>8. Calculate the maximum potential risk by figuring out the net debit of the two option premiums.</t>
  </si>
  <si>
    <t>Avg. Daily Volume &gt;= 100,000</t>
  </si>
  <si>
    <t>9. Calculate the breakeven by adding the lower strike price to the net debit.</t>
  </si>
  <si>
    <t>Current Price &gt;= $5</t>
  </si>
  <si>
    <t>10. Create a risk profile for the trade to graphically determine the trade's attractiveness.</t>
  </si>
  <si>
    <t>11. Write down the trade in your trader's journal before placing the trade with your broker to minimize mistakes made in placing the order and to keep a record of the trade.</t>
  </si>
  <si>
    <t>12. Contact your broker to buy and sell the chosen call options.</t>
  </si>
  <si>
    <t>13. Watch the market closely as it fluctuates. The profit on this strategy is limited-a loss occurs if the underlying stock closes at or below the breakeven point.</t>
  </si>
  <si>
    <t>14. To exit the trade, you need to sell the lower strike call and buy the higher strike call or simply let the options expire. The maximum profit occurs when the underlying stock rises above the short call strike price. If and when the short call is assigned, you can exercise the long call and deliver those shares at the lower long call price, pocketing the difference plus the premium from the short call.</t>
  </si>
  <si>
    <t>Steps to Using a Bull Put Spread</t>
  </si>
  <si>
    <t>3. Review put options premiums by expiration dates and strike prices.</t>
  </si>
  <si>
    <t>BEAR</t>
  </si>
  <si>
    <t>6. Choose a lower strike put to buy and a higher strike put to sell with the same expiration date.</t>
  </si>
  <si>
    <t>7. Calculate the maximum potential profit by computing the net credit of the two option premiums.</t>
  </si>
  <si>
    <t>LONG PUT STRATEGY REVIEW</t>
  </si>
  <si>
    <t>8. Calculate the maximum potential risk by multiplying the value per point by the difference in strike prices and subtracting the net credit received.</t>
  </si>
  <si>
    <t>Strategy = Buy a put option</t>
  </si>
  <si>
    <t>9. Calculate the breakeven by subtracting the net credit from the higher strike price.</t>
  </si>
  <si>
    <t>Market Opportunity = Look for a bearish market where you anticipate a fall in the price of the underlying stock below the breakeven</t>
  </si>
  <si>
    <t>Maximum Risk = Limited to the price of the put option premium</t>
  </si>
  <si>
    <t>Maximum Profit = Limited to the downside as the underlying stock falls to zero</t>
  </si>
  <si>
    <t>12. Contact your broker to buy and sell the chosen put options.</t>
  </si>
  <si>
    <t>Breakeven = Put strike price - put premium</t>
  </si>
  <si>
    <t>13. Watch the market closely as it fluctuates. The profit on this strategy is limited-a loss occurs if the underlying stock falls to or below the breakeven point.</t>
  </si>
  <si>
    <t>Margin = None</t>
  </si>
  <si>
    <t>14. To exit the trade, you need to sell the lower strike put and buy the higher strike put or simply let the options expire.</t>
  </si>
  <si>
    <t>COVERED PUT STRATEGY REVIEW</t>
  </si>
  <si>
    <t>Strategy = Sell the underlying security and sell an OTM put option</t>
  </si>
  <si>
    <t>Sideways</t>
  </si>
  <si>
    <t>Market Opportunity = Look for a bearish or stable market where a decline in the price of the underlying is anticipated with little risk of the market rising</t>
  </si>
  <si>
    <t>Maximum Risk = Unlimited to the upside</t>
  </si>
  <si>
    <t>CALL CALENDAR STRATEGY REVIEW</t>
  </si>
  <si>
    <t>Maximum Profit = Limited to the credit received on the short put option plus (price of the short underlying asset - put option strike price) times the value per point</t>
  </si>
  <si>
    <t>Strategy = Buy a long-term call option and sell a shorter-term call option with the same strike price</t>
  </si>
  <si>
    <t>Breakeven = Price of the underlying asset + short put premium received</t>
  </si>
  <si>
    <t>Market Opportunity = Look for a market that is short-term range-bound (through expiration of the short option) with a moderately bullish bias in the long-term</t>
  </si>
  <si>
    <t>Margin = Required. The amount is subject to your broker's discretion.</t>
  </si>
  <si>
    <t>Maximum Risk= Limited to the amount paid for the combined calls</t>
  </si>
  <si>
    <t>Maximum Profit= Limited to the upside beyond the breakeven (best determined with software analysis tool). If the short call expires worthless, the new risk graph will resemble a long call risk graph.</t>
  </si>
  <si>
    <t>Breakeven= Call strike price + net debit</t>
  </si>
  <si>
    <t>Steps to Using a Bear Call Spread</t>
  </si>
  <si>
    <t>Margin= Required. The amount is subject to your broker's discretion.</t>
  </si>
  <si>
    <t>1. Look for a moderately bearish market where you anticipate a modest decrease in the price of the underlying stock-not a large move.</t>
  </si>
  <si>
    <t>BUTTERFLY STRATEGY REVIEW</t>
  </si>
  <si>
    <t>Strategy = Buy 1 ITM option, sell 2 ATM options and buy 1 OTM option</t>
  </si>
  <si>
    <t>Market Opportunity = Look for a range-bound market that is expected to stay between the calculated breakeven points</t>
  </si>
  <si>
    <t>Maximum Risk = Limited to the net debit paid</t>
  </si>
  <si>
    <t>6. Choose a higher strike call to buy and a lower strike call to sell with the same expiration date.</t>
  </si>
  <si>
    <t>Maximum Profit = Limited to the difference between the strikes minus the net debit</t>
  </si>
  <si>
    <t>Upside Breakeven = Higher strike price minus the net debit</t>
  </si>
  <si>
    <t>Upside Breakeven = Lower strike price plus the net debit</t>
  </si>
  <si>
    <t>9. Calculate the breakeven by adding the net credit to the lower strike price.</t>
  </si>
  <si>
    <t>CONDOR STRATEGY REVIEW</t>
  </si>
  <si>
    <t>13. Watch the market closely as it fluctuates. The profit on this strategy is limited - a loss occurs if the underlying stock rises to or above the breakeven point.</t>
  </si>
  <si>
    <t>Strategy = Buy 1 ITM option, sell 2 near the money options (different strikes) and buy 1 OTM option</t>
  </si>
  <si>
    <t>14. To exit the trade, you need to sell the higher strike call and buy the lower strike call or simply let the options expire.</t>
  </si>
  <si>
    <t>Steps to Using a Bear Put Spread</t>
  </si>
  <si>
    <t>LONG IRON BUTTERFLY STRATEGY REVIEW</t>
  </si>
  <si>
    <t>6. Choose a higher strike put to buy and a lower strike put to sell with the same expiration date.</t>
  </si>
  <si>
    <t>Strategy = Combine a bear call spread and a bull put spread with the same expiration month</t>
  </si>
  <si>
    <t>8. Calculate the maximum potential risk by computing the net debit of the two option premiums.</t>
  </si>
  <si>
    <t>Maximum Risk = Limited to the difference between the strikes minus the net credit</t>
  </si>
  <si>
    <t>9. Calculate the breakeven by subtracting the net debit from the higher strike price.</t>
  </si>
  <si>
    <t>Maximum Profit = Limited to the net credit</t>
  </si>
  <si>
    <t>Upside Breakeven = Lower strike price call (short call) plus the net credit</t>
  </si>
  <si>
    <t>Upside Breakeven = Higher strike price put (short put) minus the net debit</t>
  </si>
  <si>
    <t>13. Watch the market closely as it fluctuates. The profit on this strategy is limited-a loss occurs if the underlying stock rises to or above breakeven point.</t>
  </si>
  <si>
    <t>14. To exit the trade, you need to sell the higher strike put and buy the lower strike put or simply let the options expire. The maximum profit occurs when the price of the underlying stock falls below the short put strike price. If and when the short put is exercised by the assigned option holder, you can exercise the long put to sell the shares purchased from the option holder at the higher long put price, pocketing the difference plus the premium of the short put.</t>
  </si>
  <si>
    <t>Strategies for Sideways Markets</t>
  </si>
  <si>
    <t>Market Scenario</t>
  </si>
  <si>
    <t>Strategy</t>
  </si>
  <si>
    <t>Option Types</t>
  </si>
  <si>
    <t>Stock price initially range-bound to moderately bullish or bearish. Longer-term outlook bullish or bearish.</t>
  </si>
  <si>
    <t>Calendar spread with short nearer term option used to off-set cost of longer-term, long option.</t>
  </si>
  <si>
    <t>Calls or Puts</t>
  </si>
  <si>
    <t>Long Butterfly which uses short, ATM options to serve as the body and long ITM and OTM options to serve as the wings.</t>
  </si>
  <si>
    <t>Stock price trades within a narrow range through expiration.</t>
  </si>
  <si>
    <t>Long Condor which uses short, ATM options to serve as the body and long ITM and OTM options to serve as the wings.</t>
  </si>
  <si>
    <t>Stock price trades within a narrow range (but slightly less so than long butterfly) through expiration.</t>
  </si>
  <si>
    <t>Long Iron Butterfly which uses short, ATM options to serve as the body and long ITM and OTM options to serve as the wings.</t>
  </si>
  <si>
    <t>Calls &amp; Puts</t>
  </si>
  <si>
    <t>100 Share NFLX200124C00340000</t>
  </si>
  <si>
    <t>100 Share UBER200207C00033000</t>
  </si>
  <si>
    <t>503 Share VT</t>
  </si>
  <si>
    <t>IBM200124P00130000</t>
  </si>
  <si>
    <t>100 Share COF200124C00101000</t>
  </si>
  <si>
    <t>100 Share FSLR200124P00054000</t>
  </si>
  <si>
    <t>50 Share MKSI</t>
  </si>
  <si>
    <t>200 Share PHM</t>
  </si>
  <si>
    <t>500 Share SWKS200124C00127000</t>
  </si>
  <si>
    <t>NFLX200124P00300000</t>
  </si>
  <si>
    <t>PG200124P00122000</t>
  </si>
  <si>
    <t>LUV200124P00052000</t>
  </si>
  <si>
    <t>-1000 Share IBM200124P00130000</t>
  </si>
  <si>
    <t>100 Share NFLX200124C00337500</t>
  </si>
  <si>
    <t>100 Share SHAK200228C00065000</t>
  </si>
  <si>
    <t>100 Share WDC200131C00067000</t>
  </si>
  <si>
    <t>200 Share JD</t>
  </si>
  <si>
    <t>-1000 Share LUV200124P00052000</t>
  </si>
  <si>
    <t>-1000 Share NFLX200124P00300000</t>
  </si>
  <si>
    <t>-1000 Share PG200124P00122000</t>
  </si>
  <si>
    <t>100 Share TEAM200124C00136000</t>
  </si>
  <si>
    <t>100 Share AEP</t>
  </si>
  <si>
    <t>100 Share BBBY200124P00014000</t>
  </si>
  <si>
    <t>200 Share PKB</t>
  </si>
  <si>
    <t>100 Share VPU</t>
  </si>
  <si>
    <t>100 Share WHR200131C00150000</t>
  </si>
  <si>
    <t>UBER200207C00039000</t>
  </si>
  <si>
    <t>HOG200131P00033000</t>
  </si>
  <si>
    <t>BYND200717C00120000</t>
  </si>
  <si>
    <t>ADS200131P00100000</t>
  </si>
  <si>
    <t>PINS200221C00023000</t>
  </si>
  <si>
    <t>FFIV200131P00120000</t>
  </si>
  <si>
    <t>NEE200221C00270000</t>
  </si>
  <si>
    <t>AYX200221C00140000</t>
  </si>
  <si>
    <t>T200131P00037000</t>
  </si>
  <si>
    <t>SBUX200131P00084500</t>
  </si>
  <si>
    <t>PYPL200131P00110000</t>
  </si>
  <si>
    <t>-1000 Share UBER200131P00033000</t>
  </si>
  <si>
    <t>EXC200417C00048000</t>
  </si>
  <si>
    <t>ALL200221C00120000</t>
  </si>
  <si>
    <t>MSI200417C00180000</t>
  </si>
  <si>
    <t>WDC200131P00061000</t>
  </si>
  <si>
    <t>EA200131P00102000</t>
  </si>
  <si>
    <t>SAVE200320C00045000</t>
  </si>
  <si>
    <t>SQ200221C00075000</t>
  </si>
  <si>
    <t>100 Share BBBY200207P00014000</t>
  </si>
  <si>
    <t>200 Share HDS</t>
  </si>
  <si>
    <t>100 Share HOG200131C00038000</t>
  </si>
  <si>
    <t>200 Share NEE200221C00270000</t>
  </si>
  <si>
    <t>50 Share WEC</t>
  </si>
  <si>
    <t>-1000 Share ADS200131P00100000</t>
  </si>
  <si>
    <t>-1000 Share EA200131P00102000</t>
  </si>
  <si>
    <t>-1000 Share FFIV200131P00120000</t>
  </si>
  <si>
    <t>200 Share FIVE200131C00117000</t>
  </si>
  <si>
    <t>-1000 Share HOG200131P00033000</t>
  </si>
  <si>
    <t>101 Share LTPZ</t>
  </si>
  <si>
    <t>-1000 Share PYPL200131P00110000</t>
  </si>
  <si>
    <t>-1000 Share SBUX200131P00084500</t>
  </si>
  <si>
    <t>-1000 Share T200131P00037000</t>
  </si>
  <si>
    <t>-1000 Share WDC200131P00061000</t>
  </si>
  <si>
    <t>STX200207P00055000</t>
  </si>
  <si>
    <t>DIS200207P00136000</t>
  </si>
  <si>
    <t>200 Share ALL200221C00120000</t>
  </si>
  <si>
    <t>100 Share JNJ</t>
  </si>
  <si>
    <t>100 Share AME</t>
  </si>
  <si>
    <t>200 Share SAVE200320C00045000</t>
  </si>
  <si>
    <t>200 Share YUM200214C00106000</t>
  </si>
  <si>
    <t>LYFT</t>
  </si>
  <si>
    <t>CYBR200327P00118000</t>
  </si>
  <si>
    <t>DVN200221P00021000</t>
  </si>
  <si>
    <t>AKAM200214P00091000</t>
  </si>
  <si>
    <t>CYBR200214P00125000</t>
  </si>
  <si>
    <t>LYFT200214P00048000</t>
  </si>
  <si>
    <t>NVDA200214P00235000</t>
  </si>
  <si>
    <t>SHOP200214P00445000</t>
  </si>
  <si>
    <t>-1000 Share AKAM200214P00091000</t>
  </si>
  <si>
    <t>-1000 Share CYBR200214P00125000</t>
  </si>
  <si>
    <t>1000 Share DIS200207P00136000</t>
  </si>
  <si>
    <t>100 Share DTE</t>
  </si>
  <si>
    <t>20 Share GOOG</t>
  </si>
  <si>
    <t>-1000 Share LYFT200214P00048000</t>
  </si>
  <si>
    <t>-500 Share NVDA200214P00235000</t>
  </si>
  <si>
    <t>-500 Share SHOP200214P00445000</t>
  </si>
  <si>
    <t>200 Share SQ200221C00075000</t>
  </si>
  <si>
    <t>-1000 Share STX200207P00055000</t>
  </si>
  <si>
    <t>300 Share UBER200207C00039000</t>
  </si>
  <si>
    <t>100 Share WDC</t>
  </si>
  <si>
    <t>100 Share AYX200221C00140000</t>
  </si>
  <si>
    <t>41 Share BLK</t>
  </si>
  <si>
    <t>200 Share FE</t>
  </si>
  <si>
    <t>100 Share MSI200417C00180000</t>
  </si>
  <si>
    <t>FSLR200221P00052500</t>
  </si>
  <si>
    <t>DBX200221P00016000</t>
  </si>
  <si>
    <t>OLED200221P00150000</t>
  </si>
  <si>
    <t>AMT200306C00245000</t>
  </si>
  <si>
    <t>LK200228C00044500</t>
  </si>
  <si>
    <t>ADSK200313C00210000</t>
  </si>
  <si>
    <t>CRM200306C00195000</t>
  </si>
  <si>
    <t>SHAK200306C00080000</t>
  </si>
  <si>
    <t>INTU200306C00305000</t>
  </si>
  <si>
    <t>JD200228C00044000</t>
  </si>
  <si>
    <t>100 Share SQM</t>
  </si>
  <si>
    <t>PCG200228C00019000</t>
  </si>
  <si>
    <t>LOW200306C00126000</t>
  </si>
  <si>
    <t>SQ200313C00084000</t>
  </si>
  <si>
    <t>-1000 Share DBX200221P00016000</t>
  </si>
  <si>
    <t>-1000 Share DVN200221P00021000</t>
  </si>
  <si>
    <t>-400 Share FSLR200221P00052500</t>
  </si>
  <si>
    <t>-600 Share FSLR200221P00052500</t>
  </si>
  <si>
    <t>-1000 Share OLED200221P00150000</t>
  </si>
  <si>
    <t>200 Share PINS200221C00023000</t>
  </si>
  <si>
    <t>INTU200228P00250000</t>
  </si>
  <si>
    <t>100 Share AMT200306C00245000</t>
  </si>
  <si>
    <t>100 Share CYBR200327P00118000</t>
  </si>
  <si>
    <t>300 Share GDX</t>
  </si>
  <si>
    <t>ZM</t>
  </si>
  <si>
    <t>CRM200228P00170000</t>
  </si>
  <si>
    <t>CRM200228P00165000</t>
  </si>
  <si>
    <t>LOW200228P00106000</t>
  </si>
  <si>
    <t>MAR200228P00105000</t>
  </si>
  <si>
    <t>BBY200228P00075000</t>
  </si>
  <si>
    <t>1000 Share CRM200228P00165000</t>
  </si>
  <si>
    <t>500 Share NVAX</t>
  </si>
  <si>
    <t>100 Share SQ200313C00084000</t>
  </si>
  <si>
    <t>IQ200228P00022500</t>
  </si>
  <si>
    <t>WDAY200228P00150000</t>
  </si>
  <si>
    <t>MNST200228P00058000</t>
  </si>
  <si>
    <t>ADSK200228P00170000</t>
  </si>
  <si>
    <t>-500 Share ADSK200228P00170000</t>
  </si>
  <si>
    <t>-1000 Share BBY200228P00075000</t>
  </si>
  <si>
    <t>-1000 Share CRM200228P00170000</t>
  </si>
  <si>
    <t>1000 Share DDD200228C00012000</t>
  </si>
  <si>
    <t>-1000 Share INTU200228P00250000</t>
  </si>
  <si>
    <t>-1000 Share IQ200228P00022500</t>
  </si>
  <si>
    <t>500 Share JD200228C00044000</t>
  </si>
  <si>
    <t>300 Share LK200228C00044500</t>
  </si>
  <si>
    <t>-1000 Share LOW200228P00106000</t>
  </si>
  <si>
    <t>-1000 Share MAR200228P00105000</t>
  </si>
  <si>
    <t>-1000 Share MNST200228P00058000</t>
  </si>
  <si>
    <t>1000 Share PCG200228C00019000</t>
  </si>
  <si>
    <t>-1000 Share WDAY200228P00150000</t>
  </si>
  <si>
    <t>FIVE200306C00100000</t>
  </si>
  <si>
    <t>AMD200306C00049000</t>
  </si>
  <si>
    <t>TGT200306P00095000</t>
  </si>
  <si>
    <t>GILD200306C00075000</t>
  </si>
  <si>
    <t>100 Share EDV</t>
  </si>
  <si>
    <t>AMBA200306P00050000</t>
  </si>
  <si>
    <t>DLTR200306P00075000</t>
  </si>
  <si>
    <t>AYX200320C00150000</t>
  </si>
  <si>
    <t>ZM200306P00095000</t>
  </si>
  <si>
    <t>FSLR200306C00046500</t>
  </si>
  <si>
    <t>COST200306P00290000</t>
  </si>
  <si>
    <t>-1000 Share AMBA200306P00050000</t>
  </si>
  <si>
    <t>-200 Share AMD200306C00049000</t>
  </si>
  <si>
    <t>-1000 Share COST200306P00290000</t>
  </si>
  <si>
    <t>100 Share CRM200306C00195000</t>
  </si>
  <si>
    <t>-1000 Share DLTR200306P00075000</t>
  </si>
  <si>
    <t>-100 Share FIVE200306C00100000</t>
  </si>
  <si>
    <t>-600 Share FSLR200306C00046500</t>
  </si>
  <si>
    <t>200 Share GILD</t>
  </si>
  <si>
    <t>-200 Share GILD200306C00075000</t>
  </si>
  <si>
    <t>100 Share INTU200306C00305000</t>
  </si>
  <si>
    <t>200 Share LOW200306C00126000</t>
  </si>
  <si>
    <t>200 Share SHAK200306C00080000</t>
  </si>
  <si>
    <t>-1000 Share TGT200306P00095000</t>
  </si>
  <si>
    <t>-100 Share ZM200306P00095000</t>
  </si>
  <si>
    <t>PDD200313P00032000</t>
  </si>
  <si>
    <t>FIVE200313C00100000</t>
  </si>
  <si>
    <t>WPM200313P00027000</t>
  </si>
  <si>
    <t>DG200313P00150000</t>
  </si>
  <si>
    <t>ORCL200313P00037000</t>
  </si>
  <si>
    <t>AVGO200313P00200000</t>
  </si>
  <si>
    <t>ADBE200313P00255000</t>
  </si>
  <si>
    <t>-1000 Share ADBE200313P00255000</t>
  </si>
  <si>
    <t>100 Share ADSK200313C00210000</t>
  </si>
  <si>
    <t>-1000 Share AVGO200313P00200000</t>
  </si>
  <si>
    <t>-1000 Share DG200313P00150000</t>
  </si>
  <si>
    <t>-100 Share FIVE200313C00100000</t>
  </si>
  <si>
    <t>-1000 Share ORCL200313P00037000</t>
  </si>
  <si>
    <t>-1000 Share PDD200313P00032000</t>
  </si>
  <si>
    <t>-1000 Share WPM200313P00027000</t>
  </si>
  <si>
    <t>ZM200320P00090000</t>
  </si>
  <si>
    <t>TNK200320P00015000</t>
  </si>
  <si>
    <t>REGN200320P00400000</t>
  </si>
  <si>
    <t>CMPR200320C00075000</t>
  </si>
  <si>
    <t>GE200320C00007500</t>
  </si>
  <si>
    <t>NEM200320C00050000</t>
  </si>
  <si>
    <t>AMD200320C00045000</t>
  </si>
  <si>
    <t>FSLR200320C00033000</t>
  </si>
  <si>
    <t>FIVE200320C00070000</t>
  </si>
  <si>
    <t>GIS200320P00050000</t>
  </si>
  <si>
    <t>JD200320P00034000</t>
  </si>
  <si>
    <t>REGN200320P00430000</t>
  </si>
  <si>
    <t>MYL200320C00015000</t>
  </si>
  <si>
    <t>UNG200327C00013500</t>
  </si>
  <si>
    <t>LYFT200320C00021000</t>
  </si>
  <si>
    <t>UAL200327C00030000</t>
  </si>
  <si>
    <t>AMD200327C00045000</t>
  </si>
  <si>
    <t>20 Share ADI</t>
  </si>
  <si>
    <t>-200 Share AMD200320C00045000</t>
  </si>
  <si>
    <t>-100 Share AYX200320C00150000</t>
  </si>
  <si>
    <t>-100 Share CMPR200320C00075000</t>
  </si>
  <si>
    <t>200 Share DIS200320C00150000</t>
  </si>
  <si>
    <t>-100 Share FIVE200320C00070000</t>
  </si>
  <si>
    <t>600 Share FSLR</t>
  </si>
  <si>
    <t>-600 Share FSLR200320C00033000</t>
  </si>
  <si>
    <t>-1000 Share GE200320C00007500</t>
  </si>
  <si>
    <t>-1500 Share GIS200320P00050000</t>
  </si>
  <si>
    <t>-1000 Share JD200320P00034000</t>
  </si>
  <si>
    <t>-1000 Share LYFT200320C00021000</t>
  </si>
  <si>
    <t>200 Share MNST</t>
  </si>
  <si>
    <t>-100 Share MYL200320C00015000</t>
  </si>
  <si>
    <t>-200 Share NEM200320C00050000</t>
  </si>
  <si>
    <t>-100 Share REGN200320P00400000</t>
  </si>
  <si>
    <t>-100 Share REGN200320P00430000</t>
  </si>
  <si>
    <t>-1000 Share TNK200320P00015000</t>
  </si>
  <si>
    <t>1000 Share WPM</t>
  </si>
  <si>
    <t>-1000 Share ZM200320P00090000</t>
  </si>
  <si>
    <t>ADBE200327P00260000</t>
  </si>
  <si>
    <t>FIVE200327C00070000</t>
  </si>
  <si>
    <t>NEM200403C00050000</t>
  </si>
  <si>
    <t>LYFT200327C00027000</t>
  </si>
  <si>
    <t>GE200327C00007500</t>
  </si>
  <si>
    <t>AYX200417C00115000</t>
  </si>
  <si>
    <t>ZM200327P00120000</t>
  </si>
  <si>
    <t>CMPR200417C00065000</t>
  </si>
  <si>
    <t>MU200327P00037000</t>
  </si>
  <si>
    <t>NFLX200327P00320000</t>
  </si>
  <si>
    <t>LULU200327P00170000</t>
  </si>
  <si>
    <t>LYFT200409C00030000</t>
  </si>
  <si>
    <t>GE200403C00008000</t>
  </si>
  <si>
    <t>AMD200409C00049000</t>
  </si>
  <si>
    <t>-200 Share AMD200327C00045000</t>
  </si>
  <si>
    <t>-100 Share FIVE200327C00070000</t>
  </si>
  <si>
    <t>-1000 Share GE200327C00007500</t>
  </si>
  <si>
    <t>-1000 Share LULU200327P00170000</t>
  </si>
  <si>
    <t>-1000 Share LYFT200327C00027000</t>
  </si>
  <si>
    <t>-1000 Share MU200327P00037000</t>
  </si>
  <si>
    <t>-1000 Share NFLX200327P00320000</t>
  </si>
  <si>
    <t>100 Share SEED</t>
  </si>
  <si>
    <t>-100 Share UAL200327C00030000</t>
  </si>
  <si>
    <t>-300 Share UNG200327C00013500</t>
  </si>
  <si>
    <t>-1000 Share ZM200327P00120000</t>
  </si>
  <si>
    <t>VB200417C00120000</t>
  </si>
  <si>
    <t>RAD200403P00014000</t>
  </si>
  <si>
    <t>FIVE200403C00075000</t>
  </si>
  <si>
    <t>IMMU200403C00013500</t>
  </si>
  <si>
    <t>ZM200403P00131000</t>
  </si>
  <si>
    <t>ABT200403P00075000</t>
  </si>
  <si>
    <t>WYNN200403P00050000</t>
  </si>
  <si>
    <t>WBA200403P00040000</t>
  </si>
  <si>
    <t>NFLX200403P00335000</t>
  </si>
  <si>
    <t>-100 Share AYX200417C00115000</t>
  </si>
  <si>
    <t>1000 Share CIEN200417C00043000</t>
  </si>
  <si>
    <t>-1000 Share GE200403C00008000</t>
  </si>
  <si>
    <t>-1000 Share LYFT200409C00030000</t>
  </si>
  <si>
    <t>20 Share VXX</t>
  </si>
  <si>
    <t>ZM200409P00113000</t>
  </si>
  <si>
    <t>-500 Share ABT200403P00075000</t>
  </si>
  <si>
    <t>-100 Share FIVE200403C00075000</t>
  </si>
  <si>
    <t>-200 Share IMMU200403C00013500</t>
  </si>
  <si>
    <t>-200 Share NEM200403C00050000</t>
  </si>
  <si>
    <t>-1000 Share NFLX200403P00335000</t>
  </si>
  <si>
    <t>-1000 Share WBA200403P00040000</t>
  </si>
  <si>
    <t>-1000 Share WYNN200403P00050000</t>
  </si>
  <si>
    <t>-100 Share ZM200403P00131000</t>
  </si>
  <si>
    <t>-500 Share ZM200403P00131000</t>
  </si>
  <si>
    <t>LYFT200409C00026000</t>
  </si>
  <si>
    <t>GE200409C00007500</t>
  </si>
  <si>
    <t>FIVE200409C00072000</t>
  </si>
  <si>
    <t>GILD200409P00070000</t>
  </si>
  <si>
    <t>PLT200417C00010000</t>
  </si>
  <si>
    <t>AYX200417C00095000</t>
  </si>
  <si>
    <t>USO200409P00005500</t>
  </si>
  <si>
    <t>NEM200417C00051000</t>
  </si>
  <si>
    <t>ZM200417P00105000</t>
  </si>
  <si>
    <t>ZM200409P00110000</t>
  </si>
  <si>
    <t>UAL200409C00025000</t>
  </si>
  <si>
    <t>ZM200424P00104000</t>
  </si>
  <si>
    <t>-1000 Share RAD200403P00014000</t>
  </si>
  <si>
    <t>-1000 Share ZM200409P00113000</t>
  </si>
  <si>
    <t>1000 Share ZM200424P00104000</t>
  </si>
  <si>
    <t>ZM200409C00120000</t>
  </si>
  <si>
    <t>UAL200424C00026000</t>
  </si>
  <si>
    <t>-100 Share UAL200409C00025000</t>
  </si>
  <si>
    <t>FIVE200515C00070000</t>
  </si>
  <si>
    <t>ZM200424C00123000</t>
  </si>
  <si>
    <t>LYFT200424C00027000</t>
  </si>
  <si>
    <t>-200 Share AMD200409C00049000</t>
  </si>
  <si>
    <t>-100 Share FIVE200409C00072000</t>
  </si>
  <si>
    <t>-1000 Share GE200409C00007500</t>
  </si>
  <si>
    <t>-1000 Share GILD200409P00070000</t>
  </si>
  <si>
    <t>-1000 Share LYFT200409C00026000</t>
  </si>
  <si>
    <t>-1000 Share USO200409P00005500</t>
  </si>
  <si>
    <t>-200 Share ZM200409C00120000</t>
  </si>
  <si>
    <t>-1000 Share ZM200409P00110000</t>
  </si>
  <si>
    <t>AMD200424C00049000</t>
  </si>
  <si>
    <t>RAD200417C00014000</t>
  </si>
  <si>
    <t>RAD200417P00013000</t>
  </si>
  <si>
    <t>HON200417P00120000</t>
  </si>
  <si>
    <t>-1000 Share RAD200417C00014000</t>
  </si>
  <si>
    <t>300 Share EXC200417C00048000</t>
  </si>
  <si>
    <t>201 Share NEM</t>
  </si>
  <si>
    <t>-200 Share NEM200417C00051000</t>
  </si>
  <si>
    <t>PG200417P00115000</t>
  </si>
  <si>
    <t>ISRG200417P00450000</t>
  </si>
  <si>
    <t>AYX200515C00100000</t>
  </si>
  <si>
    <t>GE200424C00007000</t>
  </si>
  <si>
    <t>NIO200424C00003500</t>
  </si>
  <si>
    <t>UNG200501C00013500</t>
  </si>
  <si>
    <t>TCOM200515C00025000</t>
  </si>
  <si>
    <t>-100 Share AYX200417C00095000</t>
  </si>
  <si>
    <t>100 Share MSFT</t>
  </si>
  <si>
    <t>-200 Share PLT200417C00010000</t>
  </si>
  <si>
    <t>-200 Share AMD200424C00049000</t>
  </si>
  <si>
    <t>VB200515C00124000</t>
  </si>
  <si>
    <t>RAD200501P00011000</t>
  </si>
  <si>
    <t>AMD200424C00055000</t>
  </si>
  <si>
    <t>-100 Share CMPR200417C00065000</t>
  </si>
  <si>
    <t>-1000 Share HON200417P00120000</t>
  </si>
  <si>
    <t>-500 Share ISRG200417P00450000</t>
  </si>
  <si>
    <t>-1500 Share PG200417P00115000</t>
  </si>
  <si>
    <t>-1000 Share RAD200417P00013000</t>
  </si>
  <si>
    <t>-200 Share VB200417C00120000</t>
  </si>
  <si>
    <t>-500 Share ZM200417P00105000</t>
  </si>
  <si>
    <t>IBM200424P00109000</t>
  </si>
  <si>
    <t>PM200424P00070000</t>
  </si>
  <si>
    <t>UNP200424P00135000</t>
  </si>
  <si>
    <t>BIIB200424P00300000</t>
  </si>
  <si>
    <t>NFLX200424P00370000</t>
  </si>
  <si>
    <t>TXN200424P00099000</t>
  </si>
  <si>
    <t>SNAP200424P00011000</t>
  </si>
  <si>
    <t>-1000 Share LYFT200424C00027000</t>
  </si>
  <si>
    <t>100 Share PLT</t>
  </si>
  <si>
    <t>-100 Share UAL200424C00026000</t>
  </si>
  <si>
    <t>100 Share VXX</t>
  </si>
  <si>
    <t>200 Share ZM</t>
  </si>
  <si>
    <t>-200 Share ZM200424C00123000</t>
  </si>
  <si>
    <t>BIIB200424P00285000</t>
  </si>
  <si>
    <t>SBUX200501C00085000</t>
  </si>
  <si>
    <t>DFS200424P00032000</t>
  </si>
  <si>
    <t>LYFT200424C00031500</t>
  </si>
  <si>
    <t>-1000 Share PM200424P00070000</t>
  </si>
  <si>
    <t>-1000 Share SNAP200424P00011000</t>
  </si>
  <si>
    <t>INTC200424P00055500</t>
  </si>
  <si>
    <t>SKX200424P00023000</t>
  </si>
  <si>
    <t>VZ200424P00056000</t>
  </si>
  <si>
    <t>-100 Share AYX200515C00100000</t>
  </si>
  <si>
    <t>-200 Share AMD200424C00055000</t>
  </si>
  <si>
    <t>-500 Share BIIB200424P00285000</t>
  </si>
  <si>
    <t>-100 Share BIIB200424P00300000</t>
  </si>
  <si>
    <t>-1000 Share DFS200424P00032000</t>
  </si>
  <si>
    <t>-1000 Share GE200424C00007000</t>
  </si>
  <si>
    <t>-1000 Share IBM200424P00109000</t>
  </si>
  <si>
    <t>200 Share IMMU</t>
  </si>
  <si>
    <t>-1000 Share INTC200424P00055500</t>
  </si>
  <si>
    <t>-1000 Share LYFT200424C00031500</t>
  </si>
  <si>
    <t>-1000 Share NFLX200424P00370000</t>
  </si>
  <si>
    <t>-1000 Share NIO200424C00003500</t>
  </si>
  <si>
    <t>-1000 Share RAD200501P00011000</t>
  </si>
  <si>
    <t>-1000 Share SKX200424P00023000</t>
  </si>
  <si>
    <t>-1000 Share TXN200424P00099000</t>
  </si>
  <si>
    <t>-500 Share UNP200424P00135000</t>
  </si>
  <si>
    <t>-1000 Share VZ200424P00056000</t>
  </si>
  <si>
    <t>CAT200501P00106000</t>
  </si>
  <si>
    <t>HOG200501P00017000</t>
  </si>
  <si>
    <t>RAD200501C00014000</t>
  </si>
  <si>
    <t>AMD200501P00052000</t>
  </si>
  <si>
    <t>BA200501P00110000</t>
  </si>
  <si>
    <t>IRBT200501P00054000</t>
  </si>
  <si>
    <t>VLO200501P00054000</t>
  </si>
  <si>
    <t>WYNN200501P00073000</t>
  </si>
  <si>
    <t>HAS200501P00070000</t>
  </si>
  <si>
    <t>LYFT200501C00033500</t>
  </si>
  <si>
    <t>SBUX200501P00077000</t>
  </si>
  <si>
    <t>GOLD200522C00027000</t>
  </si>
  <si>
    <t>TSLA200501P00650000</t>
  </si>
  <si>
    <t>TDOC200501P00155000</t>
  </si>
  <si>
    <t>AAPL200501P00275000</t>
  </si>
  <si>
    <t>-1000 Share AAPL200501P00275000</t>
  </si>
  <si>
    <t>-1000 Share AMD200501P00052000</t>
  </si>
  <si>
    <t>-1000 Share BA200501P00110000</t>
  </si>
  <si>
    <t>-1000 Share CAT200501P00106000</t>
  </si>
  <si>
    <t>1000 Share GOLD200522C00027000</t>
  </si>
  <si>
    <t>-1000 Share HAS200501P00070000</t>
  </si>
  <si>
    <t>-1000 Share HOG200501P00017000</t>
  </si>
  <si>
    <t>-1000 Share IRBT200501P00054000</t>
  </si>
  <si>
    <t>-1000 Share LYFT200501C00033500</t>
  </si>
  <si>
    <t>-1000 Share RAD200501C00014000</t>
  </si>
  <si>
    <t>1000 Share SBUX200501C00085000</t>
  </si>
  <si>
    <t>-1500 Share SBUX200501P00077000</t>
  </si>
  <si>
    <t>-100 Share TCOM200515C00025000</t>
  </si>
  <si>
    <t>-1000 Share TDOC200501P00155000</t>
  </si>
  <si>
    <t>-500 Share TSLA200501P00650000</t>
  </si>
  <si>
    <t>-300 Share UNG200501C00013500</t>
  </si>
  <si>
    <t>-200 Share VB200515C00124000</t>
  </si>
  <si>
    <t>-1000 Share VLO200501P00054000</t>
  </si>
  <si>
    <t>100 Share VONG</t>
  </si>
  <si>
    <t>-1000 Share WYNN200501P00073000</t>
  </si>
  <si>
    <t>CVX200508C00090000</t>
  </si>
  <si>
    <t>ABBV200515C00082000</t>
  </si>
  <si>
    <t>-1000 Share ADBE200327P00260000</t>
  </si>
  <si>
    <t>XOM200508C00045000</t>
  </si>
  <si>
    <t>V200522C00175000</t>
  </si>
  <si>
    <t>SNAP200529C00018000</t>
  </si>
  <si>
    <t>ULTA200515C00225000</t>
  </si>
  <si>
    <t>SHAK200508P00046000</t>
  </si>
  <si>
    <t>TSLA200508P00600000</t>
  </si>
  <si>
    <t>CMPR200515C00065000</t>
  </si>
  <si>
    <t>UNG200508C00015000</t>
  </si>
  <si>
    <t>PINS200508P00020000</t>
  </si>
  <si>
    <t>SHOP200508P00600000</t>
  </si>
  <si>
    <t>EXPE200508P00060000</t>
  </si>
  <si>
    <t>ATVI200508P00064000</t>
  </si>
  <si>
    <t>BYND200508P00090000</t>
  </si>
  <si>
    <t>DIS200508P00095000</t>
  </si>
  <si>
    <t>100 Share ABBV200515C00082000</t>
  </si>
  <si>
    <t>500 Share AMD</t>
  </si>
  <si>
    <t>100 Share CVX200508C00090000</t>
  </si>
  <si>
    <t>AYX200515C00125000</t>
  </si>
  <si>
    <t>SQ200508P00061000</t>
  </si>
  <si>
    <t>BYND200508P00110000</t>
  </si>
  <si>
    <t>MRNA200508P00043000</t>
  </si>
  <si>
    <t>ETSY200508P00072000</t>
  </si>
  <si>
    <t>CMPR200515C00075000</t>
  </si>
  <si>
    <t>OLED200508P00140000</t>
  </si>
  <si>
    <t>AYX200515C00120000</t>
  </si>
  <si>
    <t>BYND200508P00125000</t>
  </si>
  <si>
    <t>VB200515C00130000</t>
  </si>
  <si>
    <t>LYFT200515C00034000</t>
  </si>
  <si>
    <t>-1000 Share ATVI200508P00064000</t>
  </si>
  <si>
    <t>-100 Share AYX200515C00125000</t>
  </si>
  <si>
    <t>-1000 Share BYND200508P00090000</t>
  </si>
  <si>
    <t>-1000 Share BYND200508P00110000</t>
  </si>
  <si>
    <t>-500 Share BYND200508P00125000</t>
  </si>
  <si>
    <t>100 Share BYND200717C00120000</t>
  </si>
  <si>
    <t>-100 Share CMPR200515C00065000</t>
  </si>
  <si>
    <t>-1000 Share DIS200508P00095000</t>
  </si>
  <si>
    <t>-100 Share ETSY200508P00072000</t>
  </si>
  <si>
    <t>-1000 Share EXPE200508P00060000</t>
  </si>
  <si>
    <t>-200 Share MRNA200508P00043000</t>
  </si>
  <si>
    <t>-1000 Share OLED200508P00140000</t>
  </si>
  <si>
    <t>-1000 Share PINS200508P00020000</t>
  </si>
  <si>
    <t>-1000 Share SHAK200508P00046000</t>
  </si>
  <si>
    <t>-700 Share SHOP200508P00600000</t>
  </si>
  <si>
    <t>1000 Share SNAP200529C00018000</t>
  </si>
  <si>
    <t>-1000 Share SQ200508P00061000</t>
  </si>
  <si>
    <t>-500 Share TSLA200508P00600000</t>
  </si>
  <si>
    <t>100 Share ULTA200515C00225000</t>
  </si>
  <si>
    <t>-300 Share UNG200508C00015000</t>
  </si>
  <si>
    <t>100 Share V200522C00175000</t>
  </si>
  <si>
    <t>1000 Share XOM200508C00045000</t>
  </si>
  <si>
    <t>MMM200515C00155000</t>
  </si>
  <si>
    <t>NIO200515C00003500</t>
  </si>
  <si>
    <t>LULU200522C00245000</t>
  </si>
  <si>
    <t>LOGI200515P00047000</t>
  </si>
  <si>
    <t>MMM200515P00141000</t>
  </si>
  <si>
    <t>SNE200515P00062500</t>
  </si>
  <si>
    <t>MRNA200515P00055000</t>
  </si>
  <si>
    <t>CYBR200515P00100000</t>
  </si>
  <si>
    <t>BABA200515P00190000</t>
  </si>
  <si>
    <t>-100 Share AYX200515C00120000</t>
  </si>
  <si>
    <t>-100 Share CMPR200515C00075000</t>
  </si>
  <si>
    <t>-1000 Share LOGI200515P00047000</t>
  </si>
  <si>
    <t>100 Share LULU200522C00245000</t>
  </si>
  <si>
    <t>-1000 Share LYFT200515C00034000</t>
  </si>
  <si>
    <t>-200 Share VB200515C00130000</t>
  </si>
  <si>
    <t>DIS200522C00109000</t>
  </si>
  <si>
    <t>AMAT200529C00055000</t>
  </si>
  <si>
    <t>XLY200522C00116000</t>
  </si>
  <si>
    <t>NTAP200529C00043000</t>
  </si>
  <si>
    <t>AAPL200515P00295000</t>
  </si>
  <si>
    <t>SHOP200515P00675000</t>
  </si>
  <si>
    <t>JD200515P00045000</t>
  </si>
  <si>
    <t>HD200529C00225000</t>
  </si>
  <si>
    <t>AAPL200612C00305000</t>
  </si>
  <si>
    <t>FIVE200522C00090000</t>
  </si>
  <si>
    <t>USO200522C00022000</t>
  </si>
  <si>
    <t>-500 Share AAPL200515P00295000</t>
  </si>
  <si>
    <t>-1500 Share BABA200515P00190000</t>
  </si>
  <si>
    <t>-1000 Share CYBR200515P00100000</t>
  </si>
  <si>
    <t>-100 Share FIVE200515C00070000</t>
  </si>
  <si>
    <t>100 Share HD200529C00225000</t>
  </si>
  <si>
    <t>-400 Share JD200515P00045000</t>
  </si>
  <si>
    <t>-600 Share JD200515P00045000</t>
  </si>
  <si>
    <t>100 Share MMM200515C00155000</t>
  </si>
  <si>
    <t>-500 Share MMM200515P00141000</t>
  </si>
  <si>
    <t>-1500 Share MRNA200515P00055000</t>
  </si>
  <si>
    <t>-1000 Share NIO200515C00003500</t>
  </si>
  <si>
    <t>-500 Share SHOP200515P00675000</t>
  </si>
  <si>
    <t>-1000 Share SNE200515P00062500</t>
  </si>
  <si>
    <t>DE200619C00135000</t>
  </si>
  <si>
    <t>HRL200619C00050000</t>
  </si>
  <si>
    <t>WMT200522P00124000</t>
  </si>
  <si>
    <t>HD200522P00227500</t>
  </si>
  <si>
    <t>BIDU200522P00097000</t>
  </si>
  <si>
    <t>LOW200522P00111000</t>
  </si>
  <si>
    <t>TGT200522P00120000</t>
  </si>
  <si>
    <t>EXPE200522P00070000</t>
  </si>
  <si>
    <t>BBY200522P00075000</t>
  </si>
  <si>
    <t>PDD200522P00051000</t>
  </si>
  <si>
    <t>INTU200522P00277500</t>
  </si>
  <si>
    <t>SPLK200522P00150000</t>
  </si>
  <si>
    <t>PAGS200717C00027500</t>
  </si>
  <si>
    <t>ZM200522P00172500</t>
  </si>
  <si>
    <t>100 Share AAPL200612C00305000</t>
  </si>
  <si>
    <t>200 Share AMAT200529C00055000</t>
  </si>
  <si>
    <t>-900 Share BBY200522P00075000</t>
  </si>
  <si>
    <t>-1000 Share BIDU200522P00097000</t>
  </si>
  <si>
    <t>100 Share DE200619C00135000</t>
  </si>
  <si>
    <t>500 Share DIS200522C00109000</t>
  </si>
  <si>
    <t>300 Share EXK</t>
  </si>
  <si>
    <t>1000 Share EXK</t>
  </si>
  <si>
    <t>-1000 Share EXPE200522P00070000</t>
  </si>
  <si>
    <t>-100 Share FIVE200522C00090000</t>
  </si>
  <si>
    <t>-1000 Share HD200522P00227500</t>
  </si>
  <si>
    <t>1000 Share HRL200619C00050000</t>
  </si>
  <si>
    <t>-1000 Share INTU200522P00277500</t>
  </si>
  <si>
    <t>-1000 Share LOW200522P00111000</t>
  </si>
  <si>
    <t>500 Share NTAP200529C00043000</t>
  </si>
  <si>
    <t>-1000 Share PDD200522P00051000</t>
  </si>
  <si>
    <t>-1000 Share SPLK200522P00150000</t>
  </si>
  <si>
    <t>-1000 Share TGT200522P00120000</t>
  </si>
  <si>
    <t>-100 Share USO200522C00022000</t>
  </si>
  <si>
    <t>200 Share XLY200522C00116000</t>
  </si>
  <si>
    <t>-500 Share ZM200522P00172500</t>
  </si>
  <si>
    <t>WFC200529C00031000</t>
  </si>
  <si>
    <t>LVS200529C00050000</t>
  </si>
  <si>
    <t>PFE200529C00039000</t>
  </si>
  <si>
    <t>MU200529C00045000</t>
  </si>
  <si>
    <t>TCOM200619C00025000</t>
  </si>
  <si>
    <t>WDAY200619C00155000</t>
  </si>
  <si>
    <t>STT200619C00060000</t>
  </si>
  <si>
    <t>USO200529P00025000</t>
  </si>
  <si>
    <t>CSIQ200717C00018000</t>
  </si>
  <si>
    <t>300 Share PAGS200717C00027500</t>
  </si>
  <si>
    <t>-1000 Share WMT200522P00124000</t>
  </si>
  <si>
    <t>AYX200619C00130000</t>
  </si>
  <si>
    <t>APHA200605C00003500</t>
  </si>
  <si>
    <t>UAL200529C00027000</t>
  </si>
  <si>
    <t>SHOP200529P00675000</t>
  </si>
  <si>
    <t>WDAY200529P00157500</t>
  </si>
  <si>
    <t>NTNX200529P00023000</t>
  </si>
  <si>
    <t>ADSK200529P00187500</t>
  </si>
  <si>
    <t>RL200717C00080000</t>
  </si>
  <si>
    <t>NTAP200529P00044000</t>
  </si>
  <si>
    <t>COST200529P00300000</t>
  </si>
  <si>
    <t>ULTA200529P00220000</t>
  </si>
  <si>
    <t>OKTA200529P00172500</t>
  </si>
  <si>
    <t>CRM200529P00172500</t>
  </si>
  <si>
    <t>-1000 Share ADSK200529P00187500</t>
  </si>
  <si>
    <t>-1000 Share COST200529P00300000</t>
  </si>
  <si>
    <t>-1000 Share CRM200529P00172500</t>
  </si>
  <si>
    <t>300 Share CSIQ200717C00018000</t>
  </si>
  <si>
    <t>1000 Share LVS200529C00050000</t>
  </si>
  <si>
    <t>100 Share MU200529C00045000</t>
  </si>
  <si>
    <t>-100 Share NTAP200529P00044000</t>
  </si>
  <si>
    <t>-1000 Share NTNX200529P00023000</t>
  </si>
  <si>
    <t>-1000 Share OKTA200529P00172500</t>
  </si>
  <si>
    <t>1000 Share PFE200529C00039000</t>
  </si>
  <si>
    <t>-500 Share SHOP200529P00675000</t>
  </si>
  <si>
    <t>300 Share STT200619C00060000</t>
  </si>
  <si>
    <t>-100 Share TCOM200619C00025000</t>
  </si>
  <si>
    <t>-100 Share UAL200529C00027000</t>
  </si>
  <si>
    <t>-1000 Share ULTA200529P00220000</t>
  </si>
  <si>
    <t>-500 Share USO200529P00025000</t>
  </si>
  <si>
    <t>-700 Share WDAY200529P00157500</t>
  </si>
  <si>
    <t>-300 Share WDAY200529P00157500</t>
  </si>
  <si>
    <t>100 Share WDAY200619C00155000</t>
  </si>
  <si>
    <t>1000 Share WFC200529C00031000</t>
  </si>
  <si>
    <t>FIVE200605C00094000</t>
  </si>
  <si>
    <t>LYFT200605C00034000</t>
  </si>
  <si>
    <t>CRWD200605P00081000</t>
  </si>
  <si>
    <t>AMBA200605P00055000</t>
  </si>
  <si>
    <t>CPB200605P00049000</t>
  </si>
  <si>
    <t>ZM200605P00175000</t>
  </si>
  <si>
    <t>UAL200605C00029000</t>
  </si>
  <si>
    <t>C200717C00050000</t>
  </si>
  <si>
    <t>LYB200619C00065000</t>
  </si>
  <si>
    <t>DFS200717C00055000</t>
  </si>
  <si>
    <t>CIEN200605P00052500</t>
  </si>
  <si>
    <t>KRE200619C00041000</t>
  </si>
  <si>
    <t>RPM200821C00075000</t>
  </si>
  <si>
    <t>AVGO200605P00290000</t>
  </si>
  <si>
    <t>MDB200605P00195000</t>
  </si>
  <si>
    <t>WORK200605P00033500</t>
  </si>
  <si>
    <t>TROW200717C00130000</t>
  </si>
  <si>
    <t>DAL200626C00031000</t>
  </si>
  <si>
    <t>PLAY200717C00017500</t>
  </si>
  <si>
    <t>ACN200717C00220000</t>
  </si>
  <si>
    <t>1000 Share APHA</t>
  </si>
  <si>
    <t>-1000 Share APHA200605C00003500</t>
  </si>
  <si>
    <t>-100 Share AYX200619C00130000</t>
  </si>
  <si>
    <t>100 Share C200717C00050000</t>
  </si>
  <si>
    <t>-1000 Share CRWD200605P00081000</t>
  </si>
  <si>
    <t>200 Share DFS200717C00055000</t>
  </si>
  <si>
    <t>200 Share KRE200619C00041000</t>
  </si>
  <si>
    <t>100 Share LYB200619C00065000</t>
  </si>
  <si>
    <t>100 Share RL200717C00080000</t>
  </si>
  <si>
    <t>-1000 Share ZM200605P00175000</t>
  </si>
  <si>
    <t>DOCU200605P00125000</t>
  </si>
  <si>
    <t>MDB200605P00190000</t>
  </si>
  <si>
    <t>200 Share ACN200717C00220000</t>
  </si>
  <si>
    <t>-1000 Share AMBA200605P00055000</t>
  </si>
  <si>
    <t>-1000 Share AVGO200605P00290000</t>
  </si>
  <si>
    <t>-1000 Share CIEN200605P00052500</t>
  </si>
  <si>
    <t>-1000 Share CPB200605P00049000</t>
  </si>
  <si>
    <t>100 Share DAL200626C00031000</t>
  </si>
  <si>
    <t>-200 Share DOCU200605P00125000</t>
  </si>
  <si>
    <t>-100 Share FIVE200605C00094000</t>
  </si>
  <si>
    <t>-1000 Share LYFT200605C00034000</t>
  </si>
  <si>
    <t>-1000 Share MDB200605P00190000</t>
  </si>
  <si>
    <t>-1000 Share MDB200605P00195000</t>
  </si>
  <si>
    <t>100 Share PLAY200717C00017500</t>
  </si>
  <si>
    <t>100 Share RPM200821C00075000</t>
  </si>
  <si>
    <t>200 Share TROW200717C00130000</t>
  </si>
  <si>
    <t>-100 Share UAL200605C00029000</t>
  </si>
  <si>
    <t>-1000 Share WORK200605P00033500</t>
  </si>
  <si>
    <t>UAL200612C00039000</t>
  </si>
  <si>
    <t>FIVE200612C00115000</t>
  </si>
  <si>
    <t>FIVE200612P00102000</t>
  </si>
  <si>
    <t>SFIX200612P00022000</t>
  </si>
  <si>
    <t>ITCI200619C00020000</t>
  </si>
  <si>
    <t>VB200619C00129000</t>
  </si>
  <si>
    <t>LEN200619C00064000</t>
  </si>
  <si>
    <t>COUP200612P00195000</t>
  </si>
  <si>
    <t>CHWY200612P00045500</t>
  </si>
  <si>
    <t>FIVE200612P00095000</t>
  </si>
  <si>
    <t>FIVE200612C00110000</t>
  </si>
  <si>
    <t>AYX200619C00140000</t>
  </si>
  <si>
    <t>STZ200717C00190000</t>
  </si>
  <si>
    <t>LULU200612P00280000</t>
  </si>
  <si>
    <t>ADBE200612P00367500</t>
  </si>
  <si>
    <t>PLAY200612P00013000</t>
  </si>
  <si>
    <t>LULU200612P00290000</t>
  </si>
  <si>
    <t>BA200612P00172500</t>
  </si>
  <si>
    <t>ADBE200612P00390000</t>
  </si>
  <si>
    <t>-1000 Share ADBE200612P00367500</t>
  </si>
  <si>
    <t>-500 Share ADBE200612P00390000</t>
  </si>
  <si>
    <t>-1000 Share BA200612P00172500</t>
  </si>
  <si>
    <t>-1000 Share CHWY200612P00045500</t>
  </si>
  <si>
    <t>-1000 Share COUP200612P00195000</t>
  </si>
  <si>
    <t>100 Share FIVE</t>
  </si>
  <si>
    <t>-100 Share FIVE200612C00110000</t>
  </si>
  <si>
    <t>-100 Share FIVE200612C00115000</t>
  </si>
  <si>
    <t>-1000 Share FIVE200612P00095000</t>
  </si>
  <si>
    <t>-500 Share FIVE200612P00102000</t>
  </si>
  <si>
    <t>-1000 Share LULU200612P00280000</t>
  </si>
  <si>
    <t>-700 Share LULU200612P00290000</t>
  </si>
  <si>
    <t>-300 Share LULU200612P00290000</t>
  </si>
  <si>
    <t>-300 Share PLAY200612P00013000</t>
  </si>
  <si>
    <t>-1000 Share SFIX200612P00022000</t>
  </si>
  <si>
    <t>-100 Share UAL200612C00039000</t>
  </si>
  <si>
    <t>LEN200619P00058000</t>
  </si>
  <si>
    <t>ORCL200619P00052000</t>
  </si>
  <si>
    <t>PGR200619P00077500</t>
  </si>
  <si>
    <t>FDX200717C00135000</t>
  </si>
  <si>
    <t>KR200619P00031000</t>
  </si>
  <si>
    <t>SWBI200619P00016000</t>
  </si>
  <si>
    <t>BIIB200619P00265000</t>
  </si>
  <si>
    <t>KMB200717C00135000</t>
  </si>
  <si>
    <t>KMX200619P00092000</t>
  </si>
  <si>
    <t>JBL200619P00031000</t>
  </si>
  <si>
    <t>BA200619P00190000</t>
  </si>
  <si>
    <t>BYND200619P00157500</t>
  </si>
  <si>
    <t>50 Share AYX</t>
  </si>
  <si>
    <t>-100 Share AYX200619C00140000</t>
  </si>
  <si>
    <t>-1000 Share BA200619P00190000</t>
  </si>
  <si>
    <t>-1000 Share BIIB200619P00265000</t>
  </si>
  <si>
    <t>-1000 Share BYND200619P00157500</t>
  </si>
  <si>
    <t>100 Share FDX200717C00135000</t>
  </si>
  <si>
    <t>-100 Share ITCI200619C00020000</t>
  </si>
  <si>
    <t>-2000 Share JBL200619P00031000</t>
  </si>
  <si>
    <t>100 Share KMB200717C00135000</t>
  </si>
  <si>
    <t>-1000 Share KMX200619P00092000</t>
  </si>
  <si>
    <t>200 Share LEN200619C00064000</t>
  </si>
  <si>
    <t>-2000 Share LEN200619P00058000</t>
  </si>
  <si>
    <t>-2000 Share ORCL200619P00052000</t>
  </si>
  <si>
    <t>-1000 Share PGR200619P00077500</t>
  </si>
  <si>
    <t>100 Share STZ200717C00190000</t>
  </si>
  <si>
    <t>-2000 Share SWBI200619P00016000</t>
  </si>
  <si>
    <t>-200 Share VB200619C00129000</t>
  </si>
  <si>
    <t>100377.BO</t>
  </si>
  <si>
    <t>118933.BO</t>
  </si>
  <si>
    <t>118991.BO</t>
  </si>
  <si>
    <t>119128.BO</t>
  </si>
  <si>
    <t>MaximiserV(5GTH)</t>
  </si>
  <si>
    <t>Maximiser (Growth) Fund(LGTH)</t>
  </si>
  <si>
    <t>RELIANCE.NS</t>
  </si>
  <si>
    <t>SRTRANSFIN.NS</t>
  </si>
  <si>
    <t>TCS.NS</t>
  </si>
  <si>
    <t>AVANTIFEED.NS</t>
  </si>
  <si>
    <t>HINDZINC.NS</t>
  </si>
  <si>
    <t>-2000 Share KR200619P00031000</t>
  </si>
  <si>
    <t>CMPR200619C00075000</t>
  </si>
  <si>
    <t>-100 Share CMPR200619C00075000</t>
  </si>
  <si>
    <t>number</t>
  </si>
  <si>
    <t>buyprice</t>
  </si>
  <si>
    <t>buydate</t>
  </si>
  <si>
    <t>closeprice</t>
  </si>
  <si>
    <t>lastupdated</t>
  </si>
  <si>
    <t>fundfamily</t>
  </si>
  <si>
    <t>category</t>
  </si>
  <si>
    <t>WTGrowth</t>
  </si>
  <si>
    <t>Nippon India Growth fund (G)</t>
  </si>
  <si>
    <t>-</t>
  </si>
  <si>
    <t>HDFC - Hybrid Equity-Dir-Gr</t>
  </si>
  <si>
    <t>Moderate Allocation</t>
  </si>
  <si>
    <t>HDFC - Equity Savings-Dir -GR</t>
  </si>
  <si>
    <t>MF- ICICI PRU Elite Life</t>
  </si>
  <si>
    <t>Equity</t>
  </si>
  <si>
    <t>BYND</t>
  </si>
  <si>
    <t>ACN200717C00215000</t>
  </si>
  <si>
    <t>NKE200717C00110000</t>
  </si>
  <si>
    <t>LYFT200626C00037000</t>
  </si>
  <si>
    <t>IWM200626P00135000</t>
  </si>
  <si>
    <t>MDT200626P00089000</t>
  </si>
  <si>
    <t>CMG200918C01120000</t>
  </si>
  <si>
    <t>TEAM200626P00175000</t>
  </si>
  <si>
    <t>UAL200626P00034000</t>
  </si>
  <si>
    <t>UPWK200821C00012500</t>
  </si>
  <si>
    <t>KLAC200918C00190000</t>
  </si>
  <si>
    <t>RAD200626P00012000</t>
  </si>
  <si>
    <t>ACN200626P00192500</t>
  </si>
  <si>
    <t>AES200821C00014000</t>
  </si>
  <si>
    <t>MHK200821C00110000</t>
  </si>
  <si>
    <t>NKE200626P00096000</t>
  </si>
  <si>
    <t>DIS200626P00108000</t>
  </si>
  <si>
    <t>BA200626P00165000</t>
  </si>
  <si>
    <t>BYND200626P00139000</t>
  </si>
  <si>
    <t>INO200626P00026000</t>
  </si>
  <si>
    <t>UAL200702P00031000</t>
  </si>
  <si>
    <t>NKE200702P00092000</t>
  </si>
  <si>
    <t>-1000 Share ACN200626P00192500</t>
  </si>
  <si>
    <t>200 Share ACN200717C00215000</t>
  </si>
  <si>
    <t>-1000 Share BA200626P00165000</t>
  </si>
  <si>
    <t>900 Share BYND</t>
  </si>
  <si>
    <t>-1000 Share BYND200626P00139000</t>
  </si>
  <si>
    <t>-1000 Share DIS200626P00108000</t>
  </si>
  <si>
    <t>-1000 Share INO200626P00026000</t>
  </si>
  <si>
    <t>-1000 Share IWM200626P00135000</t>
  </si>
  <si>
    <t>-1000 Share LYFT200626C00037000</t>
  </si>
  <si>
    <t>-1000 Share MDT200626P00089000</t>
  </si>
  <si>
    <t>-2000 Share NKE200626P00096000</t>
  </si>
  <si>
    <t>1000 Share RAD</t>
  </si>
  <si>
    <t>-2000 Share RAD200626P00012000</t>
  </si>
  <si>
    <t>-1000 Share TEAM200626P00175000</t>
  </si>
  <si>
    <t>-1000 Share UAL200626P00034000</t>
  </si>
  <si>
    <t>200 Share UPWK200821C00012500</t>
  </si>
  <si>
    <t>TROW200717C00135000</t>
  </si>
  <si>
    <t>LYFT200717C00037500</t>
  </si>
  <si>
    <t>VECO200717C00013000</t>
  </si>
  <si>
    <t>PAYX200717C00080000</t>
  </si>
  <si>
    <t>MU200702P00046000</t>
  </si>
  <si>
    <t>PINS200821C00021000</t>
  </si>
  <si>
    <t>MAR200717C00087000</t>
  </si>
  <si>
    <t>LPSN200821C00040000</t>
  </si>
  <si>
    <t>ABB200918C00023000</t>
  </si>
  <si>
    <t>INO200702P00023000</t>
  </si>
  <si>
    <t>CAG200702P00032500</t>
  </si>
  <si>
    <t>CPRI</t>
  </si>
  <si>
    <t>STZ200702P00162500</t>
  </si>
  <si>
    <t>FDX200702P00131000</t>
  </si>
  <si>
    <t>LYFT200702C00034000</t>
  </si>
  <si>
    <t>NIO200710C00009000</t>
  </si>
  <si>
    <t>UAL200710C00037000</t>
  </si>
  <si>
    <t>INO200702P00020500</t>
  </si>
  <si>
    <t>INO</t>
  </si>
  <si>
    <t>500 Share ABB200918C00023000</t>
  </si>
  <si>
    <t>500 Share AES200821C00014000</t>
  </si>
  <si>
    <t>-100 Share CAG200702P00032500</t>
  </si>
  <si>
    <t>100 Share CMG200918C01120000</t>
  </si>
  <si>
    <t>1000 Share CPRI</t>
  </si>
  <si>
    <t>-2000 Share FDX200702P00131000</t>
  </si>
  <si>
    <t>-1000 Share INO200702P00020500</t>
  </si>
  <si>
    <t>-700 Share INO200702P00023000</t>
  </si>
  <si>
    <t>100 Share KLAC200918C00190000</t>
  </si>
  <si>
    <t>100 Share LPSN200821C00040000</t>
  </si>
  <si>
    <t>-1000 Share LYFT200702C00034000</t>
  </si>
  <si>
    <t>100 Share MAR200717C00087000</t>
  </si>
  <si>
    <t>100 Share MHK200821C00110000</t>
  </si>
  <si>
    <t>-2000 Share MU200702P00046000</t>
  </si>
  <si>
    <t>-2000 Share NKE200702P00092000</t>
  </si>
  <si>
    <t>500 Share NKE200717C00110000</t>
  </si>
  <si>
    <t>200 Share PINS200821C00021000</t>
  </si>
  <si>
    <t>-2000 Share STZ200702P00162500</t>
  </si>
  <si>
    <t>-1000 Share UAL200702P00031000</t>
  </si>
  <si>
    <t>BWA200821C00035000</t>
  </si>
  <si>
    <t>NEM200724C00060000</t>
  </si>
  <si>
    <t>INO200710C00025000</t>
  </si>
  <si>
    <t>LYFT200710C00033500</t>
  </si>
  <si>
    <t>MRNA200710P00056500</t>
  </si>
  <si>
    <t>BIDU200710P00123000</t>
  </si>
  <si>
    <t>BBBY200717C00010500</t>
  </si>
  <si>
    <t>Z200717C00063000</t>
  </si>
  <si>
    <t>SNE200717C00069000</t>
  </si>
  <si>
    <t>MOMO200717C00020000</t>
  </si>
  <si>
    <t>NKLA</t>
  </si>
  <si>
    <t>PEP200717C00135000</t>
  </si>
  <si>
    <t>MSFT200717C00210000</t>
  </si>
  <si>
    <t>BBBY200710P00009000</t>
  </si>
  <si>
    <t>WBA200710P00040500</t>
  </si>
  <si>
    <t>MRVL200821C00037000</t>
  </si>
  <si>
    <t>ACN200821C00220000</t>
  </si>
  <si>
    <t>ABT200724C00094000</t>
  </si>
  <si>
    <t>ILMN200710P00360000</t>
  </si>
  <si>
    <t>NKLA200710P00050000</t>
  </si>
  <si>
    <t>INO200710C00024000</t>
  </si>
  <si>
    <t>TEAM200710P00192500</t>
  </si>
  <si>
    <t>SQ200710P00125000</t>
  </si>
  <si>
    <t>GILD200717P00075000</t>
  </si>
  <si>
    <t>-2000 Share BBBY200710P00009000</t>
  </si>
  <si>
    <t>500 Share BBBY200717C00010500</t>
  </si>
  <si>
    <t>-1000 Share BIDU200710P00123000</t>
  </si>
  <si>
    <t>-1000 Share ILMN200710P00360000</t>
  </si>
  <si>
    <t>-700 Share INO200710C00024000</t>
  </si>
  <si>
    <t>-700 Share INO200710C00025000</t>
  </si>
  <si>
    <t>-1000 Share LYFT200710C00033500</t>
  </si>
  <si>
    <t>200 Share LYFT200717C00037500</t>
  </si>
  <si>
    <t>500 Share MOMO200717C00020000</t>
  </si>
  <si>
    <t>-1000 Share MRNA200710P00056500</t>
  </si>
  <si>
    <t>100 Share MSFT200717C00210000</t>
  </si>
  <si>
    <t>200 Share NEM200724C00060000</t>
  </si>
  <si>
    <t>1000 Share NIO</t>
  </si>
  <si>
    <t>-1000 Share NIO200710C00009000</t>
  </si>
  <si>
    <t>300 Share NKLA</t>
  </si>
  <si>
    <t>-2000 Share NKLA200710P00050000</t>
  </si>
  <si>
    <t>300 Share PAYX200717C00080000</t>
  </si>
  <si>
    <t>500 Share PEP200717C00135000</t>
  </si>
  <si>
    <t>500 Share SNE200717C00069000</t>
  </si>
  <si>
    <t>-2000 Share SQ200710P00125000</t>
  </si>
  <si>
    <t>-500 Share TEAM200710P00192500</t>
  </si>
  <si>
    <t>500 Share TROW200717C00135000</t>
  </si>
  <si>
    <t>-100 Share UAL200710C00037000</t>
  </si>
  <si>
    <t>500 Share VECO200717C00013000</t>
  </si>
  <si>
    <t>1018 Share VWO</t>
  </si>
  <si>
    <t>-2000 Share WBA200710P00040500</t>
  </si>
  <si>
    <t>200 Share Z200717C00063000</t>
  </si>
  <si>
    <t>CMPR200717C00085000</t>
  </si>
  <si>
    <t>VB200717C00142000</t>
  </si>
  <si>
    <t>CEQP200717C00020000</t>
  </si>
  <si>
    <t>NCLH200717C00025000</t>
  </si>
  <si>
    <t>OHI200717C00035000</t>
  </si>
  <si>
    <t>MOS200717C00012500</t>
  </si>
  <si>
    <t>UNG200724C00010000</t>
  </si>
  <si>
    <t>XBI200731C00117000</t>
  </si>
  <si>
    <t>200 Share ABT200724C00094000</t>
  </si>
  <si>
    <t>100 Share ACN200821C00220000</t>
  </si>
  <si>
    <t>200 Share BWA200821C00035000</t>
  </si>
  <si>
    <t>-1000 Share GILD200717P00075000</t>
  </si>
  <si>
    <t>700 Share INO</t>
  </si>
  <si>
    <t>200 Share MRVL200821C00037000</t>
  </si>
  <si>
    <t>HAL200724C00015500</t>
  </si>
  <si>
    <t>VWETX</t>
  </si>
  <si>
    <t>VWILX</t>
  </si>
  <si>
    <t>HAL200724C00015000</t>
  </si>
  <si>
    <t>TWTR200724C00035000</t>
  </si>
  <si>
    <t>SCHW200724C00036000</t>
  </si>
  <si>
    <t>DAL200717P00025000</t>
  </si>
  <si>
    <t>C200717P00050000</t>
  </si>
  <si>
    <t>JPM200717P00093000</t>
  </si>
  <si>
    <t>DHR200918C00185000</t>
  </si>
  <si>
    <t>GS200724C00210000</t>
  </si>
  <si>
    <t>XOP200731C00050000</t>
  </si>
  <si>
    <t>PFE200807C00035000</t>
  </si>
  <si>
    <t>WFC200717P00024000</t>
  </si>
  <si>
    <t>FRC200717P00100000</t>
  </si>
  <si>
    <t>UNH200717P00290000</t>
  </si>
  <si>
    <t>NEM200821C00060000</t>
  </si>
  <si>
    <t>VB200717C00145000</t>
  </si>
  <si>
    <t>LYFT200717C00031000</t>
  </si>
  <si>
    <t>JNJ200717P00144000</t>
  </si>
  <si>
    <t>DPZ200717P00385000</t>
  </si>
  <si>
    <t>TSM200717P00063000</t>
  </si>
  <si>
    <t>FIVE200821C00105000</t>
  </si>
  <si>
    <t>WMT200724C00131000</t>
  </si>
  <si>
    <t>TDOC200731C00222500</t>
  </si>
  <si>
    <t>JNJ200717P00147000</t>
  </si>
  <si>
    <t>NFLX200717P00480000</t>
  </si>
  <si>
    <t>-2000 Share C200717P00050000</t>
  </si>
  <si>
    <t>500 Share CEQP200717C00020000</t>
  </si>
  <si>
    <t>-100 Share CMPR200717C00085000</t>
  </si>
  <si>
    <t>-1000 Share DAL200717P00025000</t>
  </si>
  <si>
    <t>100 Share DHR200918C00185000</t>
  </si>
  <si>
    <t>-1000 Share DPZ200717P00385000</t>
  </si>
  <si>
    <t>100 Share FIVE200821C00105000</t>
  </si>
  <si>
    <t>-1000 Share FRC200717P00100000</t>
  </si>
  <si>
    <t>100 Share GS200724C00210000</t>
  </si>
  <si>
    <t>503 Share HYG</t>
  </si>
  <si>
    <t>-1000 Share JNJ200717P00144000</t>
  </si>
  <si>
    <t>-100 Share JNJ200717P00147000</t>
  </si>
  <si>
    <t>-2000 Share JPM200717P00093000</t>
  </si>
  <si>
    <t>-1000 Share LYFT200717C00031000</t>
  </si>
  <si>
    <t>500 Share MOS200717C00012500</t>
  </si>
  <si>
    <t>200 Share NCLH200717C00025000</t>
  </si>
  <si>
    <t>200 Share NEM200821C00060000</t>
  </si>
  <si>
    <t>-1000 Share NFLX200717P00480000</t>
  </si>
  <si>
    <t>500 Share OHI200717C00035000</t>
  </si>
  <si>
    <t>500 Share SCHW200724C00036000</t>
  </si>
  <si>
    <t>-1000 Share TSM200717P00063000</t>
  </si>
  <si>
    <t>500 Share UNG200724C00010000</t>
  </si>
  <si>
    <t>-2000 Share UNH200717P00290000</t>
  </si>
  <si>
    <t>-200 Share VB200717C00142000</t>
  </si>
  <si>
    <t>-200 Share VB200717C00145000</t>
  </si>
  <si>
    <t>280 Share VPMAX</t>
  </si>
  <si>
    <t>-2000 Share WFC200717P00024000</t>
  </si>
  <si>
    <t>200 Share WMT200724C00131000</t>
  </si>
  <si>
    <t>200 Share XBI200731C00117000</t>
  </si>
  <si>
    <t>200 Share XOP200731C00050000</t>
  </si>
  <si>
    <t>BAC200724C00024000</t>
  </si>
  <si>
    <t>LYFT200724C00032000</t>
  </si>
  <si>
    <t>BIIB</t>
  </si>
  <si>
    <t>SNAP200724P00022000</t>
  </si>
  <si>
    <t>COF200724P00058000</t>
  </si>
  <si>
    <t>BIIB200724P00260000</t>
  </si>
  <si>
    <t>UAL200724P00030000</t>
  </si>
  <si>
    <t>TXN200724P00127000</t>
  </si>
  <si>
    <t>IRBT200724P00075000</t>
  </si>
  <si>
    <t>TWTR200724P00034000</t>
  </si>
  <si>
    <t>ALGN200724P00280000</t>
  </si>
  <si>
    <t>CTXS200724P00157500</t>
  </si>
  <si>
    <t>TSCO200724P00140000</t>
  </si>
  <si>
    <t>CSX200724P00070000</t>
  </si>
  <si>
    <t>BIIB200724C00277500</t>
  </si>
  <si>
    <t>HON200724P00146000</t>
  </si>
  <si>
    <t>SWKS200724P00129000</t>
  </si>
  <si>
    <t>1000 Share HAL200724C00015000</t>
  </si>
  <si>
    <t>500 Share HAL200724C00015500</t>
  </si>
  <si>
    <t>-2000 Share IRBT200724P00075000</t>
  </si>
  <si>
    <t>-1000 Share LYFT200724C00032000</t>
  </si>
  <si>
    <t>500 Share PFE200807C00035000</t>
  </si>
  <si>
    <t>-2000 Share SNAP200724P00022000</t>
  </si>
  <si>
    <t>100 Share TDOC200731C00222500</t>
  </si>
  <si>
    <t>200 Share TWTR200724C00035000</t>
  </si>
  <si>
    <t>-1000 Share TXN200724P00127000</t>
  </si>
  <si>
    <t>INTC200724P00050000</t>
  </si>
  <si>
    <t>CPB200731C00050000</t>
  </si>
  <si>
    <t>PDD200731C00090000</t>
  </si>
  <si>
    <t>CERN200918C00072500</t>
  </si>
  <si>
    <t>LYFT200731C00031000</t>
  </si>
  <si>
    <t>CTXS200731P00142000</t>
  </si>
  <si>
    <t>-1000 Share ALGN200724P00280000</t>
  </si>
  <si>
    <t>500 Share BAC200724C00024000</t>
  </si>
  <si>
    <t>-100 Share BIIB200724C00277500</t>
  </si>
  <si>
    <t>-1000 Share BIIB200724P00260000</t>
  </si>
  <si>
    <t>-1000 Share COF200724P00058000</t>
  </si>
  <si>
    <t>-2000 Share CSX200724P00070000</t>
  </si>
  <si>
    <t>-900 Share CTXS200724P00157500</t>
  </si>
  <si>
    <t>-100 Share CTXS200724P00157500</t>
  </si>
  <si>
    <t>-2000 Share HON200724P00146000</t>
  </si>
  <si>
    <t>-1000 Share INTC200724P00050000</t>
  </si>
  <si>
    <t>-1000 Share SWKS200724P00129000</t>
  </si>
  <si>
    <t>-1000 Share TSCO200724P00140000</t>
  </si>
  <si>
    <t>-1000 Share TWTR200724P00034000</t>
  </si>
  <si>
    <t>-2000 Share UAL200724P00030000</t>
  </si>
  <si>
    <t>IIVI200821C00050000</t>
  </si>
  <si>
    <t>CTXS</t>
  </si>
  <si>
    <t>FFIV200731P00140000</t>
  </si>
  <si>
    <t>HOG200731P00027500</t>
  </si>
  <si>
    <t>CMI200731P00180000</t>
  </si>
  <si>
    <t>NXPI200731P00110000</t>
  </si>
  <si>
    <t>BAC200731C00024500</t>
  </si>
  <si>
    <t>UNG200731C00010500</t>
  </si>
  <si>
    <t>STX200731P00045000</t>
  </si>
  <si>
    <t>AKAM200731P00106000</t>
  </si>
  <si>
    <t>BA200731P00155000</t>
  </si>
  <si>
    <t>AMD200731P00061000</t>
  </si>
  <si>
    <t>SHOP200731P00855000</t>
  </si>
  <si>
    <t>CTXS200821C00145000</t>
  </si>
  <si>
    <t>LRCX200731P00340000</t>
  </si>
  <si>
    <t>PYPL200731P00170000</t>
  </si>
  <si>
    <t>TDOC200731P00197500</t>
  </si>
  <si>
    <t>EA200731P00131000</t>
  </si>
  <si>
    <t>EXPE200731P00079000</t>
  </si>
  <si>
    <t>CAT200731P00131000</t>
  </si>
  <si>
    <t>-1000 Share AKAM200731P00106000</t>
  </si>
  <si>
    <t>-1000 Share AMD200731P00061000</t>
  </si>
  <si>
    <t>-1000 Share BA200731P00155000</t>
  </si>
  <si>
    <t>-500 Share BAC200731C00024500</t>
  </si>
  <si>
    <t>100 Share BIIB</t>
  </si>
  <si>
    <t>-1000 Share CAT200731P00131000</t>
  </si>
  <si>
    <t>100 Share CERN200918C00072500</t>
  </si>
  <si>
    <t>-1000 Share CMI200731P00180000</t>
  </si>
  <si>
    <t>500 Share CPB200731C00050000</t>
  </si>
  <si>
    <t>-700 Share CTXS200731P00142000</t>
  </si>
  <si>
    <t>-1000 Share EA200731P00131000</t>
  </si>
  <si>
    <t>-1000 Share EXPE200731P00079000</t>
  </si>
  <si>
    <t>-1000 Share FFIV200731P00140000</t>
  </si>
  <si>
    <t>-1000 Share HOG200731P00027500</t>
  </si>
  <si>
    <t>-500 Share LRCX200731P00340000</t>
  </si>
  <si>
    <t>-1000 Share LYFT200731C00031000</t>
  </si>
  <si>
    <t>-1000 Share NXPI200731P00110000</t>
  </si>
  <si>
    <t>100 Share PDD200731C00090000</t>
  </si>
  <si>
    <t>-1000 Share PYPL200731P00170000</t>
  </si>
  <si>
    <t>-100 Share SHOP200731P00855000</t>
  </si>
  <si>
    <t>-1000 Share STX200731P00045000</t>
  </si>
  <si>
    <t>-1000 Share TDOC200731P00197500</t>
  </si>
  <si>
    <t>-300 Share UNG200731C00010500</t>
  </si>
  <si>
    <t>PDD</t>
  </si>
  <si>
    <t>TTWO200807P00152500</t>
  </si>
  <si>
    <t>KLAC200807P00190000</t>
  </si>
  <si>
    <t>OLED200821C00175000</t>
  </si>
  <si>
    <t>LYFT200807C00032000</t>
  </si>
  <si>
    <t>DIS200807P00111000</t>
  </si>
  <si>
    <t>MRNA200807P00070000</t>
  </si>
  <si>
    <t>MCHP200807P00100000</t>
  </si>
  <si>
    <t>BYND200807P00125000</t>
  </si>
  <si>
    <t>ATVI200807P00080000</t>
  </si>
  <si>
    <t>ANET200807P00240000</t>
  </si>
  <si>
    <t>NKLA200807P00032000</t>
  </si>
  <si>
    <t>WDC200807P00041000</t>
  </si>
  <si>
    <t>FISV200821C00100000</t>
  </si>
  <si>
    <t>TMUS200807P00104000</t>
  </si>
  <si>
    <t>Z200807P00064000</t>
  </si>
  <si>
    <t>UBER200807P00032000</t>
  </si>
  <si>
    <t>OLED200807P00165000</t>
  </si>
  <si>
    <t>BIIB200807P00300000</t>
  </si>
  <si>
    <t>-1000 Share ANET200807P00240000</t>
  </si>
  <si>
    <t>-1000 Share ATVI200807P00080000</t>
  </si>
  <si>
    <t>500 Share BAC</t>
  </si>
  <si>
    <t>-1000 Share BIIB200807P00300000</t>
  </si>
  <si>
    <t>-1000 Share BYND200807P00125000</t>
  </si>
  <si>
    <t>-100 Share CTXS200821C00145000</t>
  </si>
  <si>
    <t>-1000 Share DIS200807P00111000</t>
  </si>
  <si>
    <t>500 Share FISV200821C00100000</t>
  </si>
  <si>
    <t>100 Share IIVI200821C00050000</t>
  </si>
  <si>
    <t>-900 Share KLAC200807P00190000</t>
  </si>
  <si>
    <t>-1000 Share LYFT200807C00032000</t>
  </si>
  <si>
    <t>-600 Share MCHP200807P00100000</t>
  </si>
  <si>
    <t>-1500 Share MRNA200807P00070000</t>
  </si>
  <si>
    <t>-1000 Share NKLA200807P00032000</t>
  </si>
  <si>
    <t>-1000 Share OLED200807P00165000</t>
  </si>
  <si>
    <t>100 Share OLED200821C00175000</t>
  </si>
  <si>
    <t>100 Share PDD</t>
  </si>
  <si>
    <t>-1000 Share TMUS200807P00104000</t>
  </si>
  <si>
    <t>-1000 Share TTWO200807P00152500</t>
  </si>
  <si>
    <t>-1000 Share UBER200807P00032000</t>
  </si>
  <si>
    <t>-1000 Share WDC200807P00041000</t>
  </si>
  <si>
    <t>-500 Share WDC200807P00041000</t>
  </si>
  <si>
    <t>STT200821C00065000</t>
  </si>
  <si>
    <t>XOM201016C00040000</t>
  </si>
  <si>
    <t>WDC200814C00037500</t>
  </si>
  <si>
    <t>-1000 Share Z200807P00064000</t>
  </si>
  <si>
    <t>SNAP200821C00025000</t>
  </si>
  <si>
    <t>VB200821C00147000</t>
  </si>
  <si>
    <t>PNC200821C00125000</t>
  </si>
  <si>
    <t>TCOM200821C00026000</t>
  </si>
  <si>
    <t>CMPR200821C00090000</t>
  </si>
  <si>
    <t>PLT200821C00017500</t>
  </si>
  <si>
    <t>INO200814P00016000</t>
  </si>
  <si>
    <t>LITE200814P00081000</t>
  </si>
  <si>
    <t>NKLA200814P00039000</t>
  </si>
  <si>
    <t>WMT200828C00130000</t>
  </si>
  <si>
    <t>CTXS200814C00139000</t>
  </si>
  <si>
    <t>GLD200814P00176000</t>
  </si>
  <si>
    <t>MRK200911C00082000</t>
  </si>
  <si>
    <t>LYFT200814P00028000</t>
  </si>
  <si>
    <t>WPM200814P00048000</t>
  </si>
  <si>
    <t>SE200904C00125000</t>
  </si>
  <si>
    <t>IQ200814P00020500</t>
  </si>
  <si>
    <t>GLD200821P00180000</t>
  </si>
  <si>
    <t>NVAX200814P00122000</t>
  </si>
  <si>
    <t>BIDU200814P00115000</t>
  </si>
  <si>
    <t>AMAT200814P00061500</t>
  </si>
  <si>
    <t>NVAX200814P00142000</t>
  </si>
  <si>
    <t>NVAX200814P00140000</t>
  </si>
  <si>
    <t>SE200814P00123000</t>
  </si>
  <si>
    <t>OKTA200814P00197500</t>
  </si>
  <si>
    <t>AYX200821P00105000</t>
  </si>
  <si>
    <t>-2000 Share AMAT200814P00061500</t>
  </si>
  <si>
    <t>-1000 Share BIDU200814P00115000</t>
  </si>
  <si>
    <t>-100 Share CTXS200814C00139000</t>
  </si>
  <si>
    <t>-1000 Share GLD200814P00176000</t>
  </si>
  <si>
    <t>-1000 Share INO200814P00016000</t>
  </si>
  <si>
    <t>-1000 Share IQ200814P00020500</t>
  </si>
  <si>
    <t>-1000 Share LITE200814P00081000</t>
  </si>
  <si>
    <t>-1000 Share LYFT200814P00028000</t>
  </si>
  <si>
    <t>-1000 Share NKLA200814P00039000</t>
  </si>
  <si>
    <t>-1000 Share NVAX200814P00122000</t>
  </si>
  <si>
    <t>-1000 Share NVAX200814P00140000</t>
  </si>
  <si>
    <t>-1000 Share NVAX200814P00142000</t>
  </si>
  <si>
    <t>-1000 Share OKTA200814P00197500</t>
  </si>
  <si>
    <t>-1000 Share SE200814P00123000</t>
  </si>
  <si>
    <t>100 Share STT200821C00065000</t>
  </si>
  <si>
    <t>-500 Share WDC200814C00037500</t>
  </si>
  <si>
    <t>200 Share WMT200828C00130000</t>
  </si>
  <si>
    <t>-1000 Share WPM200814P00048000</t>
  </si>
  <si>
    <t>200 Share XOM201016C00040000</t>
  </si>
  <si>
    <t>CHWY201002C00054000</t>
  </si>
  <si>
    <t>WMT200821P00130000</t>
  </si>
  <si>
    <t>ADI200918C00115000</t>
  </si>
  <si>
    <t>AAP200821P00145000</t>
  </si>
  <si>
    <t>HD200821P00270000</t>
  </si>
  <si>
    <t>CTXS200821C00142000</t>
  </si>
  <si>
    <t>WDC200821C00035000</t>
  </si>
  <si>
    <t>PDD201016C00090000</t>
  </si>
  <si>
    <t>AA201016C00014000</t>
  </si>
  <si>
    <t>A200821P00092500</t>
  </si>
  <si>
    <t>TGT200821P00131000</t>
  </si>
  <si>
    <t>ADI200821P00113000</t>
  </si>
  <si>
    <t>LOW200821P00150000</t>
  </si>
  <si>
    <t>TJX200821P00055000</t>
  </si>
  <si>
    <t>LYFT200821C00029500</t>
  </si>
  <si>
    <t>BABA200821P00245000</t>
  </si>
  <si>
    <t>SNPS200821P00190000</t>
  </si>
  <si>
    <t>PDD200821P00085000</t>
  </si>
  <si>
    <t>FB200821P00267500</t>
  </si>
  <si>
    <t>FSLY200821P00086000</t>
  </si>
  <si>
    <t>-1000 Share A200821P00092500</t>
  </si>
  <si>
    <t>500 Share AA201016C00014000</t>
  </si>
  <si>
    <t>-1000 Share AAP200821P00145000</t>
  </si>
  <si>
    <t>-1000 Share ADI200821P00113000</t>
  </si>
  <si>
    <t>200 Share ADI200918C00115000</t>
  </si>
  <si>
    <t>-1000 Share AYX200821P00105000</t>
  </si>
  <si>
    <t>-1000 Share BABA200821P00245000</t>
  </si>
  <si>
    <t>100 Share CHWY201002C00054000</t>
  </si>
  <si>
    <t>-100 Share CMPR200821C00090000</t>
  </si>
  <si>
    <t>-100 Share CTXS200821C00142000</t>
  </si>
  <si>
    <t>-1000 Share FB200821P00267500</t>
  </si>
  <si>
    <t>-1000 Share GLD200821P00180000</t>
  </si>
  <si>
    <t>-400 Share HD200821P00270000</t>
  </si>
  <si>
    <t>-1000 Share LOW200821P00150000</t>
  </si>
  <si>
    <t>-1000 Share LYFT200821C00029500</t>
  </si>
  <si>
    <t>200 Share MRK200911C00082000</t>
  </si>
  <si>
    <t>-1000 Share PDD200821P00085000</t>
  </si>
  <si>
    <t>100 Share PDD201016C00090000</t>
  </si>
  <si>
    <t>-100 Share PLT200821C00017500</t>
  </si>
  <si>
    <t>100 Share PNC200821C00125000</t>
  </si>
  <si>
    <t>100 Share SE200904C00125000</t>
  </si>
  <si>
    <t>200 Share SNAP200821C00025000</t>
  </si>
  <si>
    <t>-1000 Share SNPS200821P00190000</t>
  </si>
  <si>
    <t>-100 Share TCOM200821C00026000</t>
  </si>
  <si>
    <t>-1000 Share TGT200821P00131000</t>
  </si>
  <si>
    <t>-400 Share TJX200821P00055000</t>
  </si>
  <si>
    <t>-200 Share VB200821C00147000</t>
  </si>
  <si>
    <t>-500 Share WDC200821C00035000</t>
  </si>
  <si>
    <t>-1000 Share WMT200821P00130000</t>
  </si>
  <si>
    <t>FSLY</t>
  </si>
  <si>
    <t>INO200828P00012500</t>
  </si>
  <si>
    <t>UBER200911C00030000</t>
  </si>
  <si>
    <t>SBUX200911C00079000</t>
  </si>
  <si>
    <t>AMAT200828C00064000</t>
  </si>
  <si>
    <t>UAL200828C00037000</t>
  </si>
  <si>
    <t>GLD200828P00180000</t>
  </si>
  <si>
    <t>SPLK200911C00200000</t>
  </si>
  <si>
    <t>WYNN200918C00082500</t>
  </si>
  <si>
    <t>INO200828C00020000</t>
  </si>
  <si>
    <t>UNG200828C00013000</t>
  </si>
  <si>
    <t>MAR200918C00095000</t>
  </si>
  <si>
    <t>TSN200918C00065000</t>
  </si>
  <si>
    <t>DKS200918C00045000</t>
  </si>
  <si>
    <t>-1000 Share FSLY200821P00086000</t>
  </si>
  <si>
    <t>GPS200918C00015000</t>
  </si>
  <si>
    <t>DAL200918C00029000</t>
  </si>
  <si>
    <t>HPQ200911C00018000</t>
  </si>
  <si>
    <t>LYFT200828C00030000</t>
  </si>
  <si>
    <t>CTXS200828C00144000</t>
  </si>
  <si>
    <t>BSX200918C00039000</t>
  </si>
  <si>
    <t>ROST200918C00090000</t>
  </si>
  <si>
    <t>HPQ200918C00018000</t>
  </si>
  <si>
    <t>PDD200918C00085000</t>
  </si>
  <si>
    <t>ADSK200828P00230000</t>
  </si>
  <si>
    <t>CRM200828P00205000</t>
  </si>
  <si>
    <t>TOL200828P00043000</t>
  </si>
  <si>
    <t>INTU200828P00315000</t>
  </si>
  <si>
    <t>DG200828P00192500</t>
  </si>
  <si>
    <t>DLTR200828P00098000</t>
  </si>
  <si>
    <t>SPLK200828P00195000</t>
  </si>
  <si>
    <t>NTAP200828P00040000</t>
  </si>
  <si>
    <t>SIG200925C00016000</t>
  </si>
  <si>
    <t>WDAY200828P00197500</t>
  </si>
  <si>
    <t>VMW200828P00130000</t>
  </si>
  <si>
    <t>OKTA200828P00202500</t>
  </si>
  <si>
    <t>MRVL200828P00034000</t>
  </si>
  <si>
    <t>ULTA200828P00200000</t>
  </si>
  <si>
    <t>-1000 Share ADSK200828P00230000</t>
  </si>
  <si>
    <t>200 Share AMAT200828C00064000</t>
  </si>
  <si>
    <t>500 Share BSX200918C00039000</t>
  </si>
  <si>
    <t>-1000 Share CRM200828P00205000</t>
  </si>
  <si>
    <t>-100 Share CTXS200828C00144000</t>
  </si>
  <si>
    <t>500 Share DAL200918C00029000</t>
  </si>
  <si>
    <t>-1000 Share DG200828P00192500</t>
  </si>
  <si>
    <t>200 Share DKS200918C00045000</t>
  </si>
  <si>
    <t>-600 Share DLTR200828P00098000</t>
  </si>
  <si>
    <t>1000 Share FSLY</t>
  </si>
  <si>
    <t>-1000 Share GLD200828P00180000</t>
  </si>
  <si>
    <t>500 Share GPS200918C00015000</t>
  </si>
  <si>
    <t>500 Share HPQ200911C00018000</t>
  </si>
  <si>
    <t>500 Share HPQ200918C00018000</t>
  </si>
  <si>
    <t>200 Share INO200828C00020000</t>
  </si>
  <si>
    <t>-1000 Share INO200828P00012500</t>
  </si>
  <si>
    <t>-100 Share INTU200828P00315000</t>
  </si>
  <si>
    <t>-1000 Share LYFT200828C00030000</t>
  </si>
  <si>
    <t>100 Share MAR200918C00095000</t>
  </si>
  <si>
    <t>-1000 Share MRVL200828P00034000</t>
  </si>
  <si>
    <t>-1000 Share NTAP200828P00040000</t>
  </si>
  <si>
    <t>-1000 Share OKTA200828P00202500</t>
  </si>
  <si>
    <t>100 Share PDD200918C00085000</t>
  </si>
  <si>
    <t>100 Share ROST200918C00090000</t>
  </si>
  <si>
    <t>200 Share SBUX200911C00079000</t>
  </si>
  <si>
    <t>200 Share SIG200925C00016000</t>
  </si>
  <si>
    <t>-1000 Share SPLK200828P00195000</t>
  </si>
  <si>
    <t>100 Share SPLK200911C00200000</t>
  </si>
  <si>
    <t>-1000 Share TOL200828P00043000</t>
  </si>
  <si>
    <t>500 Share TSN200918C00065000</t>
  </si>
  <si>
    <t>-100 Share UAL200828C00037000</t>
  </si>
  <si>
    <t>500 Share UBER200911C00030000</t>
  </si>
  <si>
    <t>-1000 Share ULTA200828P00200000</t>
  </si>
  <si>
    <t>300 Share UNG</t>
  </si>
  <si>
    <t>-300 Share UNG200828C00013000</t>
  </si>
  <si>
    <t>-1000 Share VMW200828P00130000</t>
  </si>
  <si>
    <t>-1000 Share WDAY200828P00197500</t>
  </si>
  <si>
    <t>100 Share WYNN200918C00082500</t>
  </si>
  <si>
    <t>DOW200918C00045000</t>
  </si>
  <si>
    <t>USB200918C00040000</t>
  </si>
  <si>
    <t>WDC200904C00035000</t>
  </si>
  <si>
    <t>WRK201016C00030000</t>
  </si>
  <si>
    <t>CTXS200904C00145000</t>
  </si>
  <si>
    <t>ZM200904P00270000</t>
  </si>
  <si>
    <t>ZM200911P00310000</t>
  </si>
  <si>
    <t>BYND200925C00130000</t>
  </si>
  <si>
    <t>VRNT201120C00045000</t>
  </si>
  <si>
    <t>TSLA200904P00401000</t>
  </si>
  <si>
    <t>NTAP200918C00046500</t>
  </si>
  <si>
    <t>WDC200925C00035000</t>
  </si>
  <si>
    <t>FIVE201016C00110000</t>
  </si>
  <si>
    <t>BABA200904P00280000</t>
  </si>
  <si>
    <t>NEM201016C00065000</t>
  </si>
  <si>
    <t>TPR200918C00015000</t>
  </si>
  <si>
    <t>FIVE200904P00105000</t>
  </si>
  <si>
    <t>CRWD200904P00115000</t>
  </si>
  <si>
    <t>AMBA200904P00049000</t>
  </si>
  <si>
    <t>MDB200904P00205000</t>
  </si>
  <si>
    <t>TSLA200911P00350000</t>
  </si>
  <si>
    <t>BABA200911P00275000</t>
  </si>
  <si>
    <t>MDB200904P00210000</t>
  </si>
  <si>
    <t>AVGO200904P00325000</t>
  </si>
  <si>
    <t>HDS200918C00040000</t>
  </si>
  <si>
    <t>LYFT201016C00027500</t>
  </si>
  <si>
    <t>-1000 Share AMBA200904P00049000</t>
  </si>
  <si>
    <t>-500 Share AVGO200904P00325000</t>
  </si>
  <si>
    <t>-1000 Share BABA200904P00280000</t>
  </si>
  <si>
    <t>100 Share BYND200925C00130000</t>
  </si>
  <si>
    <t>-1500 Share CRWD200904P00115000</t>
  </si>
  <si>
    <t>-100 Share CTXS200904C00145000</t>
  </si>
  <si>
    <t>200 Share DOW200918C00045000</t>
  </si>
  <si>
    <t>-1000 Share FIVE200904P00105000</t>
  </si>
  <si>
    <t>100 Share FIVE201016C00110000</t>
  </si>
  <si>
    <t>-1000 Share MDB200904P00205000</t>
  </si>
  <si>
    <t>-1000 Share MDB200904P00210000</t>
  </si>
  <si>
    <t>500 Share NTAP200918C00046500</t>
  </si>
  <si>
    <t>-1000 Share TSLA200904P00401000</t>
  </si>
  <si>
    <t>500 Share USB200918C00040000</t>
  </si>
  <si>
    <t>100 Share VRNT201120C00045000</t>
  </si>
  <si>
    <t>-500 Share WDC200904C00035000</t>
  </si>
  <si>
    <t>200 Share WDC200925C00035000</t>
  </si>
  <si>
    <t>200 Share WRK201016C00030000</t>
  </si>
  <si>
    <t>-1000 Share ZM200904P00270000</t>
  </si>
  <si>
    <t>100 Share ZM200911P00310000</t>
  </si>
  <si>
    <t>LYFT200911C00031500</t>
  </si>
  <si>
    <t>JWN200918C00015000</t>
  </si>
  <si>
    <t>CTXS200911C00139000</t>
  </si>
  <si>
    <t>WORK200911P00025500</t>
  </si>
  <si>
    <t>LULU200911P00320000</t>
  </si>
  <si>
    <t>WDC200918C00038000</t>
  </si>
  <si>
    <t>VRNT200918P00045000</t>
  </si>
  <si>
    <t>TSLA200918P00332000</t>
  </si>
  <si>
    <t>UBER201016C00036000</t>
  </si>
  <si>
    <t>DOW201120C00050000</t>
  </si>
  <si>
    <t>DHI201016C00070000</t>
  </si>
  <si>
    <t>CHWY200911P00052500</t>
  </si>
  <si>
    <t>ORCL200911P00054500</t>
  </si>
  <si>
    <t>PTON200911P00073000</t>
  </si>
  <si>
    <t>PLAY200911P00016000</t>
  </si>
  <si>
    <t>CHWY200911P00056000</t>
  </si>
  <si>
    <t>NVAX200911P00091000</t>
  </si>
  <si>
    <t>BYND200911P00135000</t>
  </si>
  <si>
    <t>PTON200911P00087000</t>
  </si>
  <si>
    <t>-1000 Share BABA200911P00275000</t>
  </si>
  <si>
    <t>-1000 Share BYND200911P00135000</t>
  </si>
  <si>
    <t>-1000 Share CHWY200911P00052500</t>
  </si>
  <si>
    <t>-500 Share CHWY200911P00056000</t>
  </si>
  <si>
    <t>-100 Share CTXS200911C00139000</t>
  </si>
  <si>
    <t>300 Share HDS200918C00040000</t>
  </si>
  <si>
    <t>-1000 Share LULU200911P00320000</t>
  </si>
  <si>
    <t>-1000 Share LYFT200911C00031500</t>
  </si>
  <si>
    <t>200 Share LYFT201016C00027500</t>
  </si>
  <si>
    <t>100 Share NEM201016C00065000</t>
  </si>
  <si>
    <t>-1000 Share NVAX200911P00091000</t>
  </si>
  <si>
    <t>-1000 Share ORCL200911P00054500</t>
  </si>
  <si>
    <t>-1500 Share PLAY200911P00016000</t>
  </si>
  <si>
    <t>-1500 Share PTON200911P00073000</t>
  </si>
  <si>
    <t>-1000 Share PTON200911P00087000</t>
  </si>
  <si>
    <t>500 Share TPR200918C00015000</t>
  </si>
  <si>
    <t>-1000 Share TSLA200911P00350000</t>
  </si>
  <si>
    <t>-1000 Share VRNT200918P00045000</t>
  </si>
  <si>
    <t>-1000 Share WORK200911P00025500</t>
  </si>
  <si>
    <t>PTON200918P00080000</t>
  </si>
  <si>
    <t>BABA200918P00270000</t>
  </si>
  <si>
    <t>KEY200918C00015000</t>
  </si>
  <si>
    <t>CMPR200918C00100000</t>
  </si>
  <si>
    <t>VB200918C00160000</t>
  </si>
  <si>
    <t>MLHR201120C00025000</t>
  </si>
  <si>
    <t>LYFT200918C00033000</t>
  </si>
  <si>
    <t>LEN200918P00073500</t>
  </si>
  <si>
    <t>ADBE200918P00470000</t>
  </si>
  <si>
    <t>COP201120C00033000</t>
  </si>
  <si>
    <t>FDX200918P00217500</t>
  </si>
  <si>
    <t>FDX200918P00215000</t>
  </si>
  <si>
    <t>TLT200918P00163000</t>
  </si>
  <si>
    <t>-1000 Share ADBE200918P00470000</t>
  </si>
  <si>
    <t>200 Share COP201120C00033000</t>
  </si>
  <si>
    <t>100 Share DHI201016C00070000</t>
  </si>
  <si>
    <t>300 Share DOW201120C00050000</t>
  </si>
  <si>
    <t>-300 Share FDX200918P00215000</t>
  </si>
  <si>
    <t>-1000 Share FDX200918P00217500</t>
  </si>
  <si>
    <t>500 Share JWN200918C00015000</t>
  </si>
  <si>
    <t>200 Share MLHR201120C00025000</t>
  </si>
  <si>
    <t>-1000 Share TSLA200918P00332000</t>
  </si>
  <si>
    <t>300 Share UBER201016C00036000</t>
  </si>
  <si>
    <t>-500 Share WDC200918C00038000</t>
  </si>
  <si>
    <t>WMT201009C00140000</t>
  </si>
  <si>
    <t>ADBE200925P00460000</t>
  </si>
  <si>
    <t>-1000 Share BABA200918P00270000</t>
  </si>
  <si>
    <t>-100 Share CMPR200918C00100000</t>
  </si>
  <si>
    <t>500 Share KEY200918C00015000</t>
  </si>
  <si>
    <t>-2000 Share LEN200918P00073500</t>
  </si>
  <si>
    <t>-1000 Share LYFT200918C00033000</t>
  </si>
  <si>
    <t>-1000 Share PTON200918P00080000</t>
  </si>
  <si>
    <t>-1000 Share TLT200918P00163000</t>
  </si>
  <si>
    <t>-200 Share VB200918C00160000</t>
  </si>
  <si>
    <t>AMAT201023C00055000</t>
  </si>
  <si>
    <t>INTC201023C00049000</t>
  </si>
  <si>
    <t>MSFT201009C00210000</t>
  </si>
  <si>
    <t>COUP201023C00250000</t>
  </si>
  <si>
    <t>AZO200925P01120000</t>
  </si>
  <si>
    <t>ATVI201002C00083000</t>
  </si>
  <si>
    <t>COST201002C00345000</t>
  </si>
  <si>
    <t>SFIX200925P00027000</t>
  </si>
  <si>
    <t>GIS201120C00060000</t>
  </si>
  <si>
    <t>THO201218C00100000</t>
  </si>
  <si>
    <t>CTXS201002C00138000</t>
  </si>
  <si>
    <t>NKE200925P00111000</t>
  </si>
  <si>
    <t>ACN200925P00220000</t>
  </si>
  <si>
    <t>KMX200925P00099000</t>
  </si>
  <si>
    <t>WORK201030C00025000</t>
  </si>
  <si>
    <t>LYFT200925C00028500</t>
  </si>
  <si>
    <t>ACN201002P00220000</t>
  </si>
  <si>
    <t>KMX201002P00098000</t>
  </si>
  <si>
    <t>WDC201002C00039500</t>
  </si>
  <si>
    <t>SFIX201002P00026500</t>
  </si>
  <si>
    <t>-1000 Share ACN200925P00220000</t>
  </si>
  <si>
    <t>-1000 Share ADBE200925P00460000</t>
  </si>
  <si>
    <t>-500 Share AZO200925P01120000</t>
  </si>
  <si>
    <t>100 Share COUP201023C00250000</t>
  </si>
  <si>
    <t>500 Share GIS201120C00060000</t>
  </si>
  <si>
    <t>-1000 Share KMX200925P00099000</t>
  </si>
  <si>
    <t>-1000 Share LYFT200925C00028500</t>
  </si>
  <si>
    <t>-1000 Share NKE200925P00111000</t>
  </si>
  <si>
    <t>-2000 Share SFIX200925P00027000</t>
  </si>
  <si>
    <t>200 Share WMT201009C00140000</t>
  </si>
  <si>
    <t>GM201016C00031000</t>
  </si>
  <si>
    <t>IYR201009C00084000</t>
  </si>
  <si>
    <t>MDB201120C00230000</t>
  </si>
  <si>
    <t>INO201002P00012000</t>
  </si>
  <si>
    <t>SPLK201023C00190000</t>
  </si>
  <si>
    <t>CAG201030C00035000</t>
  </si>
  <si>
    <t>LYFT201002C00028500</t>
  </si>
  <si>
    <t>SE201023C00155000</t>
  </si>
  <si>
    <t>BX201023C00053000</t>
  </si>
  <si>
    <t>MU201002P00048000</t>
  </si>
  <si>
    <t>WSM201120C00087500</t>
  </si>
  <si>
    <t>LW201016C00070000</t>
  </si>
  <si>
    <t>AMBA201016C00050000</t>
  </si>
  <si>
    <t>STZ201002P00180000</t>
  </si>
  <si>
    <t>PEP201002P00135000</t>
  </si>
  <si>
    <t>CAG201002P00034000</t>
  </si>
  <si>
    <t>WYNN201120C00070000</t>
  </si>
  <si>
    <t>ZM201002P00450000</t>
  </si>
  <si>
    <t>MU201009P00047500</t>
  </si>
  <si>
    <t>KMX201009P00097500</t>
  </si>
  <si>
    <t>-1000 Share ACN201002P00220000</t>
  </si>
  <si>
    <t>200 Share AMAT201023C00055000</t>
  </si>
  <si>
    <t>200 Share AMBA201016C00050000</t>
  </si>
  <si>
    <t>100 Share ATVI201002C00083000</t>
  </si>
  <si>
    <t>400 Share BX201023C00053000</t>
  </si>
  <si>
    <t>-1500 Share CAG201002P00034000</t>
  </si>
  <si>
    <t>500 Share CAG201030C00035000</t>
  </si>
  <si>
    <t>100 Share COST201002C00345000</t>
  </si>
  <si>
    <t>-100 Share CTXS201002C00138000</t>
  </si>
  <si>
    <t>-500 Share INO201002P00012000</t>
  </si>
  <si>
    <t>200 Share INTC201023C00049000</t>
  </si>
  <si>
    <t>-1000 Share KMX201002P00098000</t>
  </si>
  <si>
    <t>-1000 Share LYFT201002C00028500</t>
  </si>
  <si>
    <t>100 Share MSFT201009C00210000</t>
  </si>
  <si>
    <t>-2000 Share MU201002P00048000</t>
  </si>
  <si>
    <t>-1000 Share PEP201002P00135000</t>
  </si>
  <si>
    <t>100 Share SE201023C00155000</t>
  </si>
  <si>
    <t>-2000 Share SFIX201002P00026500</t>
  </si>
  <si>
    <t>100 Share SPLK201023C00190000</t>
  </si>
  <si>
    <t>-1000 Share STZ201002P00180000</t>
  </si>
  <si>
    <t>100 Share THO201218C00100000</t>
  </si>
  <si>
    <t>-500 Share WDC201002C00039500</t>
  </si>
  <si>
    <t>200 Share WORK201030C00025000</t>
  </si>
  <si>
    <t>100 Share WSM201120C00087500</t>
  </si>
  <si>
    <t>-1000 Share ZM201002P00450000</t>
  </si>
  <si>
    <t>CMPR201016C00075000</t>
  </si>
  <si>
    <t>AAPL201120C00115000</t>
  </si>
  <si>
    <t>TCOM201016C00032000</t>
  </si>
  <si>
    <t>VB201016C00153000</t>
  </si>
  <si>
    <t>DAL201023C00030000</t>
  </si>
  <si>
    <t>CCL201030C00015000</t>
  </si>
  <si>
    <t>INO201009C00012500</t>
  </si>
  <si>
    <t>CTXS201009C00136000</t>
  </si>
  <si>
    <t>GS201030C00200000</t>
  </si>
  <si>
    <t>Z201030C00104000</t>
  </si>
  <si>
    <t>AMD201009P00082000</t>
  </si>
  <si>
    <t>AMZN201009P02995000</t>
  </si>
  <si>
    <t>CPB201120C00047000</t>
  </si>
  <si>
    <t>JPM201030C00097000</t>
  </si>
  <si>
    <t>UAL201016C00038000</t>
  </si>
  <si>
    <t>WDC201009C00038000</t>
  </si>
  <si>
    <t>LYFT201009C00027000</t>
  </si>
  <si>
    <t>DPZ201009P00405000</t>
  </si>
  <si>
    <t>AYI201016P00100000</t>
  </si>
  <si>
    <t>KMX201016P00097000</t>
  </si>
  <si>
    <t>CTXS201016C00138000</t>
  </si>
  <si>
    <t>WDC201016C00038500</t>
  </si>
  <si>
    <t>-1000 Share AMD201009P00082000</t>
  </si>
  <si>
    <t>-100 Share AMZN201009P02995000</t>
  </si>
  <si>
    <t>500 Share CCL201030C00015000</t>
  </si>
  <si>
    <t>-100 Share CTXS201009C00136000</t>
  </si>
  <si>
    <t>-1000 Share DPZ201009P00405000</t>
  </si>
  <si>
    <t>500 Share GM201016C00031000</t>
  </si>
  <si>
    <t>-500 Share INO201009C00012500</t>
  </si>
  <si>
    <t>500 Share IYR201009C00084000</t>
  </si>
  <si>
    <t>-1000 Share KMX201009P00097500</t>
  </si>
  <si>
    <t>500 Share LW201016C00070000</t>
  </si>
  <si>
    <t>-1000 Share LYFT201009C00027000</t>
  </si>
  <si>
    <t>100 Share MDB201120C00230000</t>
  </si>
  <si>
    <t>-2000 Share MU201009P00047500</t>
  </si>
  <si>
    <t>-500 Share WDC201009C00038000</t>
  </si>
  <si>
    <t>100 Share WYNN201120C00070000</t>
  </si>
  <si>
    <t>100 Share Z201030C00104000</t>
  </si>
  <si>
    <t>DPZ201016P00410000</t>
  </si>
  <si>
    <t>LYFT201023C00028000</t>
  </si>
  <si>
    <t>C201030C00043000</t>
  </si>
  <si>
    <t>LVS201120C00045000</t>
  </si>
  <si>
    <t>DGX201120C00115000</t>
  </si>
  <si>
    <t>DPZ201016P00390000</t>
  </si>
  <si>
    <t>DAL201016P00031000</t>
  </si>
  <si>
    <t>JPM201016P00098500</t>
  </si>
  <si>
    <t>JNJ201016P00149000</t>
  </si>
  <si>
    <t>TSLA201030C00445000</t>
  </si>
  <si>
    <t>KR201030C00034000</t>
  </si>
  <si>
    <t>GS201016P00200000</t>
  </si>
  <si>
    <t>DPZ201016P00400000</t>
  </si>
  <si>
    <t>JNJ201023P00148000</t>
  </si>
  <si>
    <t>HAL201030C00012000</t>
  </si>
  <si>
    <t>ABT201120C00105000</t>
  </si>
  <si>
    <t>SNAP201106C00025000</t>
  </si>
  <si>
    <t>LB201127C00032000</t>
  </si>
  <si>
    <t>MS201016P00049000</t>
  </si>
  <si>
    <t>UAL201016P00034000</t>
  </si>
  <si>
    <t>WBA201016P00034500</t>
  </si>
  <si>
    <t>TJX201120C00057500</t>
  </si>
  <si>
    <t>THC201030C00029000</t>
  </si>
  <si>
    <t>KMX201023P00097000</t>
  </si>
  <si>
    <t>KSU201016P00177500</t>
  </si>
  <si>
    <t>VFC201016P00072000</t>
  </si>
  <si>
    <t>XLU201120C00063000</t>
  </si>
  <si>
    <t>BKR201120C00013000</t>
  </si>
  <si>
    <t>100 Share AAPL201120C00115000</t>
  </si>
  <si>
    <t>-1000 Share AYI201016P00100000</t>
  </si>
  <si>
    <t>-100 Share CMPR201016C00075000</t>
  </si>
  <si>
    <t>500 Share CPB201120C00047000</t>
  </si>
  <si>
    <t>-100 Share CTXS201016C00138000</t>
  </si>
  <si>
    <t>-1000 Share DAL201016P00031000</t>
  </si>
  <si>
    <t>200 Share DAL201023C00030000</t>
  </si>
  <si>
    <t>-500 Share DPZ201016P00390000</t>
  </si>
  <si>
    <t>-1000 Share DPZ201016P00400000</t>
  </si>
  <si>
    <t>-1000 Share DPZ201016P00410000</t>
  </si>
  <si>
    <t>-1000 Share GS201016P00200000</t>
  </si>
  <si>
    <t>100 Share GS201030C00200000</t>
  </si>
  <si>
    <t>500 Share INO</t>
  </si>
  <si>
    <t>-1000 Share JNJ201016P00149000</t>
  </si>
  <si>
    <t>-1000 Share JPM201016P00098500</t>
  </si>
  <si>
    <t>200 Share JPM201030C00097000</t>
  </si>
  <si>
    <t>-1000 Share KMX201016P00097000</t>
  </si>
  <si>
    <t>-1000 Share KSU201016P00177500</t>
  </si>
  <si>
    <t>200 Share LB201127C00032000</t>
  </si>
  <si>
    <t>-1500 Share MS201016P00049000</t>
  </si>
  <si>
    <t>-100 Share TCOM201016C00032000</t>
  </si>
  <si>
    <t>100 Share TSLA201030C00445000</t>
  </si>
  <si>
    <t>-100 Share UAL201016C00038000</t>
  </si>
  <si>
    <t>-1000 Share UAL201016P00034000</t>
  </si>
  <si>
    <t>-200 Share VB201016C00153000</t>
  </si>
  <si>
    <t>-1000 Share VFC201016P00072000</t>
  </si>
  <si>
    <t>-1500 Share WBA201016P00034500</t>
  </si>
  <si>
    <t>-500 Share WDC201016C00038500</t>
  </si>
  <si>
    <t>500 Share XLU201120C00063000</t>
  </si>
  <si>
    <t>DFS201120C00062500</t>
  </si>
  <si>
    <t>SAVE201120C00015000</t>
  </si>
  <si>
    <t>AEP201120C00090000</t>
  </si>
  <si>
    <t>UAL201030C00037000</t>
  </si>
  <si>
    <t>ACAD210115P00042000</t>
  </si>
  <si>
    <t>LMT201023P00370000</t>
  </si>
  <si>
    <t>IBM201023P00120000</t>
  </si>
  <si>
    <t>IBM201023P00117000</t>
  </si>
  <si>
    <t>WDC201023C00043000</t>
  </si>
  <si>
    <t>VZ201120C00057000</t>
  </si>
  <si>
    <t>NFLX201023P00480000</t>
  </si>
  <si>
    <t>TXN201023P00143000</t>
  </si>
  <si>
    <t>IRBT201023P00085000</t>
  </si>
  <si>
    <t>LMT201023P00365000</t>
  </si>
  <si>
    <t>SNE201218C00075000</t>
  </si>
  <si>
    <t>DPZ201127P00390000</t>
  </si>
  <si>
    <t>TSLA201023P00380000</t>
  </si>
  <si>
    <t>CTXS201030C00129000</t>
  </si>
  <si>
    <t>CTXS201030C00124000</t>
  </si>
  <si>
    <t>IBM201030C00116000</t>
  </si>
  <si>
    <t>200 Share ABT201120C00105000</t>
  </si>
  <si>
    <t>100 Share ACAD210115P00042000</t>
  </si>
  <si>
    <t>200 Share AEP201120C00090000</t>
  </si>
  <si>
    <t>500 Share BKR201120C00013000</t>
  </si>
  <si>
    <t>200 Share C201030C00043000</t>
  </si>
  <si>
    <t>-100 Share CTXS201030C00129000</t>
  </si>
  <si>
    <t>100 Share DFS201120C00062500</t>
  </si>
  <si>
    <t>200 Share DGX201120C00115000</t>
  </si>
  <si>
    <t>500 Share HAL201030C00012000</t>
  </si>
  <si>
    <t>-400 Share IBM201023P00117000</t>
  </si>
  <si>
    <t>-600 Share IBM201023P00117000</t>
  </si>
  <si>
    <t>-1000 Share IBM201023P00120000</t>
  </si>
  <si>
    <t>-1000 Share IRBT201023P00085000</t>
  </si>
  <si>
    <t>-1000 Share JNJ201023P00148000</t>
  </si>
  <si>
    <t>-1000 Share KMX201023P00097000</t>
  </si>
  <si>
    <t>500 Share KR201030C00034000</t>
  </si>
  <si>
    <t>-1000 Share LMT201023P00365000</t>
  </si>
  <si>
    <t>-1000 Share LMT201023P00370000</t>
  </si>
  <si>
    <t>200 Share LVS201120C00045000</t>
  </si>
  <si>
    <t>-1000 Share LYFT201023C00028000</t>
  </si>
  <si>
    <t>-1000 Share NFLX201023P00480000</t>
  </si>
  <si>
    <t>200 Share SAVE201120C00015000</t>
  </si>
  <si>
    <t>300 Share SNAP201106C00025000</t>
  </si>
  <si>
    <t>500 Share THC201030C00029000</t>
  </si>
  <si>
    <t>200 Share TJX201120C00057500</t>
  </si>
  <si>
    <t>-1000 Share TSLA201023P00380000</t>
  </si>
  <si>
    <t>-1000 Share TXN201023P00143000</t>
  </si>
  <si>
    <t>500 Share VZ201120C00057000</t>
  </si>
  <si>
    <t>-500 Share WDC201023C00043000</t>
  </si>
  <si>
    <t>ATVI201127C00080000</t>
  </si>
  <si>
    <t>DD201127C00058000</t>
  </si>
  <si>
    <t>ETSY201127C00135000</t>
  </si>
  <si>
    <t>RMD201120C00180000</t>
  </si>
  <si>
    <t>AXP201030P00095000</t>
  </si>
  <si>
    <t>MMM201030P00155000</t>
  </si>
  <si>
    <t>NOC201120C00315000</t>
  </si>
  <si>
    <t>ABBV201120C00090000</t>
  </si>
  <si>
    <t>DUK201120C00092500</t>
  </si>
  <si>
    <t>AMD201120C00082000</t>
  </si>
  <si>
    <t>AYI201120P00105000</t>
  </si>
  <si>
    <t>SBUX201127C00089000</t>
  </si>
  <si>
    <t>TTWO201204C00165000</t>
  </si>
  <si>
    <t>GOLD201127C00025000</t>
  </si>
  <si>
    <t>FISV201030P00090000</t>
  </si>
  <si>
    <t>BA201030P00145000</t>
  </si>
  <si>
    <t>AKAM201030P00100000</t>
  </si>
  <si>
    <t>AMD201030P00076000</t>
  </si>
  <si>
    <t>ANTM201030P00282500</t>
  </si>
  <si>
    <t>FSLR201030P00075000</t>
  </si>
  <si>
    <t>SWK201030P00162500</t>
  </si>
  <si>
    <t>RCL201030P00050000</t>
  </si>
  <si>
    <t>WDC201030P00036000</t>
  </si>
  <si>
    <t>ETSY201030P00125000</t>
  </si>
  <si>
    <t>URI201030P00155000</t>
  </si>
  <si>
    <t>IBM201030C00109000</t>
  </si>
  <si>
    <t>AKAM201106P00099000</t>
  </si>
  <si>
    <t>WDC201030C00039000</t>
  </si>
  <si>
    <t>AXP201106P00093500</t>
  </si>
  <si>
    <t>ANTM201106P00277500</t>
  </si>
  <si>
    <t>ETSY201106P00124000</t>
  </si>
  <si>
    <t>BA201106P00143000</t>
  </si>
  <si>
    <t>AMD201106P00075000</t>
  </si>
  <si>
    <t>-1000 Share AKAM201030P00100000</t>
  </si>
  <si>
    <t>-1000 Share AMD201030P00076000</t>
  </si>
  <si>
    <t>-1000 Share ANTM201030P00282500</t>
  </si>
  <si>
    <t>-1000 Share AXP201030P00095000</t>
  </si>
  <si>
    <t>-1000 Share BA201030P00145000</t>
  </si>
  <si>
    <t>-100 Share CTXS201030C00124000</t>
  </si>
  <si>
    <t>100 Share DPZ201127P00390000</t>
  </si>
  <si>
    <t>-1000 Share ETSY201030P00125000</t>
  </si>
  <si>
    <t>-1000 Share FISV201030P00090000</t>
  </si>
  <si>
    <t>-1000 Share FSLR201030P00075000</t>
  </si>
  <si>
    <t>-400 Share IBM201030C00109000</t>
  </si>
  <si>
    <t>-400 Share IBM201030C00116000</t>
  </si>
  <si>
    <t>-1000 Share MMM201030P00155000</t>
  </si>
  <si>
    <t>-1000 Share RCL201030P00050000</t>
  </si>
  <si>
    <t>100 Share RMD201120C00180000</t>
  </si>
  <si>
    <t>200 Share SNE201218C00075000</t>
  </si>
  <si>
    <t>-1000 Share SWK201030P00162500</t>
  </si>
  <si>
    <t>-100 Share UAL201030C00037000</t>
  </si>
  <si>
    <t>-1000 Share URI201030P00155000</t>
  </si>
  <si>
    <t>-500 Share WDC201030C00039000</t>
  </si>
  <si>
    <t>-1000 Share WDC201030P00036000</t>
  </si>
  <si>
    <t>PLT201120C00020000</t>
  </si>
  <si>
    <t>PYPL201106P00170000</t>
  </si>
  <si>
    <t>MAR201218C00095000</t>
  </si>
  <si>
    <t>MRNA201127C00070000</t>
  </si>
  <si>
    <t>EA201127C00125000</t>
  </si>
  <si>
    <t>BA201218C00165000</t>
  </si>
  <si>
    <t>LYFT201120C00030000</t>
  </si>
  <si>
    <t>IBM201106C00118000</t>
  </si>
  <si>
    <t>LYFT201106C00028500</t>
  </si>
  <si>
    <t>OKTA201106P00200000</t>
  </si>
  <si>
    <t>PFE201106P00035500</t>
  </si>
  <si>
    <t>AXP201106P00090000</t>
  </si>
  <si>
    <t>QCOM201106P00119000</t>
  </si>
  <si>
    <t>BABA201106P00277500</t>
  </si>
  <si>
    <t>CTXS201106C00118000</t>
  </si>
  <si>
    <t>EXPE201106P00090000</t>
  </si>
  <si>
    <t>TTWO201106P00157500</t>
  </si>
  <si>
    <t>AYI201120P00095000</t>
  </si>
  <si>
    <t>TSLA201106P00425000</t>
  </si>
  <si>
    <t>IBM201106C00116000</t>
  </si>
  <si>
    <t>WDC201113C00041000</t>
  </si>
  <si>
    <t>200 Share ABBV201120C00090000</t>
  </si>
  <si>
    <t>-1000 Share AKAM201106P00099000</t>
  </si>
  <si>
    <t>-1000 Share AMD201106P00075000</t>
  </si>
  <si>
    <t>100 Share AMD201120C00082000</t>
  </si>
  <si>
    <t>-1000 Share ANTM201106P00277500</t>
  </si>
  <si>
    <t>100 Share ATVI201127C00080000</t>
  </si>
  <si>
    <t>-1000 Share AXP201106P00090000</t>
  </si>
  <si>
    <t>-1000 Share AXP201106P00093500</t>
  </si>
  <si>
    <t>-500 Share AYI201120P00105000</t>
  </si>
  <si>
    <t>-1000 Share BA201106P00143000</t>
  </si>
  <si>
    <t>-1000 Share BABA201106P00277500</t>
  </si>
  <si>
    <t>-100 Share CTXS201106C00118000</t>
  </si>
  <si>
    <t>200 Share DD201127C00058000</t>
  </si>
  <si>
    <t>200 Share DUK201120C00092500</t>
  </si>
  <si>
    <t>-1000 Share ETSY201106P00124000</t>
  </si>
  <si>
    <t>100 Share ETSY201127C00135000</t>
  </si>
  <si>
    <t>-1000 Share EXPE201106P00090000</t>
  </si>
  <si>
    <t>200 Share GOLD201127C00025000</t>
  </si>
  <si>
    <t>-400 Share IBM201106C00116000</t>
  </si>
  <si>
    <t>-400 Share IBM201106C00118000</t>
  </si>
  <si>
    <t>-1000 Share LYFT201106C00028500</t>
  </si>
  <si>
    <t>100 Share MAR201218C00095000</t>
  </si>
  <si>
    <t>100 Share NOC201120C00315000</t>
  </si>
  <si>
    <t>-1000 Share OKTA201106P00200000</t>
  </si>
  <si>
    <t>-1000 Share PFE201106P00035500</t>
  </si>
  <si>
    <t>-500 Share PYPL201106P00170000</t>
  </si>
  <si>
    <t>-1000 Share QCOM201106P00119000</t>
  </si>
  <si>
    <t>200 Share SBUX201127C00089000</t>
  </si>
  <si>
    <t>-500 Share TSLA201106P00425000</t>
  </si>
  <si>
    <t>-1000 Share TTWO201106P00157500</t>
  </si>
  <si>
    <t>100 Share TTWO201204C00165000</t>
  </si>
  <si>
    <t>NKLA201113P00017500</t>
  </si>
  <si>
    <t>NVAX201113P00083000</t>
  </si>
  <si>
    <t>NCLH201113P00019000</t>
  </si>
  <si>
    <t>NVAX201113P00075000</t>
  </si>
  <si>
    <t>BYND201113P00120000</t>
  </si>
  <si>
    <t>UAL201113C00040000</t>
  </si>
  <si>
    <t>IBM201113C00116000</t>
  </si>
  <si>
    <t>DDOG201113P00075000</t>
  </si>
  <si>
    <t>DDOG201113P00085000</t>
  </si>
  <si>
    <t>NKLA201113P00020000</t>
  </si>
  <si>
    <t>LMND201113P00059000</t>
  </si>
  <si>
    <t>PDD201113P00095000</t>
  </si>
  <si>
    <t>DKNG201113P00036000</t>
  </si>
  <si>
    <t>AMAT201113P00066000</t>
  </si>
  <si>
    <t>MRNA201113P00081000</t>
  </si>
  <si>
    <t>DIS201113P00127000</t>
  </si>
  <si>
    <t>-1500 Share AMAT201113P00066000</t>
  </si>
  <si>
    <t>-500 Share AYI201120P00095000</t>
  </si>
  <si>
    <t>100 Share BA201218C00165000</t>
  </si>
  <si>
    <t>200 Share BYND</t>
  </si>
  <si>
    <t>-200 Share BYND201113P00120000</t>
  </si>
  <si>
    <t>-800 Share BYND201113P00120000</t>
  </si>
  <si>
    <t>-600 Share DDOG201113P00075000</t>
  </si>
  <si>
    <t>-1000 Share DDOG201113P00085000</t>
  </si>
  <si>
    <t>-1000 Share DIS201113P00127000</t>
  </si>
  <si>
    <t>-1500 Share DKNG201113P00036000</t>
  </si>
  <si>
    <t>200 Share EA201127C00125000</t>
  </si>
  <si>
    <t>-400 Share IBM201113C00116000</t>
  </si>
  <si>
    <t>-1000 Share LMND201113P00059000</t>
  </si>
  <si>
    <t>500 Share LYFT201120C00030000</t>
  </si>
  <si>
    <t>-1000 Share MRNA201113P00081000</t>
  </si>
  <si>
    <t>100 Share MRNA201127C00070000</t>
  </si>
  <si>
    <t>-1500 Share NCLH201113P00019000</t>
  </si>
  <si>
    <t>-1000 Share NKLA201113P00017500</t>
  </si>
  <si>
    <t>-1500 Share NKLA201113P00020000</t>
  </si>
  <si>
    <t>-1000 Share NVAX201113P00075000</t>
  </si>
  <si>
    <t>-1000 Share NVAX201113P00083000</t>
  </si>
  <si>
    <t>-1000 Share PDD201113P00095000</t>
  </si>
  <si>
    <t>-100 Share PLT201120C00020000</t>
  </si>
  <si>
    <t>-100 Share UAL201113C00040000</t>
  </si>
  <si>
    <t>-500 Share WDC201113C00041000</t>
  </si>
  <si>
    <t>LMND201120P00057500</t>
  </si>
  <si>
    <t>CMPR201120C00085000</t>
  </si>
  <si>
    <t>VB201120C00167000</t>
  </si>
  <si>
    <t>PETS201120C00035000</t>
  </si>
  <si>
    <t>WMT201120C00145000</t>
  </si>
  <si>
    <t>K201120C00065000</t>
  </si>
  <si>
    <t>UFS201120C00030000</t>
  </si>
  <si>
    <t>AYI201120P00100000</t>
  </si>
  <si>
    <t>400 Share IBM</t>
  </si>
  <si>
    <t>500 Share WDC</t>
  </si>
  <si>
    <t>BIDU201120P00135000</t>
  </si>
  <si>
    <t>HD201120P00267500</t>
  </si>
  <si>
    <t>SE201120P00155000</t>
  </si>
  <si>
    <t>PANW201120P00265000</t>
  </si>
  <si>
    <t>TJX201120P00058000</t>
  </si>
  <si>
    <t>NIO201120P00041500</t>
  </si>
  <si>
    <t>LOW201120P00150000</t>
  </si>
  <si>
    <t>TGT201120P00155000</t>
  </si>
  <si>
    <t>KSS201120P00028500</t>
  </si>
  <si>
    <t>SE201120P00162500</t>
  </si>
  <si>
    <t>NTES201120P00081000</t>
  </si>
  <si>
    <t>NVDA201120P00492500</t>
  </si>
  <si>
    <t>LYFT201120C00042000</t>
  </si>
  <si>
    <t>VTRS</t>
  </si>
  <si>
    <t>-500 Share AYI201120P00100000</t>
  </si>
  <si>
    <t>-1000 Share BIDU201120P00135000</t>
  </si>
  <si>
    <t>-100 Share CMPR201120C00085000</t>
  </si>
  <si>
    <t>-1000 Share HD201120P00267500</t>
  </si>
  <si>
    <t>200 Share K201120C00065000</t>
  </si>
  <si>
    <t>-1000 Share KSS201120P00028500</t>
  </si>
  <si>
    <t>-1000 Share LMND201120P00057500</t>
  </si>
  <si>
    <t>-1000 Share LOW201120P00150000</t>
  </si>
  <si>
    <t>-1000 Share LYFT201120C00042000</t>
  </si>
  <si>
    <t>-1000 Share NIO201120P00041500</t>
  </si>
  <si>
    <t>-1000 Share NTES201120P00081000</t>
  </si>
  <si>
    <t>-1000 Share NVDA201120P00492500</t>
  </si>
  <si>
    <t>-1000 Share PANW201120P00265000</t>
  </si>
  <si>
    <t>500 Share PETS201120C00035000</t>
  </si>
  <si>
    <t>-1000 Share SE201120P00155000</t>
  </si>
  <si>
    <t>-1000 Share SE201120P00162500</t>
  </si>
  <si>
    <t>-1000 Share TGT201120P00155000</t>
  </si>
  <si>
    <t>-1000 Share TJX201120P00058000</t>
  </si>
  <si>
    <t>200 Share UFS201120C00030000</t>
  </si>
  <si>
    <t>201 Share VB</t>
  </si>
  <si>
    <t>-200 Share VB201120C00167000</t>
  </si>
  <si>
    <t>200 Share WMT201120C00145000</t>
  </si>
  <si>
    <t>K</t>
  </si>
  <si>
    <t>BURL201127P00217500</t>
  </si>
  <si>
    <t>AMBA201127P00060000</t>
  </si>
  <si>
    <t>DKS201127P00055500</t>
  </si>
  <si>
    <t>NTNX201127P00025500</t>
  </si>
  <si>
    <t>DLTR201127P00093000</t>
  </si>
  <si>
    <t>CTXS201204C00123000</t>
  </si>
  <si>
    <t>LYFT201127C00041000</t>
  </si>
  <si>
    <t>BBY201127P00111000</t>
  </si>
  <si>
    <t>DKS201127P00057000</t>
  </si>
  <si>
    <t>JWN201127P00023000</t>
  </si>
  <si>
    <t>VMW201127P00142000</t>
  </si>
  <si>
    <t>DE201127P00250000</t>
  </si>
  <si>
    <t>ADSK201127P00245000</t>
  </si>
  <si>
    <t>ADSK201127P00267500</t>
  </si>
  <si>
    <t>VMW201127P00140000</t>
  </si>
  <si>
    <t>BURL201127P00220000</t>
  </si>
  <si>
    <t>DHANI.NS</t>
  </si>
  <si>
    <t>-1000 Share ADSK201127P00245000</t>
  </si>
  <si>
    <t>-1000 Share ADSK201127P00267500</t>
  </si>
  <si>
    <t>-1000 Share AMBA201127P00060000</t>
  </si>
  <si>
    <t>-1000 Share BBY201127P00111000</t>
  </si>
  <si>
    <t>-1000 Share BURL201127P00217500</t>
  </si>
  <si>
    <t>-1000 Share BURL201127P00220000</t>
  </si>
  <si>
    <t>-1000 Share DE201127P00250000</t>
  </si>
  <si>
    <t>-1000 Share DKS201127P00055500</t>
  </si>
  <si>
    <t>-1000 Share DKS201127P00057000</t>
  </si>
  <si>
    <t>-1000 Share DLTR201127P00093000</t>
  </si>
  <si>
    <t>-1000 Share JWN201127P00023000</t>
  </si>
  <si>
    <t>1000 Share KSS</t>
  </si>
  <si>
    <t>-1000 Share LYFT201127C00041000</t>
  </si>
  <si>
    <t>-1000 Share NTNX201127P00025500</t>
  </si>
  <si>
    <t>-1000 Share VMW201127P00140000</t>
  </si>
  <si>
    <t>-1000 Share VMW201127P00142000</t>
  </si>
  <si>
    <t>ZM201204P00400000</t>
  </si>
  <si>
    <t>DOMO201218C00038000</t>
  </si>
  <si>
    <t>CRM201204P00225000</t>
  </si>
  <si>
    <t>LYFT201204C00041000</t>
  </si>
  <si>
    <t>UAL201204C00046000</t>
  </si>
  <si>
    <t>NIO201204P00039000</t>
  </si>
  <si>
    <t>WKHS201204P00019000</t>
  </si>
  <si>
    <t>KR201218C00032500</t>
  </si>
  <si>
    <t>SNOW201204P00250000</t>
  </si>
  <si>
    <t>SPLK201204P00185000</t>
  </si>
  <si>
    <t>OKTA201204P00210000</t>
  </si>
  <si>
    <t>DG201204P00205000</t>
  </si>
  <si>
    <t>FIVE201204P00140000</t>
  </si>
  <si>
    <t>CRWD201218C00142000</t>
  </si>
  <si>
    <t>ZM201204P00397500</t>
  </si>
  <si>
    <t>SPLK201204P00155000</t>
  </si>
  <si>
    <t>CLDR201218C00012000</t>
  </si>
  <si>
    <t>SPLK201211P00185000</t>
  </si>
  <si>
    <t>500 Share CLDR201218C00012000</t>
  </si>
  <si>
    <t>-1000 Share CRM201204P00225000</t>
  </si>
  <si>
    <t>100 Share CRWD201218C00142000</t>
  </si>
  <si>
    <t>-100 Share CTXS201204C00123000</t>
  </si>
  <si>
    <t>-1000 Share DG201204P00205000</t>
  </si>
  <si>
    <t>200 Share DOMO201218C00038000</t>
  </si>
  <si>
    <t>-1000 Share FIVE201204P00140000</t>
  </si>
  <si>
    <t>-1000 Share LYFT201204C00041000</t>
  </si>
  <si>
    <t>-1000 Share NIO201204P00039000</t>
  </si>
  <si>
    <t>-1000 Share OKTA201204P00210000</t>
  </si>
  <si>
    <t>-1000 Share SNOW201204P00250000</t>
  </si>
  <si>
    <t>-500 Share SPLK201204P00155000</t>
  </si>
  <si>
    <t>-1000 Share SPLK201204P00185000</t>
  </si>
  <si>
    <t>-100 Share UAL201204C00046000</t>
  </si>
  <si>
    <t>-1000 Share WKHS201204P00019000</t>
  </si>
  <si>
    <t>-1000 Share ZM201204P00397500</t>
  </si>
  <si>
    <t>-1000 Share ZM201204P00400000</t>
  </si>
  <si>
    <t>SWBI210115C00015000</t>
  </si>
  <si>
    <t>AZO201211P01090000</t>
  </si>
  <si>
    <t>COUP201211P00300000</t>
  </si>
  <si>
    <t>CMPR201218C00095000</t>
  </si>
  <si>
    <t>K201218C00065000</t>
  </si>
  <si>
    <t>CTXS201218C00132000</t>
  </si>
  <si>
    <t>CHWY201211P00072000</t>
  </si>
  <si>
    <t>RH201211P00470000</t>
  </si>
  <si>
    <t>VWNEX</t>
  </si>
  <si>
    <t>RH201218P00470000</t>
  </si>
  <si>
    <t>SPLK</t>
  </si>
  <si>
    <t>SPLK201218P00185000</t>
  </si>
  <si>
    <t>-1000 Share AZO201211P01090000</t>
  </si>
  <si>
    <t>-1000 Share CHWY201211P00072000</t>
  </si>
  <si>
    <t>-1000 Share COUP201211P00300000</t>
  </si>
  <si>
    <t>500 Share KR201218C00032500</t>
  </si>
  <si>
    <t>-500 Share RH201211P00470000</t>
  </si>
  <si>
    <t>375 Share SFIX</t>
  </si>
  <si>
    <t>-900 Share SPLK201211P00185000</t>
  </si>
  <si>
    <t>153 Share VOOV</t>
  </si>
  <si>
    <t>6523 Share VWETX</t>
  </si>
  <si>
    <t>PLAY201231C00027000</t>
  </si>
  <si>
    <t>ETF</t>
  </si>
  <si>
    <t>VDE</t>
  </si>
  <si>
    <t>SPLK201218C00160000</t>
  </si>
  <si>
    <t>MLHR201218P00035000</t>
  </si>
  <si>
    <t>RH201224P00465000</t>
  </si>
  <si>
    <t>NKE201218P00135000</t>
  </si>
  <si>
    <t>-100 Share CMPR201218C00095000</t>
  </si>
  <si>
    <t>100 Share CTXS</t>
  </si>
  <si>
    <t>-100 Share CTXS201218C00132000</t>
  </si>
  <si>
    <t>-200 Share K201218C00065000</t>
  </si>
  <si>
    <t>-1000 Share MLHR201218P00035000</t>
  </si>
  <si>
    <t>-1000 Share NKE201218P00135000</t>
  </si>
  <si>
    <t>-500 Share RH201218P00470000</t>
  </si>
  <si>
    <t>500 Share SLV</t>
  </si>
  <si>
    <t>700 Share SPLK</t>
  </si>
  <si>
    <t>100 Share SPLK</t>
  </si>
  <si>
    <t>300 Share SPLK</t>
  </si>
  <si>
    <t>-100 Share SPLK201218C00160000</t>
  </si>
  <si>
    <t>-700 Share SPLK201218P00185000</t>
  </si>
  <si>
    <t>-300 Share SPLK201218P00185000</t>
  </si>
  <si>
    <t>200 Share SWBI210115C00015000</t>
  </si>
  <si>
    <t>KMX201231P00092000</t>
  </si>
  <si>
    <t>NVAX201231P00108000</t>
  </si>
  <si>
    <t>NFLX201231P00500000</t>
  </si>
  <si>
    <t>QS201231P00095000</t>
  </si>
  <si>
    <t>100 Share CMPR</t>
  </si>
  <si>
    <t>500 Share PLAY201231C00027000</t>
  </si>
  <si>
    <t>-1000 Share RH201224P00465000</t>
  </si>
  <si>
    <t>100 Share VTRS</t>
  </si>
  <si>
    <t>NVAX210108P00100000</t>
  </si>
  <si>
    <t>LMND210108P00090000</t>
  </si>
  <si>
    <t>NKLA210115C00017500</t>
  </si>
  <si>
    <t>KMX210108P00090000</t>
  </si>
  <si>
    <t>FDX210108P00250000</t>
  </si>
  <si>
    <t>NKTR210115C00019000</t>
  </si>
  <si>
    <t>WB210108P00038000</t>
  </si>
  <si>
    <t>FB201231P00270000</t>
  </si>
  <si>
    <t>QS210108P00075000</t>
  </si>
  <si>
    <t>FDX210108P00247500</t>
  </si>
  <si>
    <t>PLTR210108P00022500</t>
  </si>
  <si>
    <t>ILMN210108P00355000</t>
  </si>
  <si>
    <t>-1000 Share FB201231P00270000</t>
  </si>
  <si>
    <t>-1000 Share FDX210108P00250000</t>
  </si>
  <si>
    <t>200 Share K</t>
  </si>
  <si>
    <t>-1000 Share KMX201231P00092000</t>
  </si>
  <si>
    <t>-1000 Share NFLX201231P00500000</t>
  </si>
  <si>
    <t>500 Share NKLA210115C00017500</t>
  </si>
  <si>
    <t>-1000 Share NVAX201231P00108000</t>
  </si>
  <si>
    <t>-1000 Share QS201231P00095000</t>
  </si>
  <si>
    <t>-1000 Share QS210108P00075000</t>
  </si>
  <si>
    <t>200 Share SLV</t>
  </si>
  <si>
    <t>-1000 Share WB210108P00038000</t>
  </si>
  <si>
    <t>MLHR210115P00035000</t>
  </si>
  <si>
    <t>TOL210115C00045000</t>
  </si>
  <si>
    <t>ZTS210108P00160000</t>
  </si>
  <si>
    <t>QS210108P00050000</t>
  </si>
  <si>
    <t>WFC210129C00030000</t>
  </si>
  <si>
    <t>FSLR210108P00090000</t>
  </si>
  <si>
    <t>MU210108P00074000</t>
  </si>
  <si>
    <t>WBA210108P00041000</t>
  </si>
  <si>
    <t>BIDU210108P00195000</t>
  </si>
  <si>
    <t>STZ210108P00210000</t>
  </si>
  <si>
    <t>BIDU210108P00200000</t>
  </si>
  <si>
    <t>QS210115P00073000</t>
  </si>
  <si>
    <t>FDX210115P00245000</t>
  </si>
  <si>
    <t>-1000 Share BIDU210108P00195000</t>
  </si>
  <si>
    <t>-1000 Share BIDU210108P00200000</t>
  </si>
  <si>
    <t>-1000 Share FDX210108P00247500</t>
  </si>
  <si>
    <t>-1000 Share FSLR210108P00090000</t>
  </si>
  <si>
    <t>-1000 Share ILMN210108P00355000</t>
  </si>
  <si>
    <t>-1000 Share KMX210108P00090000</t>
  </si>
  <si>
    <t>-1000 Share LMND210108P00090000</t>
  </si>
  <si>
    <t>-1000 Share MU210108P00074000</t>
  </si>
  <si>
    <t>500 Share NKTR210115C00019000</t>
  </si>
  <si>
    <t>-1000 Share NVAX210108P00100000</t>
  </si>
  <si>
    <t>197 Share PLT</t>
  </si>
  <si>
    <t>103 Share PLT</t>
  </si>
  <si>
    <t>-1000 Share PLTR210108P00022500</t>
  </si>
  <si>
    <t>-1000 Share QS210108P00050000</t>
  </si>
  <si>
    <t>-1000 Share STZ210108P00210000</t>
  </si>
  <si>
    <t>-1000 Share WBA210108P00041000</t>
  </si>
  <si>
    <t>500 Share WFC210129C00030000</t>
  </si>
  <si>
    <t>-1000 Share ZTS210108P00160000</t>
  </si>
  <si>
    <t>NVAX210115P00104000</t>
  </si>
  <si>
    <t>SPLK210122C00170000</t>
  </si>
  <si>
    <t>WFC210122C00032000</t>
  </si>
  <si>
    <t>HPE210122C00012000</t>
  </si>
  <si>
    <t>MOMO210122C00015000</t>
  </si>
  <si>
    <t>SNOW210115P00270000</t>
  </si>
  <si>
    <t>NVDA210115P00505000</t>
  </si>
  <si>
    <t>JBLU210219C00015000</t>
  </si>
  <si>
    <t>DAL210115P00039000</t>
  </si>
  <si>
    <t>TSM210115P00115000</t>
  </si>
  <si>
    <t>RTX210129C00070000</t>
  </si>
  <si>
    <t>BLK210115P00755000</t>
  </si>
  <si>
    <t>QS210122P00075000</t>
  </si>
  <si>
    <t>WFC210115P00034000</t>
  </si>
  <si>
    <t>PNC210115P00155000</t>
  </si>
  <si>
    <t>GME210115P00032000</t>
  </si>
  <si>
    <t>VTPSX</t>
  </si>
  <si>
    <t>WFC210122P00034000</t>
  </si>
  <si>
    <t>BLK210122P00730000</t>
  </si>
  <si>
    <t>BLK210122P00752500</t>
  </si>
  <si>
    <t>PNC</t>
  </si>
  <si>
    <t>-500 Share BLK210115P00755000</t>
  </si>
  <si>
    <t>-1000 Share DAL210115P00039000</t>
  </si>
  <si>
    <t>-1000 Share FDX210115P00245000</t>
  </si>
  <si>
    <t>-1000 Share GME210115P00032000</t>
  </si>
  <si>
    <t>1000 Share HPE210122C00012000</t>
  </si>
  <si>
    <t>500 Share JBLU210219C00015000</t>
  </si>
  <si>
    <t>-1000 Share MLHR210115P00035000</t>
  </si>
  <si>
    <t>500 Share MOMO210122C00015000</t>
  </si>
  <si>
    <t>-1000 Share NVAX210115P00104000</t>
  </si>
  <si>
    <t>-1000 Share NVDA210115P00505000</t>
  </si>
  <si>
    <t>-1000 Share PNC210115P00155000</t>
  </si>
  <si>
    <t>-1000 Share QS210115P00073000</t>
  </si>
  <si>
    <t>500 Share RTX210129C00070000</t>
  </si>
  <si>
    <t>-1000 Share SNOW210115P00270000</t>
  </si>
  <si>
    <t>200 Share SPLK210122C00170000</t>
  </si>
  <si>
    <t>100 Share TOL210115C00045000</t>
  </si>
  <si>
    <t>-1000 Share TSM210115P00115000</t>
  </si>
  <si>
    <t>252 Share VWNEX</t>
  </si>
  <si>
    <t>-1000 Share WFC210115P00034000</t>
  </si>
  <si>
    <t>500 Share WFC210122C00032000</t>
  </si>
  <si>
    <t>NFLX210122P00460000</t>
  </si>
  <si>
    <t>NFLX210122P00540000</t>
  </si>
  <si>
    <t>USB210122P00046000</t>
  </si>
  <si>
    <t>BK210122P00043500</t>
  </si>
  <si>
    <t>IBM210205C00128000</t>
  </si>
  <si>
    <t>UNP210122P00207500</t>
  </si>
  <si>
    <t>GME210122P00032000</t>
  </si>
  <si>
    <t>AA210122P00021000</t>
  </si>
  <si>
    <t>UAL210122P00042000</t>
  </si>
  <si>
    <t>UNP210122P00210000</t>
  </si>
  <si>
    <t>STX210122P00060000</t>
  </si>
  <si>
    <t>USB</t>
  </si>
  <si>
    <t>UNP</t>
  </si>
  <si>
    <t>-1000 Share AA210122P00021000</t>
  </si>
  <si>
    <t>-1000 Share BK210122P00043500</t>
  </si>
  <si>
    <t>-100 Share BLK210122P00730000</t>
  </si>
  <si>
    <t>-200 Share BLK210122P00752500</t>
  </si>
  <si>
    <t>-300 Share BLK210122P00752500</t>
  </si>
  <si>
    <t>-1000 Share GME210122P00032000</t>
  </si>
  <si>
    <t>100 Share IBM210205C00128000</t>
  </si>
  <si>
    <t>-1000 Share NFLX210122P00460000</t>
  </si>
  <si>
    <t>-1000 Share NFLX210122P00540000</t>
  </si>
  <si>
    <t>1000 Share PNC</t>
  </si>
  <si>
    <t>-1000 Share QS210122P00075000</t>
  </si>
  <si>
    <t>-1000 Share STX210122P00060000</t>
  </si>
  <si>
    <t>-1000 Share UAL210122P00042000</t>
  </si>
  <si>
    <t>-1000 Share UNP210122P00207500</t>
  </si>
  <si>
    <t>-1000 Share UNP210122P00210000</t>
  </si>
  <si>
    <t>-1000 Share USB210122P00046000</t>
  </si>
  <si>
    <t>-1000 Share WFC210122P00034000</t>
  </si>
  <si>
    <t>QS210226P00070000</t>
  </si>
  <si>
    <t>BLK210219P00750000</t>
  </si>
  <si>
    <t>BB210219P00013500</t>
  </si>
  <si>
    <t>WFC210219P00034000</t>
  </si>
  <si>
    <t>CRUS210219P00090000</t>
  </si>
  <si>
    <t>ARKK</t>
  </si>
  <si>
    <t>INO210219P00014500</t>
  </si>
  <si>
    <t>MMM210205C00167500</t>
  </si>
  <si>
    <t>AMC210129P00004000</t>
  </si>
  <si>
    <t>STX210129P00059500</t>
  </si>
  <si>
    <t>IBM210129P00118000</t>
  </si>
  <si>
    <t>BLK210129P00750000</t>
  </si>
  <si>
    <t>VLO210205C00058000</t>
  </si>
  <si>
    <t>WFC210129P00034000</t>
  </si>
  <si>
    <t>TWTR210129C00046000</t>
  </si>
  <si>
    <t>AA210129P00021000</t>
  </si>
  <si>
    <t>ISRG210129P00750000</t>
  </si>
  <si>
    <t>UNP210129P00210000</t>
  </si>
  <si>
    <t>BB210129P00014000</t>
  </si>
  <si>
    <t>AXP210129P00115000</t>
  </si>
  <si>
    <t>BA210205C00205000</t>
  </si>
  <si>
    <t>BBBY210129P00027000</t>
  </si>
  <si>
    <t>BK210129P00043000</t>
  </si>
  <si>
    <t>GE210129C00012000</t>
  </si>
  <si>
    <t>GME210129P00036000</t>
  </si>
  <si>
    <t>GME210129P00055000</t>
  </si>
  <si>
    <t>HAL210129C00021000</t>
  </si>
  <si>
    <t>INTC210129P00055000</t>
  </si>
  <si>
    <t>MA210205C00335000</t>
  </si>
  <si>
    <t>MCD210205C00212500</t>
  </si>
  <si>
    <t>PPG210129P00138000</t>
  </si>
  <si>
    <t>QS210129P00075000</t>
  </si>
  <si>
    <t>RTX210205C00069500</t>
  </si>
  <si>
    <t>UNH210129C00355000</t>
  </si>
  <si>
    <t>AA210205P00021000</t>
  </si>
  <si>
    <t>BB210205P00014000</t>
  </si>
  <si>
    <t>BK210205P00043000</t>
  </si>
  <si>
    <t>BLK210205P00750000</t>
  </si>
  <si>
    <t>CRUS210205P00090000</t>
  </si>
  <si>
    <t>INO210205P00015000</t>
  </si>
  <si>
    <t>QS210205P00072000</t>
  </si>
  <si>
    <t>UNP210205P00210000</t>
  </si>
  <si>
    <t>WFC210205P00034000</t>
  </si>
  <si>
    <t>BABA210205P00250000</t>
  </si>
  <si>
    <t>LITE210205P00085000</t>
  </si>
  <si>
    <t>PPG210205P00138000</t>
  </si>
  <si>
    <t>LYFT210219C00050000</t>
  </si>
  <si>
    <t>BB210212P00013500</t>
  </si>
  <si>
    <t>BLK210212P00750000</t>
  </si>
  <si>
    <t>CRUS210212P00090000</t>
  </si>
  <si>
    <t>CSCO210219C00045000</t>
  </si>
  <si>
    <t>HAS210212P00090000</t>
  </si>
  <si>
    <t>INO210212P00015000</t>
  </si>
  <si>
    <t>LYFT210212P00049000</t>
  </si>
  <si>
    <t>QCOM210212P00145000</t>
  </si>
  <si>
    <t>TTWO210212P00195000</t>
  </si>
  <si>
    <t>TWTR210212P00054000</t>
  </si>
  <si>
    <t>UBER210212P00056000</t>
  </si>
  <si>
    <t>UNP210212C00207500</t>
  </si>
  <si>
    <t>UNP210212P00210000</t>
  </si>
  <si>
    <t>WFC210212P00034000</t>
  </si>
  <si>
    <t>SHOP210219P01250000</t>
  </si>
  <si>
    <t>CVS210219P00070000</t>
  </si>
  <si>
    <t>IRBT210219P00115000</t>
  </si>
  <si>
    <t>SHOP210219P01295000</t>
  </si>
  <si>
    <t>ADI210219P00157500</t>
  </si>
  <si>
    <t>BB210226P00013500</t>
  </si>
  <si>
    <t>WMT210219P00138000</t>
  </si>
  <si>
    <t>PLTR210219P00024500</t>
  </si>
  <si>
    <t>INO210226P00014000</t>
  </si>
  <si>
    <t>WMT210226P00136000</t>
  </si>
  <si>
    <t>PANW210226P00347500</t>
  </si>
  <si>
    <t>HD210226P00267500</t>
  </si>
  <si>
    <t>SQ210226P00230000</t>
  </si>
  <si>
    <t>INTU210226P00382500</t>
  </si>
  <si>
    <t>-1000 Share AA210129P00021000</t>
  </si>
  <si>
    <t>-1000 Share AA210205P00021000</t>
  </si>
  <si>
    <t>-1000 Share ADI210219P00157500</t>
  </si>
  <si>
    <t>100 Share AI</t>
  </si>
  <si>
    <t>-1000 Share AMC210129P00004000</t>
  </si>
  <si>
    <t>-1000 Share AXP210129P00115000</t>
  </si>
  <si>
    <t>100 Share BA210205C00205000</t>
  </si>
  <si>
    <t>-1000 Share BABA210205P00250000</t>
  </si>
  <si>
    <t>-1000 Share BB210129P00014000</t>
  </si>
  <si>
    <t>-1000 Share BB210205P00014000</t>
  </si>
  <si>
    <t>-1000 Share BB210212P00013500</t>
  </si>
  <si>
    <t>-1000 Share BB210219P00013500</t>
  </si>
  <si>
    <t>-1000 Share BB210226P00013500</t>
  </si>
  <si>
    <t>-1000 Share BBBY210129P00027000</t>
  </si>
  <si>
    <t>-1000 Share BK210129P00043000</t>
  </si>
  <si>
    <t>-1000 Share BK210205P00043000</t>
  </si>
  <si>
    <t>-500 Share BLK210129P00750000</t>
  </si>
  <si>
    <t>-500 Share BLK210205P00750000</t>
  </si>
  <si>
    <t>-500 Share BLK210212P00750000</t>
  </si>
  <si>
    <t>-500 Share BLK210219P00750000</t>
  </si>
  <si>
    <t>-1000 Share CRUS210205P00090000</t>
  </si>
  <si>
    <t>-1000 Share CRUS210212P00090000</t>
  </si>
  <si>
    <t>-1000 Share CRUS210219P00090000</t>
  </si>
  <si>
    <t>500 Share CSCO210219C00045000</t>
  </si>
  <si>
    <t>-1000 Share CVS210219P00070000</t>
  </si>
  <si>
    <t>2000 Share GE210129C00012000</t>
  </si>
  <si>
    <t>-1000 Share GME210129P00036000</t>
  </si>
  <si>
    <t>-1000 Share GME210129P00055000</t>
  </si>
  <si>
    <t>500 Share HAL210129C00021000</t>
  </si>
  <si>
    <t>-1000 Share HAS210212P00090000</t>
  </si>
  <si>
    <t>-1000 Share HD210226P00267500</t>
  </si>
  <si>
    <t>-1000 Share IBM210129P00118000</t>
  </si>
  <si>
    <t>-1000 Share INO210205P00015000</t>
  </si>
  <si>
    <t>-1000 Share INO210212P00015000</t>
  </si>
  <si>
    <t>-1000 Share INO210219P00014500</t>
  </si>
  <si>
    <t>-1000 Share INO210226P00014000</t>
  </si>
  <si>
    <t>-1000 Share INTC210129P00055000</t>
  </si>
  <si>
    <t>-1000 Share INTU210226P00382500</t>
  </si>
  <si>
    <t>-1000 Share IRBT210219P00115000</t>
  </si>
  <si>
    <t>-1000 Share ISRG210129P00750000</t>
  </si>
  <si>
    <t>100 Share ITCI</t>
  </si>
  <si>
    <t>-1000 Share LITE210205P00085000</t>
  </si>
  <si>
    <t>1000 Share LYFT</t>
  </si>
  <si>
    <t>-1000 Share LYFT210212P00049000</t>
  </si>
  <si>
    <t>300 Share LYFT210219C00050000</t>
  </si>
  <si>
    <t>100 Share MA210205C00335000</t>
  </si>
  <si>
    <t>100 Share MCD210205C00212500</t>
  </si>
  <si>
    <t>100 Share MMM210205C00167500</t>
  </si>
  <si>
    <t>-1000 Share PANW210226P00347500</t>
  </si>
  <si>
    <t>-1000 Share PLTR210219P00024500</t>
  </si>
  <si>
    <t>-1000 Share PPG210129P00138000</t>
  </si>
  <si>
    <t>-1000 Share PPG210205P00138000</t>
  </si>
  <si>
    <t>-1000 Share QCOM210212P00145000</t>
  </si>
  <si>
    <t>-1000 Share QS210129P00075000</t>
  </si>
  <si>
    <t>-1000 Share QS210205P00072000</t>
  </si>
  <si>
    <t>-1000 Share QS210226P00070000</t>
  </si>
  <si>
    <t>500 Share RTX210205C00069500</t>
  </si>
  <si>
    <t>-500 Share SHOP210219P01250000</t>
  </si>
  <si>
    <t>-500 Share SHOP210219P01295000</t>
  </si>
  <si>
    <t>-1000 Share SQ210226P00230000</t>
  </si>
  <si>
    <t>-1000 Share STX210129P00059500</t>
  </si>
  <si>
    <t>100 Share TCOM</t>
  </si>
  <si>
    <t>-1000 Share TTWO210212P00195000</t>
  </si>
  <si>
    <t>200 Share TWTR210129C00046000</t>
  </si>
  <si>
    <t>-1000 Share TWTR210212P00054000</t>
  </si>
  <si>
    <t>-1000 Share UBER210212P00056000</t>
  </si>
  <si>
    <t>100 Share UNH210129C00355000</t>
  </si>
  <si>
    <t>900 Share UNP</t>
  </si>
  <si>
    <t>-1000 Share UNP210129P00210000</t>
  </si>
  <si>
    <t>-1000 Share UNP210205P00210000</t>
  </si>
  <si>
    <t>-900 Share UNP210212C00207500</t>
  </si>
  <si>
    <t>-1000 Share UNP210212P00210000</t>
  </si>
  <si>
    <t>1000 Share USB</t>
  </si>
  <si>
    <t>200 Share VLO210205C00058000</t>
  </si>
  <si>
    <t>-1000 Share WFC210129P00034000</t>
  </si>
  <si>
    <t>-1000 Share WFC210205P00034000</t>
  </si>
  <si>
    <t>-1000 Share WFC210212P00034000</t>
  </si>
  <si>
    <t>-1000 Share WFC210219P00034000</t>
  </si>
  <si>
    <t>-1000 Share WMT210219P00138000</t>
  </si>
  <si>
    <t>-300 Share WMT210226P00136000</t>
  </si>
  <si>
    <t>-700 Share WMT210226P00136000</t>
  </si>
  <si>
    <t>NEWGEN.NS</t>
  </si>
  <si>
    <t>HD210305P00267500</t>
  </si>
  <si>
    <t>BLK210305P00742500</t>
  </si>
  <si>
    <t>BB210305P00013500</t>
  </si>
  <si>
    <t>INO210305P00014000</t>
  </si>
  <si>
    <t>WMT210305P00135000</t>
  </si>
  <si>
    <t>QS210305P00069000</t>
  </si>
  <si>
    <t>HDFC-balanced-advantage-fund - Dir-Gr</t>
  </si>
  <si>
    <t>MF-ICICI PRU Life Maximiser</t>
  </si>
  <si>
    <t>ZM210305P00340000</t>
  </si>
  <si>
    <t>SQ210312C00237500</t>
  </si>
  <si>
    <t>TGT210305P00172500</t>
  </si>
  <si>
    <t>NVAX210305P00202500</t>
  </si>
  <si>
    <t>NIO210305P00043000</t>
  </si>
  <si>
    <t>LL210305P00025000</t>
  </si>
  <si>
    <t>WKHS210305P00016000</t>
  </si>
  <si>
    <t>LMND210305P00105000</t>
  </si>
  <si>
    <t>NVAX210305P00200000</t>
  </si>
  <si>
    <t>NRG210319C00039000</t>
  </si>
  <si>
    <t>DLTR210305P00090000</t>
  </si>
  <si>
    <t>ROST210305P00113000</t>
  </si>
  <si>
    <t>JWN210305P00035000</t>
  </si>
  <si>
    <t>AMBA210305P00102000</t>
  </si>
  <si>
    <t>RKT210305P00027000</t>
  </si>
  <si>
    <t>DDD210305P00028500</t>
  </si>
  <si>
    <t>WMT210305C00130000</t>
  </si>
  <si>
    <t>HD210312P00265000</t>
  </si>
  <si>
    <t>INO210312P00014000</t>
  </si>
  <si>
    <t>WMT210312P00135000</t>
  </si>
  <si>
    <t>NVAX210319P00195000</t>
  </si>
  <si>
    <t>NIO210312P00042500</t>
  </si>
  <si>
    <t>LMND210326P00107000</t>
  </si>
  <si>
    <t>RKT210312P00025500</t>
  </si>
  <si>
    <t>DDD210312P00028500</t>
  </si>
  <si>
    <t>LL210312P00026000</t>
  </si>
  <si>
    <t>QS210319P00075000</t>
  </si>
  <si>
    <t>ZM210312P00345000</t>
  </si>
  <si>
    <t>WKHS210312P00016000</t>
  </si>
  <si>
    <t>BLK210312P00695000</t>
  </si>
  <si>
    <t>-1000 Share AMBA210305P00102000</t>
  </si>
  <si>
    <t>-1000 Share BB210305P00013500</t>
  </si>
  <si>
    <t>500 Share BLK</t>
  </si>
  <si>
    <t>-500 Share BLK210305P00742500</t>
  </si>
  <si>
    <t>-1000 Share DDD210305P00028500</t>
  </si>
  <si>
    <t>-1000 Share DLTR210305P00090000</t>
  </si>
  <si>
    <t>1010 Share GE</t>
  </si>
  <si>
    <t>-1000 Share HD210305P00267500</t>
  </si>
  <si>
    <t>-1000 Share INO210305P00014000</t>
  </si>
  <si>
    <t>-1000 Share JWN210305P00035000</t>
  </si>
  <si>
    <t>-1000 Share LL210305P00025000</t>
  </si>
  <si>
    <t>-1000 Share LMND210305P00105000</t>
  </si>
  <si>
    <t>-1000 Share LMND210326P00107000</t>
  </si>
  <si>
    <t>-1000 Share NIO210305P00043000</t>
  </si>
  <si>
    <t>-1000 Share NIO210312P00042500</t>
  </si>
  <si>
    <t>500 Share NRG210319C00039000</t>
  </si>
  <si>
    <t>-1000 Share NVAX210305P00200000</t>
  </si>
  <si>
    <t>-1000 Share NVAX210305P00202500</t>
  </si>
  <si>
    <t>-1000 Share NVAX210319P00195000</t>
  </si>
  <si>
    <t>-1000 Share QS210305P00069000</t>
  </si>
  <si>
    <t>-1000 Share QS210319P00075000</t>
  </si>
  <si>
    <t>-1000 Share RKT210305P00027000</t>
  </si>
  <si>
    <t>-1000 Share ROST210305P00113000</t>
  </si>
  <si>
    <t>564 Share SCM</t>
  </si>
  <si>
    <t>100 Share SQ210312C00237500</t>
  </si>
  <si>
    <t>-1000 Share TGT210305P00172500</t>
  </si>
  <si>
    <t>125 Share USO</t>
  </si>
  <si>
    <t>-1000 Share WKHS210305P00016000</t>
  </si>
  <si>
    <t>300 Share WMT</t>
  </si>
  <si>
    <t>-300 Share WMT210305C00130000</t>
  </si>
  <si>
    <t>-1000 Share WMT210305P00135000</t>
  </si>
  <si>
    <t>-1000 Share ZM210305P00340000</t>
  </si>
  <si>
    <t>CRUS210319P00085000</t>
  </si>
  <si>
    <t>NIO210312P00040000</t>
  </si>
  <si>
    <t>QS210312P00050000</t>
  </si>
  <si>
    <t>GME210312P00099000</t>
  </si>
  <si>
    <t>TLRY210312P00020000</t>
  </si>
  <si>
    <t>PLUG210312P00034000</t>
  </si>
  <si>
    <t>SFIX210312P00045000</t>
  </si>
  <si>
    <t>DKS210312P00070000</t>
  </si>
  <si>
    <t>LYFT210312P00059000</t>
  </si>
  <si>
    <t>QS210312P00052000</t>
  </si>
  <si>
    <t>MDB210312P00270000</t>
  </si>
  <si>
    <t>LUV210312P00060000</t>
  </si>
  <si>
    <t>LMND210312P00091000</t>
  </si>
  <si>
    <t>WKHS210312P00017000</t>
  </si>
  <si>
    <t>MDB210312P00290000</t>
  </si>
  <si>
    <t>RKT210312P00025390</t>
  </si>
  <si>
    <t>GE210312P00013500</t>
  </si>
  <si>
    <t>BBBY210312P00028000</t>
  </si>
  <si>
    <t>MDB210319P00290000</t>
  </si>
  <si>
    <t>AMC210312P00010000</t>
  </si>
  <si>
    <t>GE210319P00013500</t>
  </si>
  <si>
    <t>MUR210319P00020000</t>
  </si>
  <si>
    <t>INO210319P00014000</t>
  </si>
  <si>
    <t>BLK210319P00725000</t>
  </si>
  <si>
    <t>NVAX210312P00207500</t>
  </si>
  <si>
    <t>RKT210319P00025390</t>
  </si>
  <si>
    <t>GME210312P00260000</t>
  </si>
  <si>
    <t>WMT210319P00135000</t>
  </si>
  <si>
    <t>NVAX210319P00205000</t>
  </si>
  <si>
    <t>-1500 Share AMC210312P00010000</t>
  </si>
  <si>
    <t>-1000 Share BBBY210312P00028000</t>
  </si>
  <si>
    <t>-300 Share BLK210312P00695000</t>
  </si>
  <si>
    <t>-1000 Share DDD210312P00028500</t>
  </si>
  <si>
    <t>-1000 Share DKS210312P00070000</t>
  </si>
  <si>
    <t>-1000 Share GE210312P00013500</t>
  </si>
  <si>
    <t>-500 Share GME210312P00099000</t>
  </si>
  <si>
    <t>-1000 Share GME210312P00260000</t>
  </si>
  <si>
    <t>-1000 Share HD210312P00265000</t>
  </si>
  <si>
    <t>-1000 Share INO210312P00014000</t>
  </si>
  <si>
    <t>-1000 Share LL210312P00026000</t>
  </si>
  <si>
    <t>-1000 Share LMND210312P00091000</t>
  </si>
  <si>
    <t>-1000 Share LUV210312P00060000</t>
  </si>
  <si>
    <t>-1000 Share LYFT210312P00059000</t>
  </si>
  <si>
    <t>-1000 Share MDB210312P00270000</t>
  </si>
  <si>
    <t>-1000 Share MDB210312P00290000</t>
  </si>
  <si>
    <t>-1000 Share NIO210312P00040000</t>
  </si>
  <si>
    <t>-1000 Share NVAX210312P00207500</t>
  </si>
  <si>
    <t>-1000 Share PLUG210312P00034000</t>
  </si>
  <si>
    <t>-1000 Share QS210312P00050000</t>
  </si>
  <si>
    <t>-1000 Share QS210312P00052000</t>
  </si>
  <si>
    <t>-1000 Share RKT210312P00025390</t>
  </si>
  <si>
    <t>-1000 Share RKT210312P00025500</t>
  </si>
  <si>
    <t>-1000 Share SFIX210312P00045000</t>
  </si>
  <si>
    <t>-1000 Share TLRY210312P00020000</t>
  </si>
  <si>
    <t>-1000 Share WKHS210312P00016000</t>
  </si>
  <si>
    <t>-1000 Share WKHS210312P00017000</t>
  </si>
  <si>
    <t>-700 Share WMT210312P00135000</t>
  </si>
  <si>
    <t>-1000 Share WMT210312P00135000</t>
  </si>
  <si>
    <t>-1000 Share ZM210312P00345000</t>
  </si>
  <si>
    <t>LMND210319P00106000</t>
  </si>
  <si>
    <t>QS210319P00061000</t>
  </si>
  <si>
    <t>ULTA210319P00310000</t>
  </si>
  <si>
    <t>BLK210319P00720000</t>
  </si>
  <si>
    <t>FCEL210319P00015500</t>
  </si>
  <si>
    <t>GME210319P00140000</t>
  </si>
  <si>
    <t>AG210326C00017500</t>
  </si>
  <si>
    <t>PDD210319P00145000</t>
  </si>
  <si>
    <t>CRWD210319P00175000</t>
  </si>
  <si>
    <t>CRWD210319P00195000</t>
  </si>
  <si>
    <t>COUP210319P00240000</t>
  </si>
  <si>
    <t>LEN210319P00086500</t>
  </si>
  <si>
    <t>ADBE210401C00500000</t>
  </si>
  <si>
    <t>MUR210416C00022500</t>
  </si>
  <si>
    <t>CSIQ210319P00036000</t>
  </si>
  <si>
    <t>SIG210319P00054000</t>
  </si>
  <si>
    <t>FIVE210319P00185000</t>
  </si>
  <si>
    <t>500 Share ADBE210401C00500000</t>
  </si>
  <si>
    <t>1000 Share AG210326C00017500</t>
  </si>
  <si>
    <t>-200 Share BLK210319P00720000</t>
  </si>
  <si>
    <t>-100 Share BLK210319P00725000</t>
  </si>
  <si>
    <t>-1000 Share COUP210319P00240000</t>
  </si>
  <si>
    <t>-1000 Share CRUS210319P00085000</t>
  </si>
  <si>
    <t>-300 Share CRWD210319P00175000</t>
  </si>
  <si>
    <t>-700 Share CRWD210319P00175000</t>
  </si>
  <si>
    <t>-1000 Share CRWD210319P00195000</t>
  </si>
  <si>
    <t>-2000 Share CSIQ210319P00036000</t>
  </si>
  <si>
    <t>-1000 Share FCEL210319P00015500</t>
  </si>
  <si>
    <t>-1000 Share FIVE210319P00185000</t>
  </si>
  <si>
    <t>-1000 Share GE210319P00013500</t>
  </si>
  <si>
    <t>-1000 Share GME210319P00140000</t>
  </si>
  <si>
    <t>-1000 Share INO210319P00014000</t>
  </si>
  <si>
    <t>-1000 Share LEN210319P00086500</t>
  </si>
  <si>
    <t>-1000 Share LMND210319P00106000</t>
  </si>
  <si>
    <t>-1000 Share MDB210319P00290000</t>
  </si>
  <si>
    <t>-1000 Share MUR210319P00020000</t>
  </si>
  <si>
    <t>1000 Share MUR210416C00022500</t>
  </si>
  <si>
    <t>800 Share NVAX</t>
  </si>
  <si>
    <t>-1000 Share NVAX210319P00205000</t>
  </si>
  <si>
    <t>-1000 Share PDD210319P00145000</t>
  </si>
  <si>
    <t>-1000 Share QS210319P00061000</t>
  </si>
  <si>
    <t>-1000 Share RKT210319P00025390</t>
  </si>
  <si>
    <t>-1000 Share SIG210319P00054000</t>
  </si>
  <si>
    <t>-1000 Share ULTA210319P00310000</t>
  </si>
  <si>
    <t>-1000 Share WMT210319P00135000</t>
  </si>
  <si>
    <t>NVAX210401P00205000</t>
  </si>
  <si>
    <t>LL210326P00026500</t>
  </si>
  <si>
    <t>LMND210326P00105000</t>
  </si>
  <si>
    <t>PDD210326P00144000</t>
  </si>
  <si>
    <t>CLDR210326C00013000</t>
  </si>
  <si>
    <t>WKHS</t>
  </si>
  <si>
    <t>NCLH210326C00031000</t>
  </si>
  <si>
    <t>NIO210326C00041000</t>
  </si>
  <si>
    <t>WMT210326P00135000</t>
  </si>
  <si>
    <t>QS210326P00063000</t>
  </si>
  <si>
    <t>RKT210326P00025390</t>
  </si>
  <si>
    <t>FCEL210326P00015000</t>
  </si>
  <si>
    <t>WKHS210319P00017000</t>
  </si>
  <si>
    <t>-1000 Share WKHS210319P00017000</t>
  </si>
  <si>
    <t>symbol</t>
  </si>
  <si>
    <t>Number</t>
  </si>
  <si>
    <t>BuyPrice</t>
  </si>
  <si>
    <t>BuyDate</t>
  </si>
  <si>
    <t>SellPrice</t>
  </si>
  <si>
    <t>SellDate</t>
  </si>
  <si>
    <t>AnnualizedGrowth</t>
  </si>
  <si>
    <t>AbsoluteGrowth</t>
  </si>
  <si>
    <t>Profit</t>
  </si>
  <si>
    <t>Remarks</t>
  </si>
  <si>
    <t>LastUpdated</t>
  </si>
  <si>
    <t>CostBasis</t>
  </si>
  <si>
    <t>Commission</t>
  </si>
  <si>
    <t>Account</t>
  </si>
  <si>
    <t>ID</t>
  </si>
  <si>
    <t>VIIIX</t>
  </si>
  <si>
    <t>MF</t>
  </si>
  <si>
    <t>HEHSA</t>
  </si>
  <si>
    <t>VIGIX</t>
  </si>
  <si>
    <t>GE</t>
  </si>
  <si>
    <t>S</t>
  </si>
  <si>
    <t>VGIRA</t>
  </si>
  <si>
    <t>VTV</t>
  </si>
  <si>
    <t>ETF</t>
  </si>
  <si>
    <t>VFH</t>
  </si>
  <si>
    <t>VUG</t>
  </si>
  <si>
    <t>VGRTH</t>
  </si>
  <si>
    <t>UAL</t>
  </si>
  <si>
    <t>VGB</t>
  </si>
  <si>
    <t>VGT</t>
  </si>
  <si>
    <t>VWILX</t>
  </si>
  <si>
    <t>VGRSP</t>
  </si>
  <si>
    <t>VDE</t>
  </si>
  <si>
    <t>XLE</t>
  </si>
  <si>
    <t>IWM</t>
  </si>
  <si>
    <t>VTPSX</t>
  </si>
  <si>
    <t>VWO</t>
  </si>
  <si>
    <t>ARKK</t>
  </si>
  <si>
    <t>NVAX210401P00205000</t>
  </si>
  <si>
    <t>SP</t>
  </si>
  <si>
    <t>LL210326P00026500</t>
  </si>
  <si>
    <t>LMND210326P00105000</t>
  </si>
  <si>
    <t>INO210401P00014000</t>
  </si>
  <si>
    <t>PDD210326P00144000</t>
  </si>
  <si>
    <t>CRUS210416P00085000</t>
  </si>
  <si>
    <t>CLDR210326C00013000</t>
  </si>
  <si>
    <t>BC</t>
  </si>
  <si>
    <t>WKHS</t>
  </si>
  <si>
    <t>NCLH210326C00031000</t>
  </si>
  <si>
    <t>MOMO210401C00018000</t>
  </si>
  <si>
    <t>NIO210326C00041000</t>
  </si>
  <si>
    <t>CRUS210416C00085000</t>
  </si>
  <si>
    <t>WMT210326P00135000</t>
  </si>
  <si>
    <t>QS210326P00063000</t>
  </si>
  <si>
    <t>QS210326P00061000</t>
  </si>
  <si>
    <t>RKT210326P00025390</t>
  </si>
  <si>
    <t>FCEL210326P00015000</t>
  </si>
  <si>
    <t>TxID</t>
  </si>
  <si>
    <t>Symbol</t>
  </si>
  <si>
    <t>Options</t>
  </si>
  <si>
    <t>Shares</t>
  </si>
  <si>
    <t>Type</t>
  </si>
  <si>
    <t>ITC</t>
  </si>
  <si>
    <t>HDB</t>
  </si>
  <si>
    <t>GS</t>
  </si>
  <si>
    <t>RIMM</t>
  </si>
  <si>
    <t>SAY</t>
  </si>
  <si>
    <t>IBN</t>
  </si>
  <si>
    <t>WMT</t>
  </si>
  <si>
    <t>CMFO</t>
  </si>
  <si>
    <t>PACT</t>
  </si>
  <si>
    <t>APWR</t>
  </si>
  <si>
    <t>SLT</t>
  </si>
  <si>
    <t>GTLS</t>
  </si>
  <si>
    <t>IGTE</t>
  </si>
  <si>
    <t>AAPL</t>
  </si>
  <si>
    <t>DTG</t>
  </si>
  <si>
    <t>WMS</t>
  </si>
  <si>
    <t>FSLR</t>
  </si>
  <si>
    <t>CSIQ</t>
  </si>
  <si>
    <t>GOOG</t>
  </si>
  <si>
    <t>PWRD</t>
  </si>
  <si>
    <t>LMLP</t>
  </si>
  <si>
    <t>HMIN</t>
  </si>
  <si>
    <t>SAYCY.PK</t>
  </si>
  <si>
    <t>RINO.PK</t>
  </si>
  <si>
    <t>BAC</t>
  </si>
  <si>
    <t>ONTY</t>
  </si>
  <si>
    <t>BOLT</t>
  </si>
  <si>
    <t>EJ</t>
  </si>
  <si>
    <t>HGRD</t>
  </si>
  <si>
    <t>LIWA</t>
  </si>
  <si>
    <t>LIWA110521C00005000</t>
  </si>
  <si>
    <t>EJ110219C00016000</t>
  </si>
  <si>
    <t>SCZ</t>
  </si>
  <si>
    <t>EJ110416C00012000</t>
  </si>
  <si>
    <t>YONG</t>
  </si>
  <si>
    <t>YONG110716P00010000</t>
  </si>
  <si>
    <t>BP</t>
  </si>
  <si>
    <t>YONG110716P00012000</t>
  </si>
  <si>
    <t>YONG110122C00009000</t>
  </si>
  <si>
    <t>AVNR</t>
  </si>
  <si>
    <t>AVNR110319C00005000</t>
  </si>
  <si>
    <t>VNDA</t>
  </si>
  <si>
    <t>VNDA110319C00011000</t>
  </si>
  <si>
    <t>APWR110319C00008000</t>
  </si>
  <si>
    <t>SC</t>
  </si>
  <si>
    <t>XOM</t>
  </si>
  <si>
    <t>XOM111022C00085000</t>
  </si>
  <si>
    <t>XOM111022P00090000</t>
  </si>
  <si>
    <t>NVAX</t>
  </si>
  <si>
    <t>NVAX110716C00002000</t>
  </si>
  <si>
    <t>WATG</t>
  </si>
  <si>
    <t>WATG110716C00007500</t>
  </si>
  <si>
    <t>LIWA110820C00005000</t>
  </si>
  <si>
    <t>SCX</t>
  </si>
  <si>
    <t>MF-OAKIX</t>
  </si>
  <si>
    <t>IWM111119C00083000</t>
  </si>
  <si>
    <t>SLV</t>
  </si>
  <si>
    <t>SLV120121C00065000</t>
  </si>
  <si>
    <t>RIMM110820C00025000</t>
  </si>
  <si>
    <t>BPZ</t>
  </si>
  <si>
    <t>BPZ110820C00003000</t>
  </si>
  <si>
    <t>GOOG120317C00505000</t>
  </si>
  <si>
    <t>SLV120121C00034000</t>
  </si>
  <si>
    <t>EBAY</t>
  </si>
  <si>
    <t>EBAY120121C00036000</t>
  </si>
  <si>
    <t>BPZ110917C00003000</t>
  </si>
  <si>
    <t>GEOY</t>
  </si>
  <si>
    <t>GEOY110917C00030000</t>
  </si>
  <si>
    <t>PACT110917C00010000</t>
  </si>
  <si>
    <t>XIDE</t>
  </si>
  <si>
    <t>XIDE110917C00007500</t>
  </si>
  <si>
    <t>NVAX111022C00001000</t>
  </si>
  <si>
    <t>TWM</t>
  </si>
  <si>
    <t>YONG111022C00005000</t>
  </si>
  <si>
    <t>JNJ</t>
  </si>
  <si>
    <t>JNJ111022C00067500</t>
  </si>
  <si>
    <t>AAPL120421P00390000</t>
  </si>
  <si>
    <t>WLT</t>
  </si>
  <si>
    <t>WLT111022C00065000</t>
  </si>
  <si>
    <t>CELL</t>
  </si>
  <si>
    <t>CELL111022C00007500</t>
  </si>
  <si>
    <t>ORCL</t>
  </si>
  <si>
    <t>GLL</t>
  </si>
  <si>
    <t>CTL</t>
  </si>
  <si>
    <t>NKE</t>
  </si>
  <si>
    <t>STLD</t>
  </si>
  <si>
    <t>CHGS</t>
  </si>
  <si>
    <t>CHGS111022C00002500</t>
  </si>
  <si>
    <t>CNIT</t>
  </si>
  <si>
    <t>CNIT111022C00002500</t>
  </si>
  <si>
    <t>STLD111022C00012000</t>
  </si>
  <si>
    <t>SIFY</t>
  </si>
  <si>
    <t>SIFY111022C00005000</t>
  </si>
  <si>
    <t>RIMM111022C00025000</t>
  </si>
  <si>
    <t>GLL111022C00018000</t>
  </si>
  <si>
    <t>ORCL111022C00030000</t>
  </si>
  <si>
    <t>BAC111022C00007000</t>
  </si>
  <si>
    <t>NKE111022C00040000</t>
  </si>
  <si>
    <t>CTL111022C00023000</t>
  </si>
  <si>
    <t>EPR</t>
  </si>
  <si>
    <t>EPR111119C00025000</t>
  </si>
  <si>
    <t>MF-DSCVX</t>
  </si>
  <si>
    <t>BBBB</t>
  </si>
  <si>
    <t>BBBB120121C00045000</t>
  </si>
  <si>
    <t>BCZ</t>
  </si>
  <si>
    <t>GOOG111217C00650000</t>
  </si>
  <si>
    <t>SKF</t>
  </si>
  <si>
    <t>UWM</t>
  </si>
  <si>
    <t>BLTI</t>
  </si>
  <si>
    <t>BLTI111119C00002500</t>
  </si>
  <si>
    <t>ARCC</t>
  </si>
  <si>
    <t>ARCC111119C00014000</t>
  </si>
  <si>
    <t>YONG111119C00005000</t>
  </si>
  <si>
    <t>SRTY</t>
  </si>
  <si>
    <t>XIDE111119C00005000</t>
  </si>
  <si>
    <t>TQNT</t>
  </si>
  <si>
    <t>TQNT111119C00007000</t>
  </si>
  <si>
    <t>WIN</t>
  </si>
  <si>
    <t>WIN111119C00013000</t>
  </si>
  <si>
    <t>ENTR</t>
  </si>
  <si>
    <t>ENTR111119C00007500</t>
  </si>
  <si>
    <t>CELL111119C00010000</t>
  </si>
  <si>
    <t>NFLX</t>
  </si>
  <si>
    <t>NFLX111119C00090000</t>
  </si>
  <si>
    <t>PACT111119C00012500</t>
  </si>
  <si>
    <t>STLD111119C00013000</t>
  </si>
  <si>
    <t>SIFY111119C00005000</t>
  </si>
  <si>
    <t>JJG</t>
  </si>
  <si>
    <t>JJG111119C00048000</t>
  </si>
  <si>
    <t>AGQ</t>
  </si>
  <si>
    <t>AGQ111217C00075000</t>
  </si>
  <si>
    <t>RIMM111217C00026000</t>
  </si>
  <si>
    <t>VNDA111217C00006000</t>
  </si>
  <si>
    <t>BAC120218C00007000</t>
  </si>
  <si>
    <t>NVDA</t>
  </si>
  <si>
    <t>NVDA120317C00010000</t>
  </si>
  <si>
    <t>EEM</t>
  </si>
  <si>
    <t>EEM120317C00037000</t>
  </si>
  <si>
    <t>WLT120317C00085000</t>
  </si>
  <si>
    <t>GOOG120317C00590000</t>
  </si>
  <si>
    <t>ORCL120317C00030000</t>
  </si>
  <si>
    <t>MATL</t>
  </si>
  <si>
    <t>ARCC120317C00015000</t>
  </si>
  <si>
    <t>IWM120519C00070000</t>
  </si>
  <si>
    <t>NVAX120121C00002000</t>
  </si>
  <si>
    <t>SIFY111217C00005000</t>
  </si>
  <si>
    <t>ARCC120317C00010000</t>
  </si>
  <si>
    <t>BAC111217C00004000</t>
  </si>
  <si>
    <t>ARUN</t>
  </si>
  <si>
    <t>ARUN120121C00022500</t>
  </si>
  <si>
    <t>AGQ120121C00064000</t>
  </si>
  <si>
    <t>SATC</t>
  </si>
  <si>
    <t>SATC111217C00002500</t>
  </si>
  <si>
    <t>TQNT111217C00004000</t>
  </si>
  <si>
    <t>IVR</t>
  </si>
  <si>
    <t>IVR111217C00015000</t>
  </si>
  <si>
    <t>EJ111217C00007000</t>
  </si>
  <si>
    <t>VNDA111217C00005000</t>
  </si>
  <si>
    <t>WLT111217C00075000</t>
  </si>
  <si>
    <t>DE</t>
  </si>
  <si>
    <t>DE111217C00075000</t>
  </si>
  <si>
    <t>JJG120121C00030000</t>
  </si>
  <si>
    <t>MF-REMGX</t>
  </si>
  <si>
    <t>WIN120121C00011000</t>
  </si>
  <si>
    <t>YONG120121C00004000</t>
  </si>
  <si>
    <t>APWR.PK</t>
  </si>
  <si>
    <t>WATG.PK</t>
  </si>
  <si>
    <t>TLT</t>
  </si>
  <si>
    <t>TLT120317P00115000</t>
  </si>
  <si>
    <t>USLV</t>
  </si>
  <si>
    <t>LGEM</t>
  </si>
  <si>
    <t>WLT120121C00045000</t>
  </si>
  <si>
    <t>RIMM120121C00009000</t>
  </si>
  <si>
    <t>PACT120121C00010000</t>
  </si>
  <si>
    <t>NVDA120121C00012500</t>
  </si>
  <si>
    <t>TQNT120121C00004000</t>
  </si>
  <si>
    <t>ERX</t>
  </si>
  <si>
    <t>ERX120121C00040800</t>
  </si>
  <si>
    <t>DE120121C00072500</t>
  </si>
  <si>
    <t>XOM120121C00092500</t>
  </si>
  <si>
    <t>YHOO</t>
  </si>
  <si>
    <t>YHOO120121C00016000</t>
  </si>
  <si>
    <t>MF-AOGIX</t>
  </si>
  <si>
    <t>CYTK</t>
  </si>
  <si>
    <t>AI</t>
  </si>
  <si>
    <t>WLT120218C00050000</t>
  </si>
  <si>
    <t>AGQ120317C00050000</t>
  </si>
  <si>
    <t>MF-UMPIX</t>
  </si>
  <si>
    <t>ERX120218C00051000</t>
  </si>
  <si>
    <t>YONG120218C00004000</t>
  </si>
  <si>
    <t>IWF</t>
  </si>
  <si>
    <t>IVR120218C00012000</t>
  </si>
  <si>
    <t>STLD120218C00012000</t>
  </si>
  <si>
    <t>BAC120218C00004000</t>
  </si>
  <si>
    <t>IWF120218C00049000</t>
  </si>
  <si>
    <t>SIFY120218C00005000</t>
  </si>
  <si>
    <t>SLV120421C00037000</t>
  </si>
  <si>
    <t>EJ120818C00004000</t>
  </si>
  <si>
    <t>RIMM120421C00017000</t>
  </si>
  <si>
    <t>AGQ120317C00064000</t>
  </si>
  <si>
    <t>APA</t>
  </si>
  <si>
    <t>APA120421P00110000</t>
  </si>
  <si>
    <t>ERX120317C00050000</t>
  </si>
  <si>
    <t>TQNT120818C00007000</t>
  </si>
  <si>
    <t>WLT120317C00062500</t>
  </si>
  <si>
    <t>PTRY</t>
  </si>
  <si>
    <t>PTRY120317C00010000</t>
  </si>
  <si>
    <t>CELL120721C00010000</t>
  </si>
  <si>
    <t>XIDE120317C00002500</t>
  </si>
  <si>
    <t>MUR</t>
  </si>
  <si>
    <t>MUR120421P00065000</t>
  </si>
  <si>
    <t>SLV120421C00031000</t>
  </si>
  <si>
    <t>BCX</t>
  </si>
  <si>
    <t>ERX120317C00051000</t>
  </si>
  <si>
    <t>TQNT120317C00006000</t>
  </si>
  <si>
    <t>NFLX120317C00075000</t>
  </si>
  <si>
    <t>ERX120421C00050000</t>
  </si>
  <si>
    <t>CELL120421C00007500</t>
  </si>
  <si>
    <t>GASX</t>
  </si>
  <si>
    <t>GASX120421C00019000</t>
  </si>
  <si>
    <t>AAPL120421P00400000</t>
  </si>
  <si>
    <t>ERX120421C00049000</t>
  </si>
  <si>
    <t>BAC120421C00006000</t>
  </si>
  <si>
    <t>NVAX120421C00001000</t>
  </si>
  <si>
    <t>WLT120421C00055000</t>
  </si>
  <si>
    <t>ARUN120421C00012000</t>
  </si>
  <si>
    <t>YHOO120421C00015000</t>
  </si>
  <si>
    <t>PSMT</t>
  </si>
  <si>
    <t>PSMT120421C00050000</t>
  </si>
  <si>
    <t>COP</t>
  </si>
  <si>
    <t>COP120519P00075000</t>
  </si>
  <si>
    <t>ENTR120519C00003000</t>
  </si>
  <si>
    <t>WFC</t>
  </si>
  <si>
    <t>WFC120421P00030000</t>
  </si>
  <si>
    <t>AGQ120519C00050000</t>
  </si>
  <si>
    <t>MED</t>
  </si>
  <si>
    <t>MED120922P00021000</t>
  </si>
  <si>
    <t>ERX120519C00044000</t>
  </si>
  <si>
    <t>MCD</t>
  </si>
  <si>
    <t>MCD120519C00095000</t>
  </si>
  <si>
    <t>RIMM120519C00014000</t>
  </si>
  <si>
    <t>ARUN120519C00018000</t>
  </si>
  <si>
    <t>UGL</t>
  </si>
  <si>
    <t>UGL120519C00081000</t>
  </si>
  <si>
    <t>SIFY121020C00002500</t>
  </si>
  <si>
    <t>PACT120519C00007500</t>
  </si>
  <si>
    <t>VNDA120616C00003000</t>
  </si>
  <si>
    <t>NVDA120616C00015000</t>
  </si>
  <si>
    <t>WIN120519C00011000</t>
  </si>
  <si>
    <t>SPY</t>
  </si>
  <si>
    <t>SPY120616P00153000</t>
  </si>
  <si>
    <t>ERX120616C00036000</t>
  </si>
  <si>
    <t>RIMM120616C00010000</t>
  </si>
  <si>
    <t>XIDE120616C00002500</t>
  </si>
  <si>
    <t>WLT120616C00067500</t>
  </si>
  <si>
    <t>GASL</t>
  </si>
  <si>
    <t>IRBT210219P00115000</t>
  </si>
  <si>
    <t>PLTR210219P00024500</t>
  </si>
  <si>
    <t>SHOP210219P01250000</t>
  </si>
  <si>
    <t>SHOP210219P01295000</t>
  </si>
  <si>
    <t>WMT210219P00138000</t>
  </si>
  <si>
    <t>PTRY120616C00010000</t>
  </si>
  <si>
    <t>TWM120616C00035000</t>
  </si>
  <si>
    <t>GASL120616C00021000</t>
  </si>
  <si>
    <t>BIOL</t>
  </si>
  <si>
    <t>BIOL120721C00002500</t>
  </si>
  <si>
    <t>YHOO121020C00014000</t>
  </si>
  <si>
    <t>WIN120721C00009000</t>
  </si>
  <si>
    <t>AGQ120721C00040000</t>
  </si>
  <si>
    <t>UGL120721C00081000</t>
  </si>
  <si>
    <t>FB</t>
  </si>
  <si>
    <t>FB120721C00027000</t>
  </si>
  <si>
    <t>ENTR120818C00003000</t>
  </si>
  <si>
    <t>RIMM120818C00009000</t>
  </si>
  <si>
    <t>TWM120818C00033000</t>
  </si>
  <si>
    <t>MF-TBTBX</t>
  </si>
  <si>
    <t>NVAX120721C00001000</t>
  </si>
  <si>
    <t>UNG</t>
  </si>
  <si>
    <t>UNG121020C00018000</t>
  </si>
  <si>
    <t>ARUN120721C00012000</t>
  </si>
  <si>
    <t>YONG120721C00002500</t>
  </si>
  <si>
    <t>DBA</t>
  </si>
  <si>
    <t>DBA120721C00025000</t>
  </si>
  <si>
    <t>WLT120818C00040000</t>
  </si>
  <si>
    <t>NVDA120721C00012000</t>
  </si>
  <si>
    <t>MCD120721C00085000</t>
  </si>
  <si>
    <t>TZA</t>
  </si>
  <si>
    <t>TZA120818C00017000</t>
  </si>
  <si>
    <t>BAC120818C00006000</t>
  </si>
  <si>
    <t>XLU</t>
  </si>
  <si>
    <t>XLU120721P00038000</t>
  </si>
  <si>
    <t>CELL120721C00005000</t>
  </si>
  <si>
    <t>ERX120721C00036000</t>
  </si>
  <si>
    <t>MCD120922C00087500</t>
  </si>
  <si>
    <t>YHOO120818C00015000</t>
  </si>
  <si>
    <t>FB120818C00027000</t>
  </si>
  <si>
    <t>AGQ120818C00034000</t>
  </si>
  <si>
    <t>USO</t>
  </si>
  <si>
    <t>USO120922P00036000</t>
  </si>
  <si>
    <t>SRTY120818C00045000</t>
  </si>
  <si>
    <t>TZA120818C00019000</t>
  </si>
  <si>
    <t>EBAY120922P00046000</t>
  </si>
  <si>
    <t>XIDE120922C00002500</t>
  </si>
  <si>
    <t>TZA120922C00017000</t>
  </si>
  <si>
    <t>PACT120818C00010000</t>
  </si>
  <si>
    <t>UGL120818C00076000</t>
  </si>
  <si>
    <t>SLV120818C00025500</t>
  </si>
  <si>
    <t>WLT120922C00040000</t>
  </si>
  <si>
    <t>STLD120818C00012000</t>
  </si>
  <si>
    <t>NVDA120922C00013000</t>
  </si>
  <si>
    <t>FB121020C00019000</t>
  </si>
  <si>
    <t>RIMM121020C00006000</t>
  </si>
  <si>
    <t>EDZ</t>
  </si>
  <si>
    <t>EDZ121020C00012000</t>
  </si>
  <si>
    <t>VNDA120922C00004000</t>
  </si>
  <si>
    <t>UGL120922C00080000</t>
  </si>
  <si>
    <t>ERX120922C00038000</t>
  </si>
  <si>
    <t>LCC</t>
  </si>
  <si>
    <t>LCC120922P00013000</t>
  </si>
  <si>
    <t>SPY120922P00136000</t>
  </si>
  <si>
    <t>AGQ120922C00036000</t>
  </si>
  <si>
    <t>WLT121020C00035000</t>
  </si>
  <si>
    <t>WIN121020C00009000</t>
  </si>
  <si>
    <t>SCO</t>
  </si>
  <si>
    <t>SCO121020C00038000</t>
  </si>
  <si>
    <t>NVDA121020C00013000</t>
  </si>
  <si>
    <t>UGL121020C00098000</t>
  </si>
  <si>
    <t>RIMM121020C00007000</t>
  </si>
  <si>
    <t>ARUN121020C00014000</t>
  </si>
  <si>
    <t>SLV121020C00026000</t>
  </si>
  <si>
    <t>YHOO121020C00015000</t>
  </si>
  <si>
    <t>SDOW</t>
  </si>
  <si>
    <t>SDOW121117C00063000</t>
  </si>
  <si>
    <t>YONG121020C00003000</t>
  </si>
  <si>
    <t>UGL121117C00094000</t>
  </si>
  <si>
    <t>MCD121020C00090000</t>
  </si>
  <si>
    <t>ARUN121117C00018000</t>
  </si>
  <si>
    <t>BAC121020C00007000</t>
  </si>
  <si>
    <t>ERX121117C00047000</t>
  </si>
  <si>
    <t>MF-CAMAX</t>
  </si>
  <si>
    <t>WLT121117C00032500</t>
  </si>
  <si>
    <t>WAG</t>
  </si>
  <si>
    <t>WAG130119P00037000</t>
  </si>
  <si>
    <t>FB121117C00019000</t>
  </si>
  <si>
    <t>ERX121117C00050000</t>
  </si>
  <si>
    <t>XIDE121222C00002500</t>
  </si>
  <si>
    <t>UGL121117C00090000</t>
  </si>
  <si>
    <t>ARUN121117C00019000</t>
  </si>
  <si>
    <t>ZSL</t>
  </si>
  <si>
    <t>GASX121117C00015000</t>
  </si>
  <si>
    <t>SCO121117C00037000</t>
  </si>
  <si>
    <t>ZSL121117C00043000</t>
  </si>
  <si>
    <t>YHOO130119C00017500</t>
  </si>
  <si>
    <t>SIFY130119C00002500</t>
  </si>
  <si>
    <t>UGL121222C00087000</t>
  </si>
  <si>
    <t>AGQ121222C00048000</t>
  </si>
  <si>
    <t>SLV121222C00030000</t>
  </si>
  <si>
    <t>WLT121222C00032500</t>
  </si>
  <si>
    <t>ERX121222C00044000</t>
  </si>
  <si>
    <t>FB121222C00021000</t>
  </si>
  <si>
    <t>BAC121222C00009000</t>
  </si>
  <si>
    <t>YHOO121222C00018000</t>
  </si>
  <si>
    <t>VNDA121222C00004000</t>
  </si>
  <si>
    <t>TVIX</t>
  </si>
  <si>
    <t>MCD130119C00085000</t>
  </si>
  <si>
    <t>CRTP</t>
  </si>
  <si>
    <t>SBLK</t>
  </si>
  <si>
    <t>RIMM130119C00012000</t>
  </si>
  <si>
    <t>MCD130119C00087500</t>
  </si>
  <si>
    <t>XIDE130316C00002500</t>
  </si>
  <si>
    <t>SO</t>
  </si>
  <si>
    <t>SO130518C00041000</t>
  </si>
  <si>
    <t>ARUN130119C00019000</t>
  </si>
  <si>
    <t>PEP</t>
  </si>
  <si>
    <t>PEP130216C00067500</t>
  </si>
  <si>
    <t>BAC130216C00010000</t>
  </si>
  <si>
    <t>MCD130316C00092500</t>
  </si>
  <si>
    <t>BBRY</t>
  </si>
  <si>
    <t>BBRY130316C00013000</t>
  </si>
  <si>
    <t>CE</t>
  </si>
  <si>
    <t>CE130316P00040000</t>
  </si>
  <si>
    <t>GOOG130622P00725000</t>
  </si>
  <si>
    <t>IBM</t>
  </si>
  <si>
    <t>IBM131019C00185000</t>
  </si>
  <si>
    <t>GRPN</t>
  </si>
  <si>
    <t>GRPN131116C00013000</t>
  </si>
  <si>
    <t>AGQ131019C00019000</t>
  </si>
  <si>
    <t>NVDA131019C00014000</t>
  </si>
  <si>
    <t>AGQ131116C00019000</t>
  </si>
  <si>
    <t>CTL131116C00032000</t>
  </si>
  <si>
    <t>WLT131116C00018000</t>
  </si>
  <si>
    <t>WIN131116C00008000</t>
  </si>
  <si>
    <t>IBM131129C00180000</t>
  </si>
  <si>
    <t>KLIC</t>
  </si>
  <si>
    <t>KLIC131221C00012000</t>
  </si>
  <si>
    <t>TQNT131221C00007000</t>
  </si>
  <si>
    <t>DAL200918C00029000</t>
  </si>
  <si>
    <t>HPQ200918C00018000</t>
  </si>
  <si>
    <t>INO200828C00020000</t>
  </si>
  <si>
    <t>INO200828P00012500</t>
  </si>
  <si>
    <t>PDD200918C00085000</t>
  </si>
  <si>
    <t>ROST200918C00090000</t>
  </si>
  <si>
    <t>SIG200925C00016000</t>
  </si>
  <si>
    <t>UAL200828C00037000</t>
  </si>
  <si>
    <t>UNG200828C00013000</t>
  </si>
  <si>
    <t>GRPN131221C00009000</t>
  </si>
  <si>
    <t>AAPL140118C00540000</t>
  </si>
  <si>
    <t>KLIC140419C00012000</t>
  </si>
  <si>
    <t>IBM140118C00175000</t>
  </si>
  <si>
    <t>WLT140118C00016000</t>
  </si>
  <si>
    <t>TQNT140517C00007000</t>
  </si>
  <si>
    <t>MF-DPCCX</t>
  </si>
  <si>
    <t>GRPN140222C00010000</t>
  </si>
  <si>
    <t>AAPL7140214C00510000</t>
  </si>
  <si>
    <t>WR</t>
  </si>
  <si>
    <t>WR140322C00030000</t>
  </si>
  <si>
    <t>KLIC140322C00011000</t>
  </si>
  <si>
    <t>TTM</t>
  </si>
  <si>
    <t>TQNT140322C00008000</t>
  </si>
  <si>
    <t>TTM140322C00028000</t>
  </si>
  <si>
    <t>IVR140419C00016000</t>
  </si>
  <si>
    <t>UGL140419C00040000</t>
  </si>
  <si>
    <t>CTL140621C00034000</t>
  </si>
  <si>
    <t>TWTR</t>
  </si>
  <si>
    <t>TWTR140621P00040000</t>
  </si>
  <si>
    <t>AAPL150117C00092860</t>
  </si>
  <si>
    <t>SFK</t>
  </si>
  <si>
    <t>MSFT</t>
  </si>
  <si>
    <t>MSFT150515C00040000</t>
  </si>
  <si>
    <t>TWTR150501C00050000</t>
  </si>
  <si>
    <t>XIDEQ</t>
  </si>
  <si>
    <t>BABA</t>
  </si>
  <si>
    <t>BABA150717C00080000</t>
  </si>
  <si>
    <t>PFE</t>
  </si>
  <si>
    <t>PFE150717C00035000</t>
  </si>
  <si>
    <t>TWTR150828C00035000</t>
  </si>
  <si>
    <t>VLO</t>
  </si>
  <si>
    <t>VLO150731C00063000</t>
  </si>
  <si>
    <t>FAZ</t>
  </si>
  <si>
    <t>INTC</t>
  </si>
  <si>
    <t>INTC151120C00028000</t>
  </si>
  <si>
    <t>FB150925C00089000</t>
  </si>
  <si>
    <t>F</t>
  </si>
  <si>
    <t>F151120C00014000</t>
  </si>
  <si>
    <t>VLO151218C00060000</t>
  </si>
  <si>
    <t>MSFT151120C00044000</t>
  </si>
  <si>
    <t>INTC151016C00030000</t>
  </si>
  <si>
    <t>DOW</t>
  </si>
  <si>
    <t>DOW151023C00047000</t>
  </si>
  <si>
    <t>AAPL151030C00114000</t>
  </si>
  <si>
    <t>VLO151030C00060000</t>
  </si>
  <si>
    <t>SRE</t>
  </si>
  <si>
    <t>SRE151120C00100000</t>
  </si>
  <si>
    <t>GME</t>
  </si>
  <si>
    <t>GME151127C00044000</t>
  </si>
  <si>
    <t>C</t>
  </si>
  <si>
    <t>C160115C00050000</t>
  </si>
  <si>
    <t>WFC160115C00050000</t>
  </si>
  <si>
    <t>JWN</t>
  </si>
  <si>
    <t>JWN160219P00050000</t>
  </si>
  <si>
    <t>VLO160129C00065000</t>
  </si>
  <si>
    <t>USO160715P00011000</t>
  </si>
  <si>
    <t>XLU160219C00044000</t>
  </si>
  <si>
    <t>FOSL</t>
  </si>
  <si>
    <t>GDX</t>
  </si>
  <si>
    <t>CRM</t>
  </si>
  <si>
    <t>CRM160520C00070000</t>
  </si>
  <si>
    <t>BIDU</t>
  </si>
  <si>
    <t>BIDU160617C00190000</t>
  </si>
  <si>
    <t>JD</t>
  </si>
  <si>
    <t>JD160304C00026000</t>
  </si>
  <si>
    <t>DG</t>
  </si>
  <si>
    <t>DG160318C00070000</t>
  </si>
  <si>
    <t>USO160715C00009000</t>
  </si>
  <si>
    <t>FRBE</t>
  </si>
  <si>
    <t>CSCO</t>
  </si>
  <si>
    <t>CSCO160715C00026000</t>
  </si>
  <si>
    <t>INTC160520C00028000</t>
  </si>
  <si>
    <t>ICPT</t>
  </si>
  <si>
    <t>GRPN160715C00004000</t>
  </si>
  <si>
    <t>BUFF</t>
  </si>
  <si>
    <t>BUFF160617C00020000</t>
  </si>
  <si>
    <t>HRB</t>
  </si>
  <si>
    <t>HRB160715P00030000</t>
  </si>
  <si>
    <t>DDD</t>
  </si>
  <si>
    <t>DDD160819C00014000</t>
  </si>
  <si>
    <t>VZ</t>
  </si>
  <si>
    <t>PFE160715C00030000</t>
  </si>
  <si>
    <t>HES</t>
  </si>
  <si>
    <t>HES160819C00060000</t>
  </si>
  <si>
    <t>VLO160617P00060000</t>
  </si>
  <si>
    <t>DSW</t>
  </si>
  <si>
    <t>DSW160520P00025000</t>
  </si>
  <si>
    <t>KSS</t>
  </si>
  <si>
    <t>KSS161021P00040000</t>
  </si>
  <si>
    <t>WLTGQ</t>
  </si>
  <si>
    <t>VIAB</t>
  </si>
  <si>
    <t>V</t>
  </si>
  <si>
    <t>V160617P00070000</t>
  </si>
  <si>
    <t>AXLL</t>
  </si>
  <si>
    <t>LVS</t>
  </si>
  <si>
    <t>LVS160715P00045000</t>
  </si>
  <si>
    <t>NGL</t>
  </si>
  <si>
    <t>NGL161021C00015000</t>
  </si>
  <si>
    <t>GOL</t>
  </si>
  <si>
    <t>USO161021C00009500</t>
  </si>
  <si>
    <t>SYMC</t>
  </si>
  <si>
    <t>RICK</t>
  </si>
  <si>
    <t>BBBY</t>
  </si>
  <si>
    <t>BBBY160819C00050000</t>
  </si>
  <si>
    <t>NGL160819C00017500</t>
  </si>
  <si>
    <t>CTRP</t>
  </si>
  <si>
    <t>CTRP161216C00043000</t>
  </si>
  <si>
    <t>MAT</t>
  </si>
  <si>
    <t>TIVO</t>
  </si>
  <si>
    <t>TIVO170120C00010000</t>
  </si>
  <si>
    <t>ORCL160916C00038000</t>
  </si>
  <si>
    <t>BABA160916C00099000</t>
  </si>
  <si>
    <t>TWTR170317C00018000</t>
  </si>
  <si>
    <t>NBR</t>
  </si>
  <si>
    <t>NBR170120C00009000</t>
  </si>
  <si>
    <t>ATLS</t>
  </si>
  <si>
    <t>GRN</t>
  </si>
  <si>
    <t>JBLU</t>
  </si>
  <si>
    <t>MFC</t>
  </si>
  <si>
    <t>AAMC</t>
  </si>
  <si>
    <t>ORCL161021C00039000</t>
  </si>
  <si>
    <t>USO161021C00009000</t>
  </si>
  <si>
    <t>JPM</t>
  </si>
  <si>
    <t>ALK</t>
  </si>
  <si>
    <t>ALK170421C00070000</t>
  </si>
  <si>
    <t>IO</t>
  </si>
  <si>
    <t>CSLT</t>
  </si>
  <si>
    <t>M</t>
  </si>
  <si>
    <t>M170120C00036000</t>
  </si>
  <si>
    <t>XLE161216C00066000</t>
  </si>
  <si>
    <t>CTSH</t>
  </si>
  <si>
    <t>CTSH170421C00045000</t>
  </si>
  <si>
    <t>SYUT</t>
  </si>
  <si>
    <t>CCJ</t>
  </si>
  <si>
    <t>TGT</t>
  </si>
  <si>
    <t>TGT170120C00072500</t>
  </si>
  <si>
    <t>ORCL161216C00037000</t>
  </si>
  <si>
    <t>SHLD</t>
  </si>
  <si>
    <t>SHLD170120C00015000</t>
  </si>
  <si>
    <t>CTL170120C00027000</t>
  </si>
  <si>
    <t>GDX170120C00029000</t>
  </si>
  <si>
    <t>CS</t>
  </si>
  <si>
    <t>FAS</t>
  </si>
  <si>
    <t>FAS170217P00035000</t>
  </si>
  <si>
    <t>SXL</t>
  </si>
  <si>
    <t>TWTR170317C00019000</t>
  </si>
  <si>
    <t>WFC170421P00044000</t>
  </si>
  <si>
    <t>T</t>
  </si>
  <si>
    <t>T170421C00039000</t>
  </si>
  <si>
    <t>MEP</t>
  </si>
  <si>
    <t>NBGGY</t>
  </si>
  <si>
    <t>MHCAX</t>
  </si>
  <si>
    <t>MGFIX</t>
  </si>
  <si>
    <t>REM</t>
  </si>
  <si>
    <t>SDY</t>
  </si>
  <si>
    <t>ORCL171215C00045000</t>
  </si>
  <si>
    <t>CVI</t>
  </si>
  <si>
    <t>SOHO</t>
  </si>
  <si>
    <t>BGCP</t>
  </si>
  <si>
    <t>TWO</t>
  </si>
  <si>
    <t>VXX</t>
  </si>
  <si>
    <t>ZTR</t>
  </si>
  <si>
    <t>EPD</t>
  </si>
  <si>
    <t>ETP</t>
  </si>
  <si>
    <t>eTRoth</t>
  </si>
  <si>
    <t>DWX</t>
  </si>
  <si>
    <t>DVMT</t>
  </si>
  <si>
    <t>AKAM</t>
  </si>
  <si>
    <t>EXC</t>
  </si>
  <si>
    <t>KBWD</t>
  </si>
  <si>
    <t>UNG180420C00025000</t>
  </si>
  <si>
    <t>AGNC</t>
  </si>
  <si>
    <t>CMG</t>
  </si>
  <si>
    <t>OFG</t>
  </si>
  <si>
    <t>DATA</t>
  </si>
  <si>
    <t>PEY</t>
  </si>
  <si>
    <t>VEMIX</t>
  </si>
  <si>
    <t>VMIAX</t>
  </si>
  <si>
    <t>GPMT</t>
  </si>
  <si>
    <t>CVX</t>
  </si>
  <si>
    <t>PFF</t>
  </si>
  <si>
    <t>AMD</t>
  </si>
  <si>
    <t>VTABX</t>
  </si>
  <si>
    <t>DBX</t>
  </si>
  <si>
    <t>NS</t>
  </si>
  <si>
    <t>OXSQ</t>
  </si>
  <si>
    <t>XLV</t>
  </si>
  <si>
    <t>AMGN</t>
  </si>
  <si>
    <t>TXN</t>
  </si>
  <si>
    <t>UPS</t>
  </si>
  <si>
    <t>AMZN</t>
  </si>
  <si>
    <t>BA</t>
  </si>
  <si>
    <t>SAVE</t>
  </si>
  <si>
    <t>QCOM</t>
  </si>
  <si>
    <t>TMUS</t>
  </si>
  <si>
    <t>WDAY</t>
  </si>
  <si>
    <t>BRK-B</t>
  </si>
  <si>
    <t>VWEHX</t>
  </si>
  <si>
    <t>AMC</t>
  </si>
  <si>
    <t>AMD180928C00018500</t>
  </si>
  <si>
    <t>SQ180824C00070000</t>
  </si>
  <si>
    <t>HD</t>
  </si>
  <si>
    <t>AMD180928C00016000</t>
  </si>
  <si>
    <t>HD180824C00205000</t>
  </si>
  <si>
    <t>AAPL180824C00160000</t>
  </si>
  <si>
    <t>CNK</t>
  </si>
  <si>
    <t>CNK180921C00035000</t>
  </si>
  <si>
    <t>HPQ180831C00027000</t>
  </si>
  <si>
    <t>LOW180831C00110000</t>
  </si>
  <si>
    <t>LOW180831C00115000</t>
  </si>
  <si>
    <t>GMLP</t>
  </si>
  <si>
    <t>M180907C00037500</t>
  </si>
  <si>
    <t>CAT</t>
  </si>
  <si>
    <t>CAT180921C00140000</t>
  </si>
  <si>
    <t>TSM</t>
  </si>
  <si>
    <t>ARLP</t>
  </si>
  <si>
    <t>NLY</t>
  </si>
  <si>
    <t>TSLA</t>
  </si>
  <si>
    <t>MO</t>
  </si>
  <si>
    <t>NG</t>
  </si>
  <si>
    <t>TWTR181005C00037000</t>
  </si>
  <si>
    <t>CMCSA</t>
  </si>
  <si>
    <t>ATVI</t>
  </si>
  <si>
    <t>SQ181116P00075000</t>
  </si>
  <si>
    <t>ATVI181116P00060000</t>
  </si>
  <si>
    <t>GNC</t>
  </si>
  <si>
    <t>ARMK</t>
  </si>
  <si>
    <t>GE190315P00011000</t>
  </si>
  <si>
    <t>MYL181116P00036000</t>
  </si>
  <si>
    <t>PETQ</t>
  </si>
  <si>
    <t>XRX</t>
  </si>
  <si>
    <t>MYL181116C00035000</t>
  </si>
  <si>
    <t>APU181116P00035000</t>
  </si>
  <si>
    <t>FL</t>
  </si>
  <si>
    <t>FL181221C00047500</t>
  </si>
  <si>
    <t>SJM</t>
  </si>
  <si>
    <t>HIBB</t>
  </si>
  <si>
    <t>APU</t>
  </si>
  <si>
    <t>PANW190118C00180000</t>
  </si>
  <si>
    <t>SINA190118C00065000</t>
  </si>
  <si>
    <t>VIAB181130P00031500</t>
  </si>
  <si>
    <t>HDS181221C00040000</t>
  </si>
  <si>
    <t>HPQ190104C00023000</t>
  </si>
  <si>
    <t>CLDR190517C00010000</t>
  </si>
  <si>
    <t>MRVL</t>
  </si>
  <si>
    <t>OKTA190215C00075000</t>
  </si>
  <si>
    <t>AOBC</t>
  </si>
  <si>
    <t>AX</t>
  </si>
  <si>
    <t>AX190920C00025000</t>
  </si>
  <si>
    <t>CYH</t>
  </si>
  <si>
    <t>AIR</t>
  </si>
  <si>
    <t>BBT</t>
  </si>
  <si>
    <t>DKS</t>
  </si>
  <si>
    <t>NANO</t>
  </si>
  <si>
    <t>DAC</t>
  </si>
  <si>
    <t>CTRP191018C00030000</t>
  </si>
  <si>
    <t>LOGI191018C00039000</t>
  </si>
  <si>
    <t>MYL191018C00017000</t>
  </si>
  <si>
    <t>STX191018C00050000</t>
  </si>
  <si>
    <t>PAAS</t>
  </si>
  <si>
    <t>PAAS191018C00015000</t>
  </si>
  <si>
    <t>SAVE191018C00030000</t>
  </si>
  <si>
    <t>FIVE191206P00105000</t>
  </si>
  <si>
    <t>ULTA191206P00225000</t>
  </si>
  <si>
    <t>FXN</t>
  </si>
  <si>
    <t>CIEN</t>
  </si>
  <si>
    <t>IHE</t>
  </si>
  <si>
    <t>LULU191213P00205000</t>
  </si>
  <si>
    <t>LK</t>
  </si>
  <si>
    <t>NKE191227C00095000</t>
  </si>
  <si>
    <t>WYNN</t>
  </si>
  <si>
    <t>KMX191220P00095000</t>
  </si>
  <si>
    <t>KMX200103P00098500</t>
  </si>
  <si>
    <t>KXI</t>
  </si>
  <si>
    <t>NAV191220P00030000</t>
  </si>
  <si>
    <t>CTAS191220P00240000</t>
  </si>
  <si>
    <t>FDS191220P00240000</t>
  </si>
  <si>
    <t>NKE191220P00096000</t>
  </si>
  <si>
    <t>APTS</t>
  </si>
  <si>
    <t>NC</t>
  </si>
  <si>
    <t>NOV</t>
  </si>
  <si>
    <t>LULU191227C00225000</t>
  </si>
  <si>
    <t>RAD191227P00011500</t>
  </si>
  <si>
    <t>NIO200103C00003000</t>
  </si>
  <si>
    <t>PPLT</t>
  </si>
  <si>
    <t>TLRY</t>
  </si>
  <si>
    <t>DHT</t>
  </si>
  <si>
    <t>FIS</t>
  </si>
  <si>
    <t>COHU</t>
  </si>
  <si>
    <t>ULTA</t>
  </si>
  <si>
    <t>VIS</t>
  </si>
  <si>
    <t>ANTM</t>
  </si>
  <si>
    <t>AYX200320C00110000</t>
  </si>
  <si>
    <t>MOMO</t>
  </si>
  <si>
    <t>RHI</t>
  </si>
  <si>
    <t>FNF</t>
  </si>
  <si>
    <t>VVI</t>
  </si>
  <si>
    <t>WDC</t>
  </si>
  <si>
    <t>WSFS</t>
  </si>
  <si>
    <t>ABBV</t>
  </si>
  <si>
    <t>ACHC</t>
  </si>
  <si>
    <t>AIN</t>
  </si>
  <si>
    <t>GOOGL</t>
  </si>
  <si>
    <t>HP</t>
  </si>
  <si>
    <t>AMID</t>
  </si>
  <si>
    <t>SEIC</t>
  </si>
  <si>
    <t>WAB</t>
  </si>
  <si>
    <t>BIO</t>
  </si>
  <si>
    <t>SHOP</t>
  </si>
  <si>
    <t>GFI</t>
  </si>
  <si>
    <t>MRRL</t>
  </si>
  <si>
    <t>BBBY200110P00015000</t>
  </si>
  <si>
    <t>AVGO</t>
  </si>
  <si>
    <t>AIMC</t>
  </si>
  <si>
    <t>BKE</t>
  </si>
  <si>
    <t>IMMR</t>
  </si>
  <si>
    <t>MTN</t>
  </si>
  <si>
    <t>XME</t>
  </si>
  <si>
    <t>ESV</t>
  </si>
  <si>
    <t>GME181221C00015000</t>
  </si>
  <si>
    <t>APLE</t>
  </si>
  <si>
    <t>KODK</t>
  </si>
  <si>
    <t>DG190118C00110000</t>
  </si>
  <si>
    <t>CIEN190418C00035000</t>
  </si>
  <si>
    <t>HDS</t>
  </si>
  <si>
    <t>AMD190215C00019000</t>
  </si>
  <si>
    <t>TIF190215C00110000</t>
  </si>
  <si>
    <t>LULU190315C00145000</t>
  </si>
  <si>
    <t>ABC</t>
  </si>
  <si>
    <t>IRDM</t>
  </si>
  <si>
    <t>FIVE</t>
  </si>
  <si>
    <t>BIG190418C00045000</t>
  </si>
  <si>
    <t>JHX</t>
  </si>
  <si>
    <t>PINS</t>
  </si>
  <si>
    <t>KMX</t>
  </si>
  <si>
    <t>WPM</t>
  </si>
  <si>
    <t>XLI</t>
  </si>
  <si>
    <t>WU</t>
  </si>
  <si>
    <t>CLR</t>
  </si>
  <si>
    <t>KLAC</t>
  </si>
  <si>
    <t>MU</t>
  </si>
  <si>
    <t>MU190830C00042000</t>
  </si>
  <si>
    <t>HCP</t>
  </si>
  <si>
    <t>KL</t>
  </si>
  <si>
    <t>SAVE190920C00037500</t>
  </si>
  <si>
    <t>ADP</t>
  </si>
  <si>
    <t>NTES</t>
  </si>
  <si>
    <t>CTRP190913C00031000</t>
  </si>
  <si>
    <t>CPB</t>
  </si>
  <si>
    <t>STI</t>
  </si>
  <si>
    <t>THC</t>
  </si>
  <si>
    <t>BBT190920C00045000</t>
  </si>
  <si>
    <t>SYY</t>
  </si>
  <si>
    <t>BJ190920C00025000</t>
  </si>
  <si>
    <t>KR</t>
  </si>
  <si>
    <t>MRK</t>
  </si>
  <si>
    <t>HAS191025C00123000</t>
  </si>
  <si>
    <t>UCTT</t>
  </si>
  <si>
    <t>BJ</t>
  </si>
  <si>
    <t>UBER191220P00030000</t>
  </si>
  <si>
    <t>PFG</t>
  </si>
  <si>
    <t>NIO191115C00002000</t>
  </si>
  <si>
    <t>CAR</t>
  </si>
  <si>
    <t>CDE</t>
  </si>
  <si>
    <t>CNC</t>
  </si>
  <si>
    <t>HAS200117P00095000</t>
  </si>
  <si>
    <t>NXST</t>
  </si>
  <si>
    <t>SHOO</t>
  </si>
  <si>
    <t>PAG</t>
  </si>
  <si>
    <t>STX</t>
  </si>
  <si>
    <t>THO</t>
  </si>
  <si>
    <t>INTC191025C00054000</t>
  </si>
  <si>
    <t>LOGI</t>
  </si>
  <si>
    <t>LUV</t>
  </si>
  <si>
    <t>GE191115C00009500</t>
  </si>
  <si>
    <t>GE191115P00008500</t>
  </si>
  <si>
    <t>AG</t>
  </si>
  <si>
    <t>NVDA191122C00195000</t>
  </si>
  <si>
    <t>FTNT</t>
  </si>
  <si>
    <t>MRO</t>
  </si>
  <si>
    <t>DIS</t>
  </si>
  <si>
    <t>VDIGX</t>
  </si>
  <si>
    <t>VWUSX</t>
  </si>
  <si>
    <t>ANF191129P00015000</t>
  </si>
  <si>
    <t>PKG</t>
  </si>
  <si>
    <t>DG191206P00140000</t>
  </si>
  <si>
    <t>FUN</t>
  </si>
  <si>
    <t>GLD</t>
  </si>
  <si>
    <t>NVS</t>
  </si>
  <si>
    <t>TGLDX</t>
  </si>
  <si>
    <t>AON191115C00195000</t>
  </si>
  <si>
    <t>AYX191115P00095000</t>
  </si>
  <si>
    <t>SNX200117P00115000</t>
  </si>
  <si>
    <t>BYND200221C00090000</t>
  </si>
  <si>
    <t>CSX200117C00075000</t>
  </si>
  <si>
    <t>MCK</t>
  </si>
  <si>
    <t>FSLR200117P00054000</t>
  </si>
  <si>
    <t>DHI200131C00055500</t>
  </si>
  <si>
    <t>KMX200124C00092000</t>
  </si>
  <si>
    <t>WNS</t>
  </si>
  <si>
    <t>AYX200221C00120000</t>
  </si>
  <si>
    <t>CMPR200117C00110000</t>
  </si>
  <si>
    <t>FSLR200117P00050000</t>
  </si>
  <si>
    <t>JPM200117C00138000</t>
  </si>
  <si>
    <t>JPM200117P00135000</t>
  </si>
  <si>
    <t>MS200117P00051500</t>
  </si>
  <si>
    <t>SLB200117C00041000</t>
  </si>
  <si>
    <t>SNAP200207C00019000</t>
  </si>
  <si>
    <t>UBER200117C00045000</t>
  </si>
  <si>
    <t>WFC200117C00053000</t>
  </si>
  <si>
    <t>NFLX200124C00340000</t>
  </si>
  <si>
    <t>UBER200207C00033000</t>
  </si>
  <si>
    <t>VT</t>
  </si>
  <si>
    <t>COF200124C00101000</t>
  </si>
  <si>
    <t>FSLR200124P00054000</t>
  </si>
  <si>
    <t>MKSI</t>
  </si>
  <si>
    <t>PHM</t>
  </si>
  <si>
    <t>SWKS200124C00127000</t>
  </si>
  <si>
    <t>IBM200124P00130000</t>
  </si>
  <si>
    <t>NFLX200124C00337500</t>
  </si>
  <si>
    <t>SHAK200228C00065000</t>
  </si>
  <si>
    <t>WDC200131C00067000</t>
  </si>
  <si>
    <t>LUV200124P00052000</t>
  </si>
  <si>
    <t>NFLX200124P00300000</t>
  </si>
  <si>
    <t>PG200124P00122000</t>
  </si>
  <si>
    <t>TEAM200124C00136000</t>
  </si>
  <si>
    <t>AEP</t>
  </si>
  <si>
    <t>BBBY200124P00014000</t>
  </si>
  <si>
    <t>PKB</t>
  </si>
  <si>
    <t>VPU</t>
  </si>
  <si>
    <t>WHR200131C00150000</t>
  </si>
  <si>
    <t>UBER200131P00033000</t>
  </si>
  <si>
    <t>BBBY200207P00014000</t>
  </si>
  <si>
    <t>HOG200131C00038000</t>
  </si>
  <si>
    <t>NEE200221C00270000</t>
  </si>
  <si>
    <t>WEC</t>
  </si>
  <si>
    <t>FIVE200131C00117000</t>
  </si>
  <si>
    <t>LTPZ</t>
  </si>
  <si>
    <t>ADS200131P00100000</t>
  </si>
  <si>
    <t>EA200131P00102000</t>
  </si>
  <si>
    <t>FFIV200131P00120000</t>
  </si>
  <si>
    <t>HOG200131P00033000</t>
  </si>
  <si>
    <t>PYPL200131P00110000</t>
  </si>
  <si>
    <t>SBUX200131P00084500</t>
  </si>
  <si>
    <t>T200131P00037000</t>
  </si>
  <si>
    <t>WDC200131P00061000</t>
  </si>
  <si>
    <t>ALL200221C00120000</t>
  </si>
  <si>
    <t>AME</t>
  </si>
  <si>
    <t>SAVE200320C00045000</t>
  </si>
  <si>
    <t>YUM200214C00106000</t>
  </si>
  <si>
    <t>AKAM200214P00091000</t>
  </si>
  <si>
    <t>CYBR200214P00125000</t>
  </si>
  <si>
    <t>DIS200207P00136000</t>
  </si>
  <si>
    <t>DTE</t>
  </si>
  <si>
    <t>LYFT200214P00048000</t>
  </si>
  <si>
    <t>NVDA200214P00235000</t>
  </si>
  <si>
    <t>SHOP200214P00445000</t>
  </si>
  <si>
    <t>SQ200221C00075000</t>
  </si>
  <si>
    <t>STX200207P00055000</t>
  </si>
  <si>
    <t>UBER200207C00039000</t>
  </si>
  <si>
    <t>AYX200221C00140000</t>
  </si>
  <si>
    <t>BLK</t>
  </si>
  <si>
    <t>FE</t>
  </si>
  <si>
    <t>MSI200417C00180000</t>
  </si>
  <si>
    <t>SQM</t>
  </si>
  <si>
    <t>DBX200221P00016000</t>
  </si>
  <si>
    <t>DVN200221P00021000</t>
  </si>
  <si>
    <t>FSLR200221P00052500</t>
  </si>
  <si>
    <t>OLED200221P00150000</t>
  </si>
  <si>
    <t>PINS200221C00023000</t>
  </si>
  <si>
    <t>AMT200306C00245000</t>
  </si>
  <si>
    <t>CYBR200327P00118000</t>
  </si>
  <si>
    <t>CRM200228P00165000</t>
  </si>
  <si>
    <t>SQ200313C00084000</t>
  </si>
  <si>
    <t>CRM200228P00170000</t>
  </si>
  <si>
    <t>ADSK200228P00170000</t>
  </si>
  <si>
    <t>BBY200228P00075000</t>
  </si>
  <si>
    <t>DDD200228C00012000</t>
  </si>
  <si>
    <t>INTU200228P00250000</t>
  </si>
  <si>
    <t>IQ200228P00022500</t>
  </si>
  <si>
    <t>JD200228C00044000</t>
  </si>
  <si>
    <t>LK200228C00044500</t>
  </si>
  <si>
    <t>LOW200228P00106000</t>
  </si>
  <si>
    <t>MAR200228P00105000</t>
  </si>
  <si>
    <t>MNST200228P00058000</t>
  </si>
  <si>
    <t>PCG200228C00019000</t>
  </si>
  <si>
    <t>WDAY200228P00150000</t>
  </si>
  <si>
    <t>EDV</t>
  </si>
  <si>
    <t>AMBA200306P00050000</t>
  </si>
  <si>
    <t>AMD200306C00049000</t>
  </si>
  <si>
    <t>COST200306P00290000</t>
  </si>
  <si>
    <t>CRM200306C00195000</t>
  </si>
  <si>
    <t>DLTR200306P00075000</t>
  </si>
  <si>
    <t>FIVE200306C00100000</t>
  </si>
  <si>
    <t>FSLR200306C00046500</t>
  </si>
  <si>
    <t>GILD</t>
  </si>
  <si>
    <t>GILD200306C00075000</t>
  </si>
  <si>
    <t>INTU200306C00305000</t>
  </si>
  <si>
    <t>LOW200306C00126000</t>
  </si>
  <si>
    <t>SHAK200306C00080000</t>
  </si>
  <si>
    <t>TGT200306P00095000</t>
  </si>
  <si>
    <t>ZM200306P00095000</t>
  </si>
  <si>
    <t>ADBE200313P00255000</t>
  </si>
  <si>
    <t>ADSK200313C00210000</t>
  </si>
  <si>
    <t>AVGO200313P00200000</t>
  </si>
  <si>
    <t>DG200313P00150000</t>
  </si>
  <si>
    <t>FIVE200313C00100000</t>
  </si>
  <si>
    <t>ORCL200313P00037000</t>
  </si>
  <si>
    <t>PDD200313P00032000</t>
  </si>
  <si>
    <t>WPM200313P00027000</t>
  </si>
  <si>
    <t>ADI</t>
  </si>
  <si>
    <t>MNST</t>
  </si>
  <si>
    <t>AMD200320C00045000</t>
  </si>
  <si>
    <t>AYX200320C00150000</t>
  </si>
  <si>
    <t>CMPR200320C00075000</t>
  </si>
  <si>
    <t>DIS200320C00150000</t>
  </si>
  <si>
    <t>FIVE200320C00070000</t>
  </si>
  <si>
    <t>FSLR200320C00033000</t>
  </si>
  <si>
    <t>GE200320C00007500</t>
  </si>
  <si>
    <t>GIS200320P00050000</t>
  </si>
  <si>
    <t>JD200320P00034000</t>
  </si>
  <si>
    <t>LYFT200320C00021000</t>
  </si>
  <si>
    <t>MYL200320C00015000</t>
  </si>
  <si>
    <t>NEM200320C00050000</t>
  </si>
  <si>
    <t>REGN200320P00400000</t>
  </si>
  <si>
    <t>REGN200320P00430000</t>
  </si>
  <si>
    <t>TNK200320P00015000</t>
  </si>
  <si>
    <t>ZM200320P00090000</t>
  </si>
  <si>
    <t>SEED</t>
  </si>
  <si>
    <t>ZM200327P00120000</t>
  </si>
  <si>
    <t>ADBE200327P00260000</t>
  </si>
  <si>
    <t>AMD200327C00045000</t>
  </si>
  <si>
    <t>FIVE200327C00070000</t>
  </si>
  <si>
    <t>GE200327C00007500</t>
  </si>
  <si>
    <t>LULU200327P00170000</t>
  </si>
  <si>
    <t>LYFT200327C00027000</t>
  </si>
  <si>
    <t>MU200327P00037000</t>
  </si>
  <si>
    <t>NFLX200327P00320000</t>
  </si>
  <si>
    <t>UAL200327C00030000</t>
  </si>
  <si>
    <t>UNG200327C00013500</t>
  </si>
  <si>
    <t>CIEN200417C00043000</t>
  </si>
  <si>
    <t>AYX200417C00115000</t>
  </si>
  <si>
    <t>GE200403C00008000</t>
  </si>
  <si>
    <t>LYFT200409C00030000</t>
  </si>
  <si>
    <t>ABT200403P00075000</t>
  </si>
  <si>
    <t>FIVE200403C00075000</t>
  </si>
  <si>
    <t>IMMU200403C00013500</t>
  </si>
  <si>
    <t>NEM200403C00050000</t>
  </si>
  <si>
    <t>NFLX200403P00335000</t>
  </si>
  <si>
    <t>WBA200403P00040000</t>
  </si>
  <si>
    <t>WYNN200403P00050000</t>
  </si>
  <si>
    <t>ZM200403P00131000</t>
  </si>
  <si>
    <t>RAD200403P00014000</t>
  </si>
  <si>
    <t>ZM200409P00113000</t>
  </si>
  <si>
    <t>ZM200424P00104000</t>
  </si>
  <si>
    <t>UAL200409C00025000</t>
  </si>
  <si>
    <t>FIVE200409C00072000</t>
  </si>
  <si>
    <t>LYFT200409C00026000</t>
  </si>
  <si>
    <t>ZM200409C00120000</t>
  </si>
  <si>
    <t>AMD200409C00049000</t>
  </si>
  <si>
    <t>GE200409C00007500</t>
  </si>
  <si>
    <t>GILD200409P00070000</t>
  </si>
  <si>
    <t>USO200409P00005500</t>
  </si>
  <si>
    <t>ZM200409P00110000</t>
  </si>
  <si>
    <t>RAD200417C00014000</t>
  </si>
  <si>
    <t>EXC200417C00048000</t>
  </si>
  <si>
    <t>NEM</t>
  </si>
  <si>
    <t>NEM200417C00051000</t>
  </si>
  <si>
    <t>AYX200417C00095000</t>
  </si>
  <si>
    <t>PLT200417C00010000</t>
  </si>
  <si>
    <t>AMD200424C00049000</t>
  </si>
  <si>
    <t>VB200417C00120000</t>
  </si>
  <si>
    <t>RAD200417P00013000</t>
  </si>
  <si>
    <t>CMPR200417C00065000</t>
  </si>
  <si>
    <t>HON200417P00120000</t>
  </si>
  <si>
    <t>ISRG200417P00450000</t>
  </si>
  <si>
    <t>PG200417P00115000</t>
  </si>
  <si>
    <t>ZM200417P00105000</t>
  </si>
  <si>
    <t>PLT</t>
  </si>
  <si>
    <t>LYFT200424C00027000</t>
  </si>
  <si>
    <t>UAL200424C00026000</t>
  </si>
  <si>
    <t>ZM</t>
  </si>
  <si>
    <t>ZM200424C00123000</t>
  </si>
  <si>
    <t>PM200424P00070000</t>
  </si>
  <si>
    <t>SNAP200424P00011000</t>
  </si>
  <si>
    <t>AYX200515C00100000</t>
  </si>
  <si>
    <t>AMD200424C00055000</t>
  </si>
  <si>
    <t>BIIB200424P00285000</t>
  </si>
  <si>
    <t>BIIB200424P00300000</t>
  </si>
  <si>
    <t>DFS200424P00032000</t>
  </si>
  <si>
    <t>GE200424C00007000</t>
  </si>
  <si>
    <t>IBM200424P00109000</t>
  </si>
  <si>
    <t>IMMU</t>
  </si>
  <si>
    <t>INTC200424P00055500</t>
  </si>
  <si>
    <t>LYFT200424C00031500</t>
  </si>
  <si>
    <t>NFLX200424P00370000</t>
  </si>
  <si>
    <t>NIO200424C00003500</t>
  </si>
  <si>
    <t>RAD200501P00011000</t>
  </si>
  <si>
    <t>SKX200424P00023000</t>
  </si>
  <si>
    <t>TXN200424P00099000</t>
  </si>
  <si>
    <t>UNP200424P00135000</t>
  </si>
  <si>
    <t>VZ200424P00056000</t>
  </si>
  <si>
    <t>VONG</t>
  </si>
  <si>
    <t>HOG200501P00017000</t>
  </si>
  <si>
    <t>SBUX200501C00085000</t>
  </si>
  <si>
    <t>BA200501P00110000</t>
  </si>
  <si>
    <t>LYFT200501C00033500</t>
  </si>
  <si>
    <t>UNG200501C00013500</t>
  </si>
  <si>
    <t>IRBT200501P00054000</t>
  </si>
  <si>
    <t>AAPL200501P00275000</t>
  </si>
  <si>
    <t>AMD200501P00052000</t>
  </si>
  <si>
    <t>CAT200501P00106000</t>
  </si>
  <si>
    <t>GOLD200522C00027000</t>
  </si>
  <si>
    <t>HAS200501P00070000</t>
  </si>
  <si>
    <t>RAD200501C00014000</t>
  </si>
  <si>
    <t>SBUX200501P00077000</t>
  </si>
  <si>
    <t>TCOM200515C00025000</t>
  </si>
  <si>
    <t>TDOC200501P00155000</t>
  </si>
  <si>
    <t>TSLA200501P00650000</t>
  </si>
  <si>
    <t>VB200515C00124000</t>
  </si>
  <si>
    <t>VLO200501P00054000</t>
  </si>
  <si>
    <t>WYNN200501P00073000</t>
  </si>
  <si>
    <t>CVX200508C00090000</t>
  </si>
  <si>
    <t>ABBV200515C00082000</t>
  </si>
  <si>
    <t>CMPR200515C00065000</t>
  </si>
  <si>
    <t>XOM200508C00045000</t>
  </si>
  <si>
    <t>DIS200508P00095000</t>
  </si>
  <si>
    <t>SHAK200508P00046000</t>
  </si>
  <si>
    <t>V200522C00175000</t>
  </si>
  <si>
    <t>BYND200508P00090000</t>
  </si>
  <si>
    <t>SNAP200529C00018000</t>
  </si>
  <si>
    <t>ATVI200508P00064000</t>
  </si>
  <si>
    <t>AYX200515C00125000</t>
  </si>
  <si>
    <t>ULTA200515C00225000</t>
  </si>
  <si>
    <t>BYND200717C00120000</t>
  </si>
  <si>
    <t>BYND200508P00110000</t>
  </si>
  <si>
    <t>BYND200508P00125000</t>
  </si>
  <si>
    <t>ETSY200508P00072000</t>
  </si>
  <si>
    <t>EXPE200508P00060000</t>
  </si>
  <si>
    <t>MRNA200508P00043000</t>
  </si>
  <si>
    <t>OLED200508P00140000</t>
  </si>
  <si>
    <t>PINS200508P00020000</t>
  </si>
  <si>
    <t>SHOP200508P00600000</t>
  </si>
  <si>
    <t>SQ200508P00061000</t>
  </si>
  <si>
    <t>TSLA200508P00600000</t>
  </si>
  <si>
    <t>UNG200508C00015000</t>
  </si>
  <si>
    <t>AYX200515C00120000</t>
  </si>
  <si>
    <t>CMPR200515C00075000</t>
  </si>
  <si>
    <t>LYFT200515C00034000</t>
  </si>
  <si>
    <t>LOGI200515P00047000</t>
  </si>
  <si>
    <t>LULU200522C00245000</t>
  </si>
  <si>
    <t>VB200515C00130000</t>
  </si>
  <si>
    <t>FIVE200515C00070000</t>
  </si>
  <si>
    <t>AAPL200515P00295000</t>
  </si>
  <si>
    <t>BABA200515P00190000</t>
  </si>
  <si>
    <t>CYBR200515P00100000</t>
  </si>
  <si>
    <t>HD200529C00225000</t>
  </si>
  <si>
    <t>JD200515P00045000</t>
  </si>
  <si>
    <t>MMM200515C00155000</t>
  </si>
  <si>
    <t>MMM200515P00141000</t>
  </si>
  <si>
    <t>MRNA200515P00055000</t>
  </si>
  <si>
    <t>NIO200515C00003500</t>
  </si>
  <si>
    <t>SHOP200515P00675000</t>
  </si>
  <si>
    <t>SNE200515P00062500</t>
  </si>
  <si>
    <t>AAPL200612C00305000</t>
  </si>
  <si>
    <t>EXK</t>
  </si>
  <si>
    <t>XLY200522C00116000</t>
  </si>
  <si>
    <t>DIS200522C00109000</t>
  </si>
  <si>
    <t>BIDU200522P00097000</t>
  </si>
  <si>
    <t>AMAT200529C00055000</t>
  </si>
  <si>
    <t>NTAP200529C00043000</t>
  </si>
  <si>
    <t>HRL200619C00050000</t>
  </si>
  <si>
    <t>LOW200522P00111000</t>
  </si>
  <si>
    <t>USO200522C00022000</t>
  </si>
  <si>
    <t>FIVE200522C00090000</t>
  </si>
  <si>
    <t>DE200619C00135000</t>
  </si>
  <si>
    <t>HD200522P00227500</t>
  </si>
  <si>
    <t>WMT200522P00124000</t>
  </si>
  <si>
    <t>TGT200522P00120000</t>
  </si>
  <si>
    <t>BBY200522P00075000</t>
  </si>
  <si>
    <t>EXPE200522P00070000</t>
  </si>
  <si>
    <t>INTU200522P00277500</t>
  </si>
  <si>
    <t>PDD200522P00051000</t>
  </si>
  <si>
    <t>SPLK200522P00150000</t>
  </si>
  <si>
    <t>ZM200522P00172500</t>
  </si>
  <si>
    <t>LVS200529C00050000</t>
  </si>
  <si>
    <t>WDAY200619C00155000</t>
  </si>
  <si>
    <t>STT200619C00060000</t>
  </si>
  <si>
    <t>CSIQ200717C00018000</t>
  </si>
  <si>
    <t>PAGS200717C00027500</t>
  </si>
  <si>
    <t>MU200529C00045000</t>
  </si>
  <si>
    <t>TCOM200619C00025000</t>
  </si>
  <si>
    <t>USO200529P00025000</t>
  </si>
  <si>
    <t>SHOP200529P00675000</t>
  </si>
  <si>
    <t>WDAY200529P00157500</t>
  </si>
  <si>
    <t>WFC200529C00031000</t>
  </si>
  <si>
    <t>PFE200529C00039000</t>
  </si>
  <si>
    <t>UAL200529C00027000</t>
  </si>
  <si>
    <t>ADSK200529P00187500</t>
  </si>
  <si>
    <t>NTAP200529P00044000</t>
  </si>
  <si>
    <t>NTNX200529P00023000</t>
  </si>
  <si>
    <t>COST200529P00300000</t>
  </si>
  <si>
    <t>CRM200529P00172500</t>
  </si>
  <si>
    <t>OKTA200529P00172500</t>
  </si>
  <si>
    <t>ULTA200529P00220000</t>
  </si>
  <si>
    <t>APHA</t>
  </si>
  <si>
    <t>APHA200605C00003500</t>
  </si>
  <si>
    <t>RL200717C00080000</t>
  </si>
  <si>
    <t>C200717C00050000</t>
  </si>
  <si>
    <t>CRWD200605P00081000</t>
  </si>
  <si>
    <t>DFS200717C00055000</t>
  </si>
  <si>
    <t>AYX200619C00130000</t>
  </si>
  <si>
    <t>LYB200619C00065000</t>
  </si>
  <si>
    <t>ZM200605P00175000</t>
  </si>
  <si>
    <t>KRE200619C00041000</t>
  </si>
  <si>
    <t>FIVE200605C00094000</t>
  </si>
  <si>
    <t>LYFT200605C00034000</t>
  </si>
  <si>
    <t>AMBA200605P00055000</t>
  </si>
  <si>
    <t>CPB200605P00049000</t>
  </si>
  <si>
    <t>UAL200605C00029000</t>
  </si>
  <si>
    <t>CIEN200605P00052500</t>
  </si>
  <si>
    <t>ACN200717C00220000</t>
  </si>
  <si>
    <t>AVGO200605P00290000</t>
  </si>
  <si>
    <t>DAL200626C00031000</t>
  </si>
  <si>
    <t>DOCU200605P00125000</t>
  </si>
  <si>
    <t>MDB200605P00195000</t>
  </si>
  <si>
    <t>PLAY200717C00017500</t>
  </si>
  <si>
    <t>RPM200821C00075000</t>
  </si>
  <si>
    <t>TROW200717C00130000</t>
  </si>
  <si>
    <t>WORK200605P00033500</t>
  </si>
  <si>
    <t>MDB200605P00190000</t>
  </si>
  <si>
    <t>UAL200612C00039000</t>
  </si>
  <si>
    <t>FIVE200612C00115000</t>
  </si>
  <si>
    <t>FIVE200612P00095000</t>
  </si>
  <si>
    <t>ADBE200612P00367500</t>
  </si>
  <si>
    <t>ADBE200612P00390000</t>
  </si>
  <si>
    <t>BA200612P00172500</t>
  </si>
  <si>
    <t>CHWY200612P00045500</t>
  </si>
  <si>
    <t>COUP200612P00195000</t>
  </si>
  <si>
    <t>FIVE200612C00110000</t>
  </si>
  <si>
    <t>FIVE200612P00102000</t>
  </si>
  <si>
    <t>LULU200612P00280000</t>
  </si>
  <si>
    <t>LULU200612P00290000</t>
  </si>
  <si>
    <t>PLAY200612P00013000</t>
  </si>
  <si>
    <t>SFIX200612P00022000</t>
  </si>
  <si>
    <t>FDX200717C00135000</t>
  </si>
  <si>
    <t>KMB200717C00135000</t>
  </si>
  <si>
    <t>STZ200717C00190000</t>
  </si>
  <si>
    <t>ITCI200619C00020000</t>
  </si>
  <si>
    <t>VB200619C00129000</t>
  </si>
  <si>
    <t>AYX</t>
  </si>
  <si>
    <t>AYX200619C00140000</t>
  </si>
  <si>
    <t>BA200619P00190000</t>
  </si>
  <si>
    <t>BIIB200619P00265000</t>
  </si>
  <si>
    <t>BYND200619P00157500</t>
  </si>
  <si>
    <t>JBL200619P00031000</t>
  </si>
  <si>
    <t>KMX200619P00092000</t>
  </si>
  <si>
    <t>LEN200619C00064000</t>
  </si>
  <si>
    <t>LEN200619P00058000</t>
  </si>
  <si>
    <t>ORCL200619P00052000</t>
  </si>
  <si>
    <t>PGR200619P00077500</t>
  </si>
  <si>
    <t>SWBI200619P00016000</t>
  </si>
  <si>
    <t>KR200619P00031000</t>
  </si>
  <si>
    <t>CMPR200619C00075000</t>
  </si>
  <si>
    <t>BYND</t>
  </si>
  <si>
    <t>ACN200717C00215000</t>
  </si>
  <si>
    <t>RAD</t>
  </si>
  <si>
    <t>UPWK200821C00012500</t>
  </si>
  <si>
    <t>ACN200626P00192500</t>
  </si>
  <si>
    <t>BA200626P00165000</t>
  </si>
  <si>
    <t>BYND200626P00139000</t>
  </si>
  <si>
    <t>DIS200626P00108000</t>
  </si>
  <si>
    <t>INO200626P00026000</t>
  </si>
  <si>
    <t>IWM200626P00135000</t>
  </si>
  <si>
    <t>LYFT200626C00037000</t>
  </si>
  <si>
    <t>MDT200626P00089000</t>
  </si>
  <si>
    <t>NKE200626P00096000</t>
  </si>
  <si>
    <t>RAD200626P00012000</t>
  </si>
  <si>
    <t>TEAM200626P00175000</t>
  </si>
  <si>
    <t>UAL200626P00034000</t>
  </si>
  <si>
    <t>AES200821C00014000</t>
  </si>
  <si>
    <t>ABB200918C00023000</t>
  </si>
  <si>
    <t>LPSN200821C00040000</t>
  </si>
  <si>
    <t>MHK200821C00110000</t>
  </si>
  <si>
    <t>MU200702P00046000</t>
  </si>
  <si>
    <t>CMG200918C01120000</t>
  </si>
  <si>
    <t>CPRI</t>
  </si>
  <si>
    <t>MAR200717C00087000</t>
  </si>
  <si>
    <t>NKE200717C00110000</t>
  </si>
  <si>
    <t>PINS200821C00021000</t>
  </si>
  <si>
    <t>CAG200702P00032500</t>
  </si>
  <si>
    <t>FDX200702P00131000</t>
  </si>
  <si>
    <t>INO200702P00020500</t>
  </si>
  <si>
    <t>INO200702P00023000</t>
  </si>
  <si>
    <t>KLAC200918C00190000</t>
  </si>
  <si>
    <t>LYFT200702C00034000</t>
  </si>
  <si>
    <t>NKE200702P00092000</t>
  </si>
  <si>
    <t>STZ200702P00162500</t>
  </si>
  <si>
    <t>UAL200702P00031000</t>
  </si>
  <si>
    <t>VECO200717C00013000</t>
  </si>
  <si>
    <t>NEM200724C00060000</t>
  </si>
  <si>
    <t>BBBY200717C00010500</t>
  </si>
  <si>
    <t>LYFT200717C00037500</t>
  </si>
  <si>
    <t>MOMO200717C00020000</t>
  </si>
  <si>
    <t>INO200710C00025000</t>
  </si>
  <si>
    <t>MSFT200717C00210000</t>
  </si>
  <si>
    <t>NKLA</t>
  </si>
  <si>
    <t>SNE200717C00069000</t>
  </si>
  <si>
    <t>Z200717C00063000</t>
  </si>
  <si>
    <t>NIO</t>
  </si>
  <si>
    <t>NIO200710C00009000</t>
  </si>
  <si>
    <t>PAYX200717C00080000</t>
  </si>
  <si>
    <t>BBBY200710P00009000</t>
  </si>
  <si>
    <t>TEAM200710P00192500</t>
  </si>
  <si>
    <t>TROW200717C00135000</t>
  </si>
  <si>
    <t>BIDU200710P00123000</t>
  </si>
  <si>
    <t>ILMN200710P00360000</t>
  </si>
  <si>
    <t>INO200710C00024000</t>
  </si>
  <si>
    <t>LYFT200710C00033500</t>
  </si>
  <si>
    <t>MRNA200710P00056500</t>
  </si>
  <si>
    <t>NKLA200710P00050000</t>
  </si>
  <si>
    <t>PEP200717C00135000</t>
  </si>
  <si>
    <t>SQ200710P00125000</t>
  </si>
  <si>
    <t>UAL200710C00037000</t>
  </si>
  <si>
    <t>WBA200710P00040500</t>
  </si>
  <si>
    <t>ABT200724C00094000</t>
  </si>
  <si>
    <t>ACN200821C00220000</t>
  </si>
  <si>
    <t>BWA200821C00035000</t>
  </si>
  <si>
    <t>GILD200717P00075000</t>
  </si>
  <si>
    <t>INO</t>
  </si>
  <si>
    <t>MRVL200821C00037000</t>
  </si>
  <si>
    <t>VPMAX</t>
  </si>
  <si>
    <t>MOS200717C00012500</t>
  </si>
  <si>
    <t>VB200717C00142000</t>
  </si>
  <si>
    <t>XBI200731C00117000</t>
  </si>
  <si>
    <t>GS200724C00210000</t>
  </si>
  <si>
    <t>HYG</t>
  </si>
  <si>
    <t>SCHW200724C00036000</t>
  </si>
  <si>
    <t>XOP200731C00050000</t>
  </si>
  <si>
    <t>DAL200717P00025000</t>
  </si>
  <si>
    <t>UNG200724C00010000</t>
  </si>
  <si>
    <t>NEM200821C00060000</t>
  </si>
  <si>
    <t>WMT200724C00131000</t>
  </si>
  <si>
    <t>FIVE200821C00105000</t>
  </si>
  <si>
    <t>DHR200918C00185000</t>
  </si>
  <si>
    <t>VB200717C00145000</t>
  </si>
  <si>
    <t>C200717P00050000</t>
  </si>
  <si>
    <t>CEQP200717C00020000</t>
  </si>
  <si>
    <t>CMPR200717C00085000</t>
  </si>
  <si>
    <t>DPZ200717P00385000</t>
  </si>
  <si>
    <t>FRC200717P00100000</t>
  </si>
  <si>
    <t>JNJ200717P00144000</t>
  </si>
  <si>
    <t>JNJ200717P00147000</t>
  </si>
  <si>
    <t>JPM200717P00093000</t>
  </si>
  <si>
    <t>LYFT200717C00031000</t>
  </si>
  <si>
    <t>NCLH200717C00025000</t>
  </si>
  <si>
    <t>NFLX200717P00480000</t>
  </si>
  <si>
    <t>OHI200717C00035000</t>
  </si>
  <si>
    <t>TSM200717P00063000</t>
  </si>
  <si>
    <t>UNH200717P00290000</t>
  </si>
  <si>
    <t>WFC200717P00024000</t>
  </si>
  <si>
    <t>TDOC200731C00222500</t>
  </si>
  <si>
    <t>HAL200724C00015500</t>
  </si>
  <si>
    <t>HAL200724C00015000</t>
  </si>
  <si>
    <t>IRBT200724P00075000</t>
  </si>
  <si>
    <t>PFE200807C00035000</t>
  </si>
  <si>
    <t>SNAP200724P00022000</t>
  </si>
  <si>
    <t>TXN200724P00127000</t>
  </si>
  <si>
    <t>TWTR200724C00035000</t>
  </si>
  <si>
    <t>LYFT200724C00032000</t>
  </si>
  <si>
    <t>ALGN200724P00280000</t>
  </si>
  <si>
    <t>BAC200724C00024000</t>
  </si>
  <si>
    <t>BIIB200724C00277500</t>
  </si>
  <si>
    <t>BIIB200724P00260000</t>
  </si>
  <si>
    <t>COF200724P00058000</t>
  </si>
  <si>
    <t>CSX200724P00070000</t>
  </si>
  <si>
    <t>CTXS200724P00157500</t>
  </si>
  <si>
    <t>HON200724P00146000</t>
  </si>
  <si>
    <t>INTC200724P00050000</t>
  </si>
  <si>
    <t>SWKS200724P00129000</t>
  </si>
  <si>
    <t>TSCO200724P00140000</t>
  </si>
  <si>
    <t>TWTR200724P00034000</t>
  </si>
  <si>
    <t>UAL200724P00030000</t>
  </si>
  <si>
    <t>BIIB</t>
  </si>
  <si>
    <t>CMI200731P00180000</t>
  </si>
  <si>
    <t>AMD200731P00061000</t>
  </si>
  <si>
    <t>CERN200918C00072500</t>
  </si>
  <si>
    <t>BAC200731C00024500</t>
  </si>
  <si>
    <t>AKAM200731P00106000</t>
  </si>
  <si>
    <t>BA200731P00155000</t>
  </si>
  <si>
    <t>CAT200731P00131000</t>
  </si>
  <si>
    <t>CPB200731C00050000</t>
  </si>
  <si>
    <t>CTXS200731P00142000</t>
  </si>
  <si>
    <t>EA200731P00131000</t>
  </si>
  <si>
    <t>EXPE200731P00079000</t>
  </si>
  <si>
    <t>FFIV200731P00140000</t>
  </si>
  <si>
    <t>HOG200731P00027500</t>
  </si>
  <si>
    <t>LRCX200731P00340000</t>
  </si>
  <si>
    <t>LYFT200731C00031000</t>
  </si>
  <si>
    <t>NXPI200731P00110000</t>
  </si>
  <si>
    <t>PDD200731C00090000</t>
  </si>
  <si>
    <t>PYPL200731P00170000</t>
  </si>
  <si>
    <t>SHOP200731P00855000</t>
  </si>
  <si>
    <t>STX200731P00045000</t>
  </si>
  <si>
    <t>TDOC200731P00197500</t>
  </si>
  <si>
    <t>UNG200731C00010500</t>
  </si>
  <si>
    <t>IIVI200821C00050000</t>
  </si>
  <si>
    <t>PDD</t>
  </si>
  <si>
    <t>DIS200807P00111000</t>
  </si>
  <si>
    <t>OLED200821C00175000</t>
  </si>
  <si>
    <t>TTWO200807P00152500</t>
  </si>
  <si>
    <t>FISV200821C00100000</t>
  </si>
  <si>
    <t>ANET200807P00240000</t>
  </si>
  <si>
    <t>ATVI200807P00080000</t>
  </si>
  <si>
    <t>BIIB200807P00300000</t>
  </si>
  <si>
    <t>BYND200807P00125000</t>
  </si>
  <si>
    <t>CTXS200821C00145000</t>
  </si>
  <si>
    <t>KLAC200807P00190000</t>
  </si>
  <si>
    <t>LYFT200807C00032000</t>
  </si>
  <si>
    <t>MCHP200807P00100000</t>
  </si>
  <si>
    <t>MRNA200807P00070000</t>
  </si>
  <si>
    <t>NKLA200807P00032000</t>
  </si>
  <si>
    <t>OLED200807P00165000</t>
  </si>
  <si>
    <t>TMUS200807P00104000</t>
  </si>
  <si>
    <t>UBER200807P00032000</t>
  </si>
  <si>
    <t>WDC200807P00041000</t>
  </si>
  <si>
    <t>Z200807P00064000</t>
  </si>
  <si>
    <t>STT200821C00065000</t>
  </si>
  <si>
    <t>XOM201016C00040000</t>
  </si>
  <si>
    <t>INO200814P00016000</t>
  </si>
  <si>
    <t>WMT200828C00130000</t>
  </si>
  <si>
    <t>AMAT200814P00061500</t>
  </si>
  <si>
    <t>BIDU200814P00115000</t>
  </si>
  <si>
    <t>CTXS200814C00139000</t>
  </si>
  <si>
    <t>GLD200814P00176000</t>
  </si>
  <si>
    <t>IQ200814P00020500</t>
  </si>
  <si>
    <t>LITE200814P00081000</t>
  </si>
  <si>
    <t>LYFT200814P00028000</t>
  </si>
  <si>
    <t>NKLA200814P00039000</t>
  </si>
  <si>
    <t>NVAX200814P00122000</t>
  </si>
  <si>
    <t>NVAX200814P00140000</t>
  </si>
  <si>
    <t>NVAX200814P00142000</t>
  </si>
  <si>
    <t>OKTA200814P00197500</t>
  </si>
  <si>
    <t>SE200814P00123000</t>
  </si>
  <si>
    <t>WDC200814C00037500</t>
  </si>
  <si>
    <t>WPM200814P00048000</t>
  </si>
  <si>
    <t>MRK200911C00082000</t>
  </si>
  <si>
    <t>SE200904C00125000</t>
  </si>
  <si>
    <t>PLT200821C00017500</t>
  </si>
  <si>
    <t>CHWY201002C00054000</t>
  </si>
  <si>
    <t>A200821P00092500</t>
  </si>
  <si>
    <t>AA201016C00014000</t>
  </si>
  <si>
    <t>AAP200821P00145000</t>
  </si>
  <si>
    <t>ADI200918C00115000</t>
  </si>
  <si>
    <t>TGT200821P00131000</t>
  </si>
  <si>
    <t>GLD200821P00180000</t>
  </si>
  <si>
    <t>WMT200821P00130000</t>
  </si>
  <si>
    <t>PDD201016C00090000</t>
  </si>
  <si>
    <t>CMPR200821C00090000</t>
  </si>
  <si>
    <t>VB200821C00147000</t>
  </si>
  <si>
    <t>ADI200821P00113000</t>
  </si>
  <si>
    <t>AYX200821P00105000</t>
  </si>
  <si>
    <t>BABA200821P00245000</t>
  </si>
  <si>
    <t>CTXS200821C00142000</t>
  </si>
  <si>
    <t>FB200821P00267500</t>
  </si>
  <si>
    <t>HD200821P00270000</t>
  </si>
  <si>
    <t>LOW200821P00150000</t>
  </si>
  <si>
    <t>LYFT200821C00029500</t>
  </si>
  <si>
    <t>PDD200821P00085000</t>
  </si>
  <si>
    <t>PNC200821C00125000</t>
  </si>
  <si>
    <t>SNAP200821C00025000</t>
  </si>
  <si>
    <t>SNPS200821P00190000</t>
  </si>
  <si>
    <t>TCOM200821C00026000</t>
  </si>
  <si>
    <t>TJX200821P00055000</t>
  </si>
  <si>
    <t>WDC200821C00035000</t>
  </si>
  <si>
    <t>FSLY200821P00086000</t>
  </si>
  <si>
    <t>WYNN200918C00082500</t>
  </si>
  <si>
    <t>FSLY</t>
  </si>
  <si>
    <t>SBUX200911C00079000</t>
  </si>
  <si>
    <t>TSN200918C00065000</t>
  </si>
  <si>
    <t>GPS200918C00015000</t>
  </si>
  <si>
    <t>CRM200828P00205000</t>
  </si>
  <si>
    <t>DKS200918C00045000</t>
  </si>
  <si>
    <t>UBER200911C00030000</t>
  </si>
  <si>
    <t>SPLK200911C00200000</t>
  </si>
  <si>
    <t>BSX200918C00039000</t>
  </si>
  <si>
    <t>MAR200918C00095000</t>
  </si>
  <si>
    <t>HPQ200911C00018000</t>
  </si>
  <si>
    <t>ADSK200828P00230000</t>
  </si>
  <si>
    <t>AMAT200828C00064000</t>
  </si>
  <si>
    <t>CTXS200828C00144000</t>
  </si>
  <si>
    <t>DG200828P00192500</t>
  </si>
  <si>
    <t>DLTR200828P00098000</t>
  </si>
  <si>
    <t>GLD200828P00180000</t>
  </si>
  <si>
    <t>INTU200828P00315000</t>
  </si>
  <si>
    <t>LYFT200828C00030000</t>
  </si>
  <si>
    <t>MRVL200828P00034000</t>
  </si>
  <si>
    <t>NTAP200828P00040000</t>
  </si>
  <si>
    <t>OKTA200828P00202500</t>
  </si>
  <si>
    <t>SPLK200828P00195000</t>
  </si>
  <si>
    <t>TOL200828P00043000</t>
  </si>
  <si>
    <t>ULTA200828P00200000</t>
  </si>
  <si>
    <t>VMW200828P00130000</t>
  </si>
  <si>
    <t>WDAY200828P00197500</t>
  </si>
  <si>
    <t>BYND200925C00130000</t>
  </si>
  <si>
    <t>VRNT201120C00045000</t>
  </si>
  <si>
    <t>DOW200918C00045000</t>
  </si>
  <si>
    <t>WDC200904C00035000</t>
  </si>
  <si>
    <t>WRK201016C00030000</t>
  </si>
  <si>
    <t>NTAP200918C00046500</t>
  </si>
  <si>
    <t>WDC200925C00035000</t>
  </si>
  <si>
    <t>FIVE201016C00110000</t>
  </si>
  <si>
    <t>TSLA200904P00401000</t>
  </si>
  <si>
    <t>USB200918C00040000</t>
  </si>
  <si>
    <t>ZM200911P00310000</t>
  </si>
  <si>
    <t>BABA200904P00280000</t>
  </si>
  <si>
    <t>MDB200904P00205000</t>
  </si>
  <si>
    <t>AMBA200904P00049000</t>
  </si>
  <si>
    <t>AVGO200904P00325000</t>
  </si>
  <si>
    <t>CRWD200904P00115000</t>
  </si>
  <si>
    <t>CTXS200904C00145000</t>
  </si>
  <si>
    <t>FIVE200904P00105000</t>
  </si>
  <si>
    <t>MDB200904P00210000</t>
  </si>
  <si>
    <t>ZM200904P00270000</t>
  </si>
  <si>
    <t>LYFT201016C00027500</t>
  </si>
  <si>
    <t>BABA200911P00275000</t>
  </si>
  <si>
    <t>HDS200918C00040000</t>
  </si>
  <si>
    <t>NEM201016C00065000</t>
  </si>
  <si>
    <t>TSLA200911P00350000</t>
  </si>
  <si>
    <t>TPR200918C00015000</t>
  </si>
  <si>
    <t>VRNT200918P00045000</t>
  </si>
  <si>
    <t>BYND200911P00135000</t>
  </si>
  <si>
    <t>CHWY200911P00052500</t>
  </si>
  <si>
    <t>CHWY200911P00056000</t>
  </si>
  <si>
    <t>CTXS200911C00139000</t>
  </si>
  <si>
    <t>LULU200911P00320000</t>
  </si>
  <si>
    <t>LYFT200911C00031500</t>
  </si>
  <si>
    <t>NVAX200911P00091000</t>
  </si>
  <si>
    <t>ORCL200911P00054500</t>
  </si>
  <si>
    <t>PLAY200911P00016000</t>
  </si>
  <si>
    <t>PTON200911P00073000</t>
  </si>
  <si>
    <t>PTON200911P00087000</t>
  </si>
  <si>
    <t>WORK200911P00025500</t>
  </si>
  <si>
    <t>DOW201120C00050000</t>
  </si>
  <si>
    <t>UBER201016C00036000</t>
  </si>
  <si>
    <t>JWN200918C00015000</t>
  </si>
  <si>
    <t>WDC200918C00038000</t>
  </si>
  <si>
    <t>DHI201016C00070000</t>
  </si>
  <si>
    <t>COP201120C00033000</t>
  </si>
  <si>
    <t>FDX200918P00215000</t>
  </si>
  <si>
    <t>FDX200918P00217500</t>
  </si>
  <si>
    <t>MLHR201120C00025000</t>
  </si>
  <si>
    <t>TSLA200918P00332000</t>
  </si>
  <si>
    <t>ADBE200918P00470000</t>
  </si>
  <si>
    <t>BABA200918P00270000</t>
  </si>
  <si>
    <t>CMPR200918C00100000</t>
  </si>
  <si>
    <t>KEY200918C00015000</t>
  </si>
  <si>
    <t>LEN200918P00073500</t>
  </si>
  <si>
    <t>LYFT200918C00033000</t>
  </si>
  <si>
    <t>PTON200918P00080000</t>
  </si>
  <si>
    <t>TLT200918P00163000</t>
  </si>
  <si>
    <t>VB200918C00160000</t>
  </si>
  <si>
    <t>COUP201023C00250000</t>
  </si>
  <si>
    <t>ACN200925P00220000</t>
  </si>
  <si>
    <t>GIS201120C00060000</t>
  </si>
  <si>
    <t>KMX200925P00099000</t>
  </si>
  <si>
    <t>ADBE200925P00460000</t>
  </si>
  <si>
    <t>AZO200925P01120000</t>
  </si>
  <si>
    <t>LYFT200925C00028500</t>
  </si>
  <si>
    <t>NKE200925P00111000</t>
  </si>
  <si>
    <t>SFIX200925P00027000</t>
  </si>
  <si>
    <t>WMT201009C00140000</t>
  </si>
  <si>
    <t>AMAT201023C00055000</t>
  </si>
  <si>
    <t>ATVI201002C00083000</t>
  </si>
  <si>
    <t>COST201002C00345000</t>
  </si>
  <si>
    <t>MSFT201009C00210000</t>
  </si>
  <si>
    <t>THO201218C00100000</t>
  </si>
  <si>
    <t>CAG201030C00035000</t>
  </si>
  <si>
    <t>INTC201023C00049000</t>
  </si>
  <si>
    <t>SE201023C00155000</t>
  </si>
  <si>
    <t>SPLK201023C00190000</t>
  </si>
  <si>
    <t>WSM201120C00087500</t>
  </si>
  <si>
    <t>WORK201030C00025000</t>
  </si>
  <si>
    <t>AMBA201016C00050000</t>
  </si>
  <si>
    <t>BX201023C00053000</t>
  </si>
  <si>
    <t>ACN201002P00220000</t>
  </si>
  <si>
    <t>CAG201002P00034000</t>
  </si>
  <si>
    <t>CTXS201002C00138000</t>
  </si>
  <si>
    <t>INO201002P00012000</t>
  </si>
  <si>
    <t>KMX201002P00098000</t>
  </si>
  <si>
    <t>LYFT201002C00028500</t>
  </si>
  <si>
    <t>MU201002P00048000</t>
  </si>
  <si>
    <t>PEP201002P00135000</t>
  </si>
  <si>
    <t>SFIX201002P00026500</t>
  </si>
  <si>
    <t>STZ201002P00180000</t>
  </si>
  <si>
    <t>WDC201002C00039500</t>
  </si>
  <si>
    <t>ZM201002P00450000</t>
  </si>
  <si>
    <t>CCL201030C00015000</t>
  </si>
  <si>
    <t>LW201016C00070000</t>
  </si>
  <si>
    <t>MDB201120C00230000</t>
  </si>
  <si>
    <t>WYNN201120C00070000</t>
  </si>
  <si>
    <t>Z201030C00104000</t>
  </si>
  <si>
    <t>GM201016C00031000</t>
  </si>
  <si>
    <t>IYR201009C00084000</t>
  </si>
  <si>
    <t>AMD201009P00082000</t>
  </si>
  <si>
    <t>AMZN201009P02995000</t>
  </si>
  <si>
    <t>CTXS201009C00136000</t>
  </si>
  <si>
    <t>DPZ201009P00405000</t>
  </si>
  <si>
    <t>INO201009C00012500</t>
  </si>
  <si>
    <t>KMX201009P00097500</t>
  </si>
  <si>
    <t>LYFT201009C00027000</t>
  </si>
  <si>
    <t>MU201009P00047500</t>
  </si>
  <si>
    <t>WDC201009C00038000</t>
  </si>
  <si>
    <t>AAPL201120C00115000</t>
  </si>
  <si>
    <t>CPB201120C00047000</t>
  </si>
  <si>
    <t>GS201030C00200000</t>
  </si>
  <si>
    <t>DPZ201016P00410000</t>
  </si>
  <si>
    <t>JPM201030C00097000</t>
  </si>
  <si>
    <t>DPZ201016P00390000</t>
  </si>
  <si>
    <t>JNJ201016P00149000</t>
  </si>
  <si>
    <t>TSLA201030C00445000</t>
  </si>
  <si>
    <t>CTXS201016C00138000</t>
  </si>
  <si>
    <t>KMX201016P00097000</t>
  </si>
  <si>
    <t>LB201127C00032000</t>
  </si>
  <si>
    <t>DAL201023C00030000</t>
  </si>
  <si>
    <t>WDC201016C00038500</t>
  </si>
  <si>
    <t>XLU201120C00063000</t>
  </si>
  <si>
    <t>AYI201016P00100000</t>
  </si>
  <si>
    <t>CMPR201016C00075000</t>
  </si>
  <si>
    <t>DAL201016P00031000</t>
  </si>
  <si>
    <t>DPZ201016P00400000</t>
  </si>
  <si>
    <t>GS201016P00200000</t>
  </si>
  <si>
    <t>JPM201016P00098500</t>
  </si>
  <si>
    <t>KSU201016P00177500</t>
  </si>
  <si>
    <t>MS201016P00049000</t>
  </si>
  <si>
    <t>TCOM201016C00032000</t>
  </si>
  <si>
    <t>UAL201016C00038000</t>
  </si>
  <si>
    <t>UAL201016P00034000</t>
  </si>
  <si>
    <t>VB201016C00153000</t>
  </si>
  <si>
    <t>VFC201016P00072000</t>
  </si>
  <si>
    <t>WBA201016P00034500</t>
  </si>
  <si>
    <t>C201030C00043000</t>
  </si>
  <si>
    <t>DGX201120C00115000</t>
  </si>
  <si>
    <t>SAVE201120C00015000</t>
  </si>
  <si>
    <t>BKR201120C00013000</t>
  </si>
  <si>
    <t>IBM201023P00120000</t>
  </si>
  <si>
    <t>KR201030C00034000</t>
  </si>
  <si>
    <t>LMT201023P00370000</t>
  </si>
  <si>
    <t>SNAP201106C00025000</t>
  </si>
  <si>
    <t>AEP201120C00090000</t>
  </si>
  <si>
    <t>DFS201120C00062500</t>
  </si>
  <si>
    <t>LVS201120C00045000</t>
  </si>
  <si>
    <t>ABT201120C00105000</t>
  </si>
  <si>
    <t>TJX201120C00057500</t>
  </si>
  <si>
    <t>HAL201030C00012000</t>
  </si>
  <si>
    <t>IBM201023P00117000</t>
  </si>
  <si>
    <t>VZ201120C00057000</t>
  </si>
  <si>
    <t>JNJ201023P00148000</t>
  </si>
  <si>
    <t>CTXS201030C00129000</t>
  </si>
  <si>
    <t>THC201030C00029000</t>
  </si>
  <si>
    <t>ACAD210115P00042000</t>
  </si>
  <si>
    <t>IRBT201023P00085000</t>
  </si>
  <si>
    <t>KMX201023P00097000</t>
  </si>
  <si>
    <t>LMT201023P00365000</t>
  </si>
  <si>
    <t>LYFT201023C00028000</t>
  </si>
  <si>
    <t>NFLX201023P00480000</t>
  </si>
  <si>
    <t>TSLA201023P00380000</t>
  </si>
  <si>
    <t>TXN201023P00143000</t>
  </si>
  <si>
    <t>WDC201023C00043000</t>
  </si>
  <si>
    <t>IBM201030C00116000</t>
  </si>
  <si>
    <t>UAL201030C00037000</t>
  </si>
  <si>
    <t>SNE201218C00075000</t>
  </si>
  <si>
    <t>DPZ201127P00390000</t>
  </si>
  <si>
    <t>FSLR201030P00075000</t>
  </si>
  <si>
    <t>AKAM201030P00100000</t>
  </si>
  <si>
    <t>AXP201030P00095000</t>
  </si>
  <si>
    <t>AMD201030P00076000</t>
  </si>
  <si>
    <t>ANTM201030P00282500</t>
  </si>
  <si>
    <t>BA201030P00145000</t>
  </si>
  <si>
    <t>CTXS201030C00124000</t>
  </si>
  <si>
    <t>ETSY201030P00125000</t>
  </si>
  <si>
    <t>FISV201030P00090000</t>
  </si>
  <si>
    <t>IBM201030C00109000</t>
  </si>
  <si>
    <t>MMM201030P00155000</t>
  </si>
  <si>
    <t>RCL201030P00050000</t>
  </si>
  <si>
    <t>RMD201120C00180000</t>
  </si>
  <si>
    <t>SWK201030P00162500</t>
  </si>
  <si>
    <t>URI201030P00155000</t>
  </si>
  <si>
    <t>WDC201030C00039000</t>
  </si>
  <si>
    <t>WDC201030P00036000</t>
  </si>
  <si>
    <t>DD201127C00058000</t>
  </si>
  <si>
    <t>NOC201120C00315000</t>
  </si>
  <si>
    <t>ABBV201120C00090000</t>
  </si>
  <si>
    <t>AMD201120C00082000</t>
  </si>
  <si>
    <t>ATVI201127C00080000</t>
  </si>
  <si>
    <t>ETSY201127C00135000</t>
  </si>
  <si>
    <t>IBM201106C00118000</t>
  </si>
  <si>
    <t>LYFT201106C00028500</t>
  </si>
  <si>
    <t>SBUX201127C00089000</t>
  </si>
  <si>
    <t>AYI201120P00105000</t>
  </si>
  <si>
    <t>DUK201120C00092500</t>
  </si>
  <si>
    <t>GOLD201127C00025000</t>
  </si>
  <si>
    <t>MAR201218C00095000</t>
  </si>
  <si>
    <t>TTWO201204C00165000</t>
  </si>
  <si>
    <t>AKAM201106P00099000</t>
  </si>
  <si>
    <t>AMD201106P00075000</t>
  </si>
  <si>
    <t>ANTM201106P00277500</t>
  </si>
  <si>
    <t>AXP201106P00090000</t>
  </si>
  <si>
    <t>AXP201106P00093500</t>
  </si>
  <si>
    <t>BA201106P00143000</t>
  </si>
  <si>
    <t>BABA201106P00277500</t>
  </si>
  <si>
    <t>CTXS201106C00118000</t>
  </si>
  <si>
    <t>ETSY201106P00124000</t>
  </si>
  <si>
    <t>EXPE201106P00090000</t>
  </si>
  <si>
    <t>IBM201106C00116000</t>
  </si>
  <si>
    <t>OKTA201106P00200000</t>
  </si>
  <si>
    <t>PFE201106P00035500</t>
  </si>
  <si>
    <t>PYPL201106P00170000</t>
  </si>
  <si>
    <t>QCOM201106P00119000</t>
  </si>
  <si>
    <t>TSLA201106P00425000</t>
  </si>
  <si>
    <t>TTWO201106P00157500</t>
  </si>
  <si>
    <t>AYI201120P00095000</t>
  </si>
  <si>
    <t>BA201218C00165000</t>
  </si>
  <si>
    <t>LYFT201120C00030000</t>
  </si>
  <si>
    <t>DDOG201113P00085000</t>
  </si>
  <si>
    <t>BYND201113P00120000</t>
  </si>
  <si>
    <t>MRNA201127C00070000</t>
  </si>
  <si>
    <t>LMND201113P00059000</t>
  </si>
  <si>
    <t>AMAT201113P00066000</t>
  </si>
  <si>
    <t>DDOG201113P00075000</t>
  </si>
  <si>
    <t>DIS201113P00127000</t>
  </si>
  <si>
    <t>DKNG201113P00036000</t>
  </si>
  <si>
    <t>EA201127C00125000</t>
  </si>
  <si>
    <t>IBM201113C00116000</t>
  </si>
  <si>
    <t>MRNA201113P00081000</t>
  </si>
  <si>
    <t>NCLH201113P00019000</t>
  </si>
  <si>
    <t>NKLA201113P00017500</t>
  </si>
  <si>
    <t>NKLA201113P00020000</t>
  </si>
  <si>
    <t>NVAX201113P00075000</t>
  </si>
  <si>
    <t>NVAX201113P00083000</t>
  </si>
  <si>
    <t>PDD201113P00095000</t>
  </si>
  <si>
    <t>PLT201120C00020000</t>
  </si>
  <si>
    <t>UAL201113C00040000</t>
  </si>
  <si>
    <t>WDC201113C00041000</t>
  </si>
  <si>
    <t>WMT201120C00145000</t>
  </si>
  <si>
    <t>TJX201120P00058000</t>
  </si>
  <si>
    <t>AYI201120P00100000</t>
  </si>
  <si>
    <t>BIDU201120P00135000</t>
  </si>
  <si>
    <t>CMPR201120C00085000</t>
  </si>
  <si>
    <t>HD201120P00267500</t>
  </si>
  <si>
    <t>K201120C00065000</t>
  </si>
  <si>
    <t>KSS201120P00028500</t>
  </si>
  <si>
    <t>LMND201120P00057500</t>
  </si>
  <si>
    <t>LOW201120P00150000</t>
  </si>
  <si>
    <t>LYFT201120C00042000</t>
  </si>
  <si>
    <t>NIO201120P00041500</t>
  </si>
  <si>
    <t>NTES201120P00081000</t>
  </si>
  <si>
    <t>NVDA201120P00492500</t>
  </si>
  <si>
    <t>PANW201120P00265000</t>
  </si>
  <si>
    <t>PETS201120C00035000</t>
  </si>
  <si>
    <t>SE201120P00155000</t>
  </si>
  <si>
    <t>SE201120P00162500</t>
  </si>
  <si>
    <t>TGT201120P00155000</t>
  </si>
  <si>
    <t>UFS201120C00030000</t>
  </si>
  <si>
    <t>VB</t>
  </si>
  <si>
    <t>VB201120C00167000</t>
  </si>
  <si>
    <t>DKS201127P00055500</t>
  </si>
  <si>
    <t>ADSK201127P00245000</t>
  </si>
  <si>
    <t>ADSK201127P00267500</t>
  </si>
  <si>
    <t>AMBA201127P00060000</t>
  </si>
  <si>
    <t>BBY201127P00111000</t>
  </si>
  <si>
    <t>BURL201127P00217500</t>
  </si>
  <si>
    <t>BURL201127P00220000</t>
  </si>
  <si>
    <t>DE201127P00250000</t>
  </si>
  <si>
    <t>DKS201127P00057000</t>
  </si>
  <si>
    <t>DLTR201127P00093000</t>
  </si>
  <si>
    <t>JWN201127P00023000</t>
  </si>
  <si>
    <t>LYFT201127C00041000</t>
  </si>
  <si>
    <t>NTNX201127P00025500</t>
  </si>
  <si>
    <t>VMW201127P00140000</t>
  </si>
  <si>
    <t>VMW201127P00142000</t>
  </si>
  <si>
    <t>CRWD201218C00142000</t>
  </si>
  <si>
    <t>DOMO201218C00038000</t>
  </si>
  <si>
    <t>LYFT201204C00041000</t>
  </si>
  <si>
    <t>CLDR201218C00012000</t>
  </si>
  <si>
    <t>CRM201204P00225000</t>
  </si>
  <si>
    <t>CTXS201204C00123000</t>
  </si>
  <si>
    <t>SPLK201204P00185000</t>
  </si>
  <si>
    <t>UAL201204C00046000</t>
  </si>
  <si>
    <t>DG201204P00205000</t>
  </si>
  <si>
    <t>FIVE201204P00140000</t>
  </si>
  <si>
    <t>NIO201204P00039000</t>
  </si>
  <si>
    <t>OKTA201204P00210000</t>
  </si>
  <si>
    <t>SNOW201204P00250000</t>
  </si>
  <si>
    <t>SPLK201204P00155000</t>
  </si>
  <si>
    <t>WKHS201204P00019000</t>
  </si>
  <si>
    <t>ZM201204P00397500</t>
  </si>
  <si>
    <t>ZM201204P00400000</t>
  </si>
  <si>
    <t>SFIX</t>
  </si>
  <si>
    <t>VOOV</t>
  </si>
  <si>
    <t>VWETX</t>
  </si>
  <si>
    <t>RH201211P00470000</t>
  </si>
  <si>
    <t>KR201218C00032500</t>
  </si>
  <si>
    <t>AZO201211P01090000</t>
  </si>
  <si>
    <t>CHWY201211P00072000</t>
  </si>
  <si>
    <t>COUP201211P00300000</t>
  </si>
  <si>
    <t>SPLK201211P00185000</t>
  </si>
  <si>
    <t>SWBI210115C00015000</t>
  </si>
  <si>
    <t>SPLK201218P00185000</t>
  </si>
  <si>
    <t>SPLK</t>
  </si>
  <si>
    <t>RH201218P00470000</t>
  </si>
  <si>
    <t>CMPR201218C00095000</t>
  </si>
  <si>
    <t>CTXS</t>
  </si>
  <si>
    <t>CTXS201218C00132000</t>
  </si>
  <si>
    <t>K201218C00065000</t>
  </si>
  <si>
    <t>MLHR201218P00035000</t>
  </si>
  <si>
    <t>NKE201218P00135000</t>
  </si>
  <si>
    <t>SPLK201218C00160000</t>
  </si>
  <si>
    <t>PLAY201231C00027000</t>
  </si>
  <si>
    <t>CMPR</t>
  </si>
  <si>
    <t>VTRS</t>
  </si>
  <si>
    <t>RH201224P00465000</t>
  </si>
  <si>
    <t>K</t>
  </si>
  <si>
    <t>KMX201231P00092000</t>
  </si>
  <si>
    <t>FDX210108P00250000</t>
  </si>
  <si>
    <t>QS201231P00095000</t>
  </si>
  <si>
    <t>WB210108P00038000</t>
  </si>
  <si>
    <t>NKLA210115C00017500</t>
  </si>
  <si>
    <t>QS210108P00075000</t>
  </si>
  <si>
    <t>FB201231P00270000</t>
  </si>
  <si>
    <t>NFLX201231P00500000</t>
  </si>
  <si>
    <t>NVAX201231P00108000</t>
  </si>
  <si>
    <t>LMND210108P00090000</t>
  </si>
  <si>
    <t>WFC210129C00030000</t>
  </si>
  <si>
    <t>KMX210108P00090000</t>
  </si>
  <si>
    <t>NKTR210115C00019000</t>
  </si>
  <si>
    <t>BIDU210108P00195000</t>
  </si>
  <si>
    <t>BIDU210108P00200000</t>
  </si>
  <si>
    <t>FDX210108P00247500</t>
  </si>
  <si>
    <t>FSLR210108P00090000</t>
  </si>
  <si>
    <t>ILMN210108P00355000</t>
  </si>
  <si>
    <t>MU210108P00074000</t>
  </si>
  <si>
    <t>NVAX210108P00100000</t>
  </si>
  <si>
    <t>PLTR210108P00022500</t>
  </si>
  <si>
    <t>QS210108P00050000</t>
  </si>
  <si>
    <t>STZ210108P00210000</t>
  </si>
  <si>
    <t>WBA210108P00041000</t>
  </si>
  <si>
    <t>ZTS210108P00160000</t>
  </si>
  <si>
    <t>TOL210115C00045000</t>
  </si>
  <si>
    <t>MOMO210122C00015000</t>
  </si>
  <si>
    <t>SPLK210122C00170000</t>
  </si>
  <si>
    <t>RTX210129C00070000</t>
  </si>
  <si>
    <t>WFC210122C00032000</t>
  </si>
  <si>
    <t>JBLU210219C00015000</t>
  </si>
  <si>
    <t>HPE210122C00012000</t>
  </si>
  <si>
    <t>QS210115P00073000</t>
  </si>
  <si>
    <t>VWNEX</t>
  </si>
  <si>
    <t>BLK210115P00755000</t>
  </si>
  <si>
    <t>DAL210115P00039000</t>
  </si>
  <si>
    <t>FDX210115P00245000</t>
  </si>
  <si>
    <t>GME210115P00032000</t>
  </si>
  <si>
    <t>MLHR210115P00035000</t>
  </si>
  <si>
    <t>NVAX210115P00104000</t>
  </si>
  <si>
    <t>NVDA210115P00505000</t>
  </si>
  <si>
    <t>PNC210115P00155000</t>
  </si>
  <si>
    <t>AMC210129P00004000</t>
  </si>
  <si>
    <t>STX210129P00059500</t>
  </si>
  <si>
    <t>IBM210129P00118000</t>
  </si>
  <si>
    <t>BLK210129P00750000</t>
  </si>
  <si>
    <t>VLO210205C00058000</t>
  </si>
  <si>
    <t>WFC210129P00034000</t>
  </si>
  <si>
    <t>TWTR210129C00046000</t>
  </si>
  <si>
    <t>AA210129P00021000</t>
  </si>
  <si>
    <t>ISRG210129P00750000</t>
  </si>
  <si>
    <t>UNP210129P00210000</t>
  </si>
  <si>
    <t>BB210129P00014000</t>
  </si>
  <si>
    <t>AXP210129P00115000</t>
  </si>
  <si>
    <t>BA210205C00205000</t>
  </si>
  <si>
    <t>BBBY210129P00027000</t>
  </si>
  <si>
    <t>BK210129P00043000</t>
  </si>
  <si>
    <t>GE210129C00012000</t>
  </si>
  <si>
    <t>GME210129P00036000</t>
  </si>
  <si>
    <t>GME210129P00055000</t>
  </si>
  <si>
    <t>HAL210129C00021000</t>
  </si>
  <si>
    <t>INTC210129P00055000</t>
  </si>
  <si>
    <t>MA210205C00335000</t>
  </si>
  <si>
    <t>MCD210205C00212500</t>
  </si>
  <si>
    <t>PPG210129P00138000</t>
  </si>
  <si>
    <t>QS210129P00075000</t>
  </si>
  <si>
    <t>RTX210205C00069500</t>
  </si>
  <si>
    <t>UNH210129C00355000</t>
  </si>
  <si>
    <t>AA210205P00021000</t>
  </si>
  <si>
    <t>BB210205P00014000</t>
  </si>
  <si>
    <t>BK210205P00043000</t>
  </si>
  <si>
    <t>BLK210205P00750000</t>
  </si>
  <si>
    <t>CRUS210205P00090000</t>
  </si>
  <si>
    <t>INO210205P00015000</t>
  </si>
  <si>
    <t>QS210205P00072000</t>
  </si>
  <si>
    <t>UNP210205P00210000</t>
  </si>
  <si>
    <t>USB</t>
  </si>
  <si>
    <t>WFC210205P00034000</t>
  </si>
  <si>
    <t>BABA210205P00250000</t>
  </si>
  <si>
    <t>LITE210205P00085000</t>
  </si>
  <si>
    <t>PPG210205P00138000</t>
  </si>
  <si>
    <t>LYFT</t>
  </si>
  <si>
    <t>LYFT210219C00050000</t>
  </si>
  <si>
    <t>BB210212P00013500</t>
  </si>
  <si>
    <t>BLK210212P00750000</t>
  </si>
  <si>
    <t>CRUS210212P00090000</t>
  </si>
  <si>
    <t>CSCO210219C00045000</t>
  </si>
  <si>
    <t>HAS210212P00090000</t>
  </si>
  <si>
    <t>INO210212P00015000</t>
  </si>
  <si>
    <t>ITCI</t>
  </si>
  <si>
    <t>LYFT210212P00049000</t>
  </si>
  <si>
    <t>QCOM210212P00145000</t>
  </si>
  <si>
    <t>TTWO210212P00195000</t>
  </si>
  <si>
    <t>TWTR210212P00054000</t>
  </si>
  <si>
    <t>UBER210212P00056000</t>
  </si>
  <si>
    <t>UNP</t>
  </si>
  <si>
    <t>UNP210212C00207500</t>
  </si>
  <si>
    <t>UNP210212P00210000</t>
  </si>
  <si>
    <t>WFC210212P00034000</t>
  </si>
  <si>
    <t>BB210219P00013500</t>
  </si>
  <si>
    <t>BLK210219P00750000</t>
  </si>
  <si>
    <t>CRUS210219P00090000</t>
  </si>
  <si>
    <t>INO210219P00014500</t>
  </si>
  <si>
    <t>TCOM</t>
  </si>
  <si>
    <t>WFC210219P00034000</t>
  </si>
  <si>
    <t>ADI210219P00157500</t>
  </si>
  <si>
    <t>CVS210219P00070000</t>
  </si>
  <si>
    <t>BB210226P00013500</t>
  </si>
  <si>
    <t>INO210226P00014000</t>
  </si>
  <si>
    <t>HD210226P00267500</t>
  </si>
  <si>
    <t>QS210226P00070000</t>
  </si>
  <si>
    <t>WMT210226P00136000</t>
  </si>
  <si>
    <t>INTU210226P00382500</t>
  </si>
  <si>
    <t>PANW210226P00347500</t>
  </si>
  <si>
    <t>SQ210226P00230000</t>
  </si>
  <si>
    <t>SQ210312C00237500</t>
  </si>
  <si>
    <t>HD210305P00267500</t>
  </si>
  <si>
    <t>WMT210305P00135000</t>
  </si>
  <si>
    <t>WMT210305C00130000</t>
  </si>
  <si>
    <t>JWN210305P00035000</t>
  </si>
  <si>
    <t>SNOW210115P00270000</t>
  </si>
  <si>
    <t>TSM210115P00115000</t>
  </si>
  <si>
    <t>WFC210115P00034000</t>
  </si>
  <si>
    <t>PNC</t>
  </si>
  <si>
    <t>NFLX210122P00460000</t>
  </si>
  <si>
    <t>IBM210205C00128000</t>
  </si>
  <si>
    <t>QS210122P00075000</t>
  </si>
  <si>
    <t>WFC210122P00034000</t>
  </si>
  <si>
    <t>STX210122P00060000</t>
  </si>
  <si>
    <t>AA210122P00021000</t>
  </si>
  <si>
    <t>BLK210122P00752500</t>
  </si>
  <si>
    <t>BK210122P00043500</t>
  </si>
  <si>
    <t>BLK210122P00730000</t>
  </si>
  <si>
    <t>GME210122P00032000</t>
  </si>
  <si>
    <t>NFLX210122P00540000</t>
  </si>
  <si>
    <t>UAL210122P00042000</t>
  </si>
  <si>
    <t>USB210122P00046000</t>
  </si>
  <si>
    <t>UNP210122P00207500</t>
  </si>
  <si>
    <t>UNP210122P00210000</t>
  </si>
  <si>
    <t>MMM210205C00167500</t>
  </si>
  <si>
    <t>AMBA210305P00102000</t>
  </si>
  <si>
    <t>RKT210305P00027000</t>
  </si>
  <si>
    <t>SCM</t>
  </si>
  <si>
    <t>NRG210319C00039000</t>
  </si>
  <si>
    <t>DLTR210305P00090000</t>
  </si>
  <si>
    <t>NVAX210305P00202500</t>
  </si>
  <si>
    <t>BLK210305P00742500</t>
  </si>
  <si>
    <t>LL210305P00025000</t>
  </si>
  <si>
    <t>NVAX210305P00200000</t>
  </si>
  <si>
    <t>LMND210305P00105000</t>
  </si>
  <si>
    <t>QS210305P00069000</t>
  </si>
  <si>
    <t>INO210305P00014000</t>
  </si>
  <si>
    <t>NIO210305P00043000</t>
  </si>
  <si>
    <t>ZM210305P00340000</t>
  </si>
  <si>
    <t>DDD210305P00028500</t>
  </si>
  <si>
    <t>WKHS210305P00016000</t>
  </si>
  <si>
    <t>BB210305P00013500</t>
  </si>
  <si>
    <t>NVAX210319P00195000</t>
  </si>
  <si>
    <t>NIO210312P00042500</t>
  </si>
  <si>
    <t>QS210319P00075000</t>
  </si>
  <si>
    <t>LMND210326P00107000</t>
  </si>
  <si>
    <t>ROST210305P00113000</t>
  </si>
  <si>
    <t>TGT210305P00172500</t>
  </si>
  <si>
    <t>RKT210312P00025500</t>
  </si>
  <si>
    <t>WKHS210312P00016000</t>
  </si>
  <si>
    <t>TLRY210312P00020000</t>
  </si>
  <si>
    <t>BLK210312P00695000</t>
  </si>
  <si>
    <t>PLUG210312P00034000</t>
  </si>
  <si>
    <t>GME210312P00099000</t>
  </si>
  <si>
    <t>MDB210312P00290000</t>
  </si>
  <si>
    <t>DKS210312P00070000</t>
  </si>
  <si>
    <t>NIO210312P00040000</t>
  </si>
  <si>
    <t>QS210312P00050000</t>
  </si>
  <si>
    <t>GE210312P00013500</t>
  </si>
  <si>
    <t>INO210312P00014000</t>
  </si>
  <si>
    <t>LMND210312P00091000</t>
  </si>
  <si>
    <t>LYFT210312P00059000</t>
  </si>
  <si>
    <t>HD210312P00265000</t>
  </si>
  <si>
    <t>LL210312P00026000</t>
  </si>
  <si>
    <t>SFIX210312P00045000</t>
  </si>
  <si>
    <t>RKT210312P00025390</t>
  </si>
  <si>
    <t>WMT210312P00135000</t>
  </si>
  <si>
    <t>WKHS210312P00017000</t>
  </si>
  <si>
    <t>AMC210312P00010000</t>
  </si>
  <si>
    <t>BBBY210312P00028000</t>
  </si>
  <si>
    <t>DDD210312P00028500</t>
  </si>
  <si>
    <t>GME210312P00260000</t>
  </si>
  <si>
    <t>LUV210312P00060000</t>
  </si>
  <si>
    <t>MDB210312P00270000</t>
  </si>
  <si>
    <t>NVAX210312P00207500</t>
  </si>
  <si>
    <t>QS210312P00052000</t>
  </si>
  <si>
    <t>ZM210312P00345000</t>
  </si>
  <si>
    <t>LEN210319P00086500</t>
  </si>
  <si>
    <t>MUR210319P00020000</t>
  </si>
  <si>
    <t>WMT210319P00135000</t>
  </si>
  <si>
    <t>AG210326C00017500</t>
  </si>
  <si>
    <t>CSIQ210319P00036000</t>
  </si>
  <si>
    <t>MUR210416C00022500</t>
  </si>
  <si>
    <t>ADBE210401C00500000</t>
  </si>
  <si>
    <t>GE210319P00013500</t>
  </si>
  <si>
    <t>CRWD210319P00175000</t>
  </si>
  <si>
    <t>CRUS210319P00085000</t>
  </si>
  <si>
    <t>LMND210319P00106000</t>
  </si>
  <si>
    <t>QS210319P00061000</t>
  </si>
  <si>
    <t>INO210319P00014000</t>
  </si>
  <si>
    <t>FCEL210319P00015500</t>
  </si>
  <si>
    <t>RKT210319P00025390</t>
  </si>
  <si>
    <t>PDD210319P00145000</t>
  </si>
  <si>
    <t>CRWD210319P00195000</t>
  </si>
  <si>
    <t>BLK210319P00720000</t>
  </si>
  <si>
    <t>BLK210319P00725000</t>
  </si>
  <si>
    <t>COUP210319P00240000</t>
  </si>
  <si>
    <t>FIVE210319P00185000</t>
  </si>
  <si>
    <t>GME210319P00140000</t>
  </si>
  <si>
    <t>MDB210319P00290000</t>
  </si>
  <si>
    <t>NVAX210319P00205000</t>
  </si>
  <si>
    <t>SIG210319P00054000</t>
  </si>
  <si>
    <t>ULTA210319P00310000</t>
  </si>
  <si>
    <t>WKHS210319P00017000</t>
  </si>
  <si>
    <t>HighValue</t>
  </si>
  <si>
    <t>HighDate</t>
  </si>
  <si>
    <t>Notes</t>
  </si>
  <si>
    <t>FundFamily</t>
  </si>
  <si>
    <t>DHANI.NS</t>
  </si>
  <si>
    <t>100377.BO</t>
  </si>
  <si>
    <t>118933.BO</t>
  </si>
  <si>
    <t>Folio: 11606140/21</t>
  </si>
  <si>
    <t>HDFC - Hybrid Equity-Dir-Gr</t>
  </si>
  <si>
    <t>118991.BO</t>
  </si>
  <si>
    <t>Folio:11606138/27</t>
  </si>
  <si>
    <t>HDFC-balanced-advantage-fund - Dir-Gr</t>
  </si>
  <si>
    <t>119128.BO</t>
  </si>
  <si>
    <t>Folio:11606139/24</t>
  </si>
  <si>
    <t>HDFC - Equity Savings-Dir -GR</t>
  </si>
  <si>
    <t>MaximiserV(5GTH)</t>
  </si>
  <si>
    <t>Maximiser (Growth) Fund(LGTH)</t>
  </si>
  <si>
    <t>RELIANCE.NS</t>
  </si>
  <si>
    <t>SRTRANSFIN.NS</t>
  </si>
  <si>
    <t>TCS.NS</t>
  </si>
  <si>
    <t>AVANTIFEED.NS</t>
  </si>
  <si>
    <t>HINDZINC.NS</t>
  </si>
  <si>
    <t>NEWGEN.NS</t>
  </si>
  <si>
    <t>ExcercisePositionValue</t>
  </si>
  <si>
    <t>BlockedValue</t>
  </si>
  <si>
    <t>LowDate</t>
  </si>
  <si>
    <t>Asset</t>
  </si>
  <si>
    <t>AssetType</t>
  </si>
  <si>
    <t>GAMIND</t>
  </si>
  <si>
    <t>PUNLLO</t>
  </si>
  <si>
    <t>AKRNIR</t>
  </si>
  <si>
    <t>SUZENE</t>
  </si>
  <si>
    <t>DRREDD</t>
  </si>
  <si>
    <t>GUJNRE</t>
  </si>
  <si>
    <t>MADCEM</t>
  </si>
  <si>
    <t>POWGRI</t>
  </si>
  <si>
    <t>RELNAT</t>
  </si>
  <si>
    <t>RELCOM</t>
  </si>
  <si>
    <t>Reliance Petro</t>
  </si>
  <si>
    <t>TCS</t>
  </si>
  <si>
    <t>Polaris</t>
  </si>
  <si>
    <t>ONGC</t>
  </si>
  <si>
    <t>Bicon</t>
  </si>
  <si>
    <t>WIPRO</t>
  </si>
  <si>
    <t>Bank of Baroda</t>
  </si>
  <si>
    <t>RANBAXY LABS LTD</t>
  </si>
  <si>
    <t>BSELTDEQ</t>
  </si>
  <si>
    <t>RELCAPEQ</t>
  </si>
  <si>
    <t>Sundaram SMILE - Growth</t>
  </si>
  <si>
    <t>MF-Reliance</t>
  </si>
  <si>
    <t>BARLTD</t>
  </si>
  <si>
    <t>IBPOWE</t>
  </si>
  <si>
    <t>PRIINF</t>
  </si>
  <si>
    <t>RELPOW</t>
  </si>
  <si>
    <t>ROLIND</t>
  </si>
  <si>
    <t>ICIBAN</t>
  </si>
  <si>
    <t>INFTEC</t>
  </si>
  <si>
    <t>BOI-Tax Advantage</t>
  </si>
  <si>
    <t>BHASHI</t>
  </si>
  <si>
    <t>Gold Savings Fund (G)</t>
  </si>
  <si>
    <t>Multi Strategy Fund (G)</t>
  </si>
  <si>
    <t>BR Equity Fund (G)</t>
  </si>
  <si>
    <t>Premier Multi-Cap Fund (G)</t>
  </si>
  <si>
    <t>Magnum Midcap Fund (G)</t>
  </si>
  <si>
    <t>ULTCEM</t>
  </si>
  <si>
    <t>JKCEME</t>
  </si>
  <si>
    <t>JINVIJ</t>
  </si>
  <si>
    <t>SANMOV</t>
  </si>
  <si>
    <t>Equity Tax Savings Plan (D)</t>
  </si>
  <si>
    <t>CORBAN</t>
  </si>
  <si>
    <t>INOX</t>
  </si>
  <si>
    <t>IPCLAB</t>
  </si>
  <si>
    <t>TATATEA</t>
  </si>
  <si>
    <t>Pru Discovery Fund (G)</t>
  </si>
  <si>
    <t>MNC Fund - B (G)</t>
  </si>
  <si>
    <t>Magnum SFU - Emerging Businesses Fund (G)</t>
  </si>
  <si>
    <t>Robeco Equity - Tax Saver (G)</t>
  </si>
  <si>
    <t>GRASIM</t>
  </si>
  <si>
    <t>Maximiser Fund</t>
  </si>
  <si>
    <t>MANCEM</t>
  </si>
  <si>
    <t>SESGOA</t>
  </si>
  <si>
    <t>MF-Protector Fund</t>
  </si>
  <si>
    <t>MF-Equity Opportunities Fund Direct - (G)</t>
  </si>
  <si>
    <t>MF-120465.BO</t>
  </si>
  <si>
    <t>ONGC.NS</t>
  </si>
  <si>
    <t>WIPRO.NS</t>
  </si>
  <si>
    <t>0.167487918024051</t>
  </si>
  <si>
    <t>HCLTECH.NS</t>
  </si>
  <si>
    <t>0.537176947827601</t>
  </si>
  <si>
    <t>Highest NAV Guarantee Fund - Life Super II</t>
  </si>
  <si>
    <t>ULTRACEMCO.NS</t>
  </si>
  <si>
    <t>BALAMINES.NS</t>
  </si>
  <si>
    <t>F000005NTY.BO</t>
  </si>
  <si>
    <t>TITAN.NS</t>
  </si>
  <si>
    <t>62850</t>
  </si>
  <si>
    <t>ZEELEARN.NS</t>
  </si>
  <si>
    <t>92000</t>
  </si>
  <si>
    <t>TATASTEEL.NS</t>
  </si>
  <si>
    <t>14278</t>
  </si>
  <si>
    <t>HERITGFOOD.NS</t>
  </si>
  <si>
    <t>72500</t>
  </si>
  <si>
    <t>PFS.NS</t>
  </si>
  <si>
    <t>80400</t>
  </si>
  <si>
    <t>GUJGASLTD.NS</t>
  </si>
  <si>
    <t>INFY.NS</t>
  </si>
  <si>
    <t>94856.4</t>
  </si>
  <si>
    <t>AXISBANK.NS</t>
  </si>
  <si>
    <t>64727</t>
  </si>
  <si>
    <t>HDFCBANK.NS</t>
  </si>
  <si>
    <t>605925</t>
  </si>
  <si>
    <t>BHARTIARTL.NS</t>
  </si>
  <si>
    <t>342200</t>
  </si>
  <si>
    <t>CHWY210409C00090000</t>
  </si>
  <si>
    <t>PTON210326P00102000</t>
  </si>
  <si>
    <t>CODX210326P00014000</t>
  </si>
  <si>
    <t>ADBE210326P00425000</t>
  </si>
  <si>
    <t>GME210401P00129000</t>
  </si>
  <si>
    <t>WKHS210326C00015000</t>
  </si>
  <si>
    <t>DDD210326P00025000</t>
  </si>
  <si>
    <t>GME210326P00104000</t>
  </si>
  <si>
    <t>UAL210326C00056000</t>
  </si>
  <si>
    <t>ADBE210326P00437500</t>
  </si>
  <si>
    <t>LMND210401P00105000</t>
  </si>
  <si>
    <t>FCEL210401P00015500</t>
  </si>
  <si>
    <t>QS210401P00061000</t>
  </si>
  <si>
    <t>MOMO210326P00014000</t>
  </si>
  <si>
    <t>RKT210401P00025890</t>
  </si>
  <si>
    <t>FCEL210401P00015000</t>
  </si>
  <si>
    <t>LL210401P00028000</t>
  </si>
  <si>
    <t>CODX210401P00014500</t>
  </si>
  <si>
    <t>NVAX210326P00187500</t>
  </si>
  <si>
    <t>MOMO210401P00014000</t>
  </si>
  <si>
    <t>PDD210401P00142000</t>
  </si>
  <si>
    <t>QS210401P00064000</t>
  </si>
  <si>
    <t>QS210401P00062000</t>
  </si>
  <si>
    <t>NVAX210401P00185000</t>
  </si>
  <si>
    <t>PDD210401P00146000</t>
  </si>
  <si>
    <t>QS</t>
  </si>
  <si>
    <t>MF-FMCG Fund Regular (G)
Plan Growth</t>
  </si>
  <si>
    <t>-1000 Share ADBE210326P00425000</t>
  </si>
  <si>
    <t>-1000 Share ADBE210326P00437500</t>
  </si>
  <si>
    <t>1000 Share CLDR210326C00013000</t>
  </si>
  <si>
    <t>-1000 Share CODX210326P00014000</t>
  </si>
  <si>
    <t>-1000 Share DDD210326P00025000</t>
  </si>
  <si>
    <t>-1000 Share FCEL210326P00015000</t>
  </si>
  <si>
    <t>-1000 Share FCEL210401P00015500</t>
  </si>
  <si>
    <t>-1000 Share GME210326P00104000</t>
  </si>
  <si>
    <t>100 Share GME210401P00129000</t>
  </si>
  <si>
    <t>-1000 Share LL210326P00026500</t>
  </si>
  <si>
    <t>-1000 Share LMND210326P00105000</t>
  </si>
  <si>
    <t>-1000 Share MOMO210326P00014000</t>
  </si>
  <si>
    <t>-1000 Share MOMO210401P00014000</t>
  </si>
  <si>
    <t>1000 Share NCLH210326C00031000</t>
  </si>
  <si>
    <t>500 Share NIO210326C00041000</t>
  </si>
  <si>
    <t>-1000 Share NVAX210326P00187500</t>
  </si>
  <si>
    <t>-1000 Share NVAX210401P00205000</t>
  </si>
  <si>
    <t>-1000 Share PDD210326P00144000</t>
  </si>
  <si>
    <t>-1000 Share PTON210326P00102000</t>
  </si>
  <si>
    <t>-1000 Share QS210326P00061000</t>
  </si>
  <si>
    <t>-1000 Share QS210326P00063000</t>
  </si>
  <si>
    <t>-1000 Share RKT210326P00025390</t>
  </si>
  <si>
    <t>-100 Share UAL210326C00056000</t>
  </si>
  <si>
    <t>-1000 Share WKHS210326C00015000</t>
  </si>
  <si>
    <t>-1000 Share WMT210326P00135000</t>
  </si>
  <si>
    <t xml:space="preserve">symbol</t>
  </si>
  <si>
    <t xml:space="preserve">Number</t>
  </si>
  <si>
    <t xml:space="preserve">BuyPrice</t>
  </si>
  <si>
    <t xml:space="preserve">BuyDate</t>
  </si>
  <si>
    <t xml:space="preserve">SellPrice</t>
  </si>
  <si>
    <t xml:space="preserve">SellDate</t>
  </si>
  <si>
    <t xml:space="preserve">AnnualizedGrowth</t>
  </si>
  <si>
    <t xml:space="preserve">AbsoluteGrowth</t>
  </si>
  <si>
    <t xml:space="preserve">Profit</t>
  </si>
  <si>
    <t xml:space="preserve">Remarks</t>
  </si>
  <si>
    <t xml:space="preserve">LastUpdated</t>
  </si>
  <si>
    <t xml:space="preserve">CostBasis</t>
  </si>
  <si>
    <t xml:space="preserve">Commission</t>
  </si>
  <si>
    <t xml:space="preserve">Account</t>
  </si>
  <si>
    <t xml:space="preserve">ID</t>
  </si>
  <si>
    <t xml:space="preserve">QS210401P00062000</t>
  </si>
  <si>
    <t xml:space="preserve">SP</t>
  </si>
  <si>
    <t xml:space="preserve">VGB</t>
  </si>
  <si>
    <t xml:space="preserve">NVAX210401P00185000</t>
  </si>
  <si>
    <t xml:space="preserve">PDD210401P00146000</t>
  </si>
  <si>
    <t xml:space="preserve">QS</t>
  </si>
  <si>
    <t xml:space="preserve">S</t>
  </si>
  <si>
    <t xml:space="preserve">MU210409C00084500</t>
  </si>
  <si>
    <t xml:space="preserve">BC</t>
  </si>
  <si>
    <t xml:space="preserve">LMND210401P00105000</t>
  </si>
  <si>
    <t xml:space="preserve">LL210401P00028000</t>
  </si>
  <si>
    <t xml:space="preserve">CODX210401P00014500</t>
  </si>
  <si>
    <t xml:space="preserve">PDD210401P00142000</t>
  </si>
  <si>
    <t xml:space="preserve">QS210401P00064000</t>
  </si>
  <si>
    <t xml:space="preserve">VIIIX</t>
  </si>
  <si>
    <t xml:space="preserve">MF</t>
  </si>
  <si>
    <t xml:space="preserve">HEHSA</t>
  </si>
  <si>
    <t xml:space="preserve">VIGIX</t>
  </si>
  <si>
    <t xml:space="preserve">GE</t>
  </si>
  <si>
    <t xml:space="preserve">VGIRA</t>
  </si>
  <si>
    <t xml:space="preserve">VTV</t>
  </si>
  <si>
    <t xml:space="preserve">ETF</t>
  </si>
  <si>
    <t xml:space="preserve">VFH</t>
  </si>
  <si>
    <t xml:space="preserve">VUG</t>
  </si>
  <si>
    <t xml:space="preserve">VGRTH</t>
  </si>
  <si>
    <t xml:space="preserve">UAL</t>
  </si>
  <si>
    <t xml:space="preserve">VGT</t>
  </si>
  <si>
    <t xml:space="preserve">VWILX</t>
  </si>
  <si>
    <t xml:space="preserve">VGRSP</t>
  </si>
  <si>
    <t xml:space="preserve">VDE</t>
  </si>
  <si>
    <t xml:space="preserve">XLE</t>
  </si>
  <si>
    <t xml:space="preserve">IWM</t>
  </si>
  <si>
    <t xml:space="preserve">VTPSX</t>
  </si>
  <si>
    <t xml:space="preserve">VWO</t>
  </si>
  <si>
    <t xml:space="preserve">ARKK</t>
  </si>
  <si>
    <t xml:space="preserve">INO210401P00014000</t>
  </si>
  <si>
    <t xml:space="preserve">CRUS210416P00085000</t>
  </si>
  <si>
    <t xml:space="preserve">WKHS</t>
  </si>
  <si>
    <t xml:space="preserve">MOMO210401C00018000</t>
  </si>
  <si>
    <t xml:space="preserve">CRUS210416C00085000</t>
  </si>
  <si>
    <t xml:space="preserve">FCEL210401P00015000</t>
  </si>
  <si>
    <t xml:space="preserve">CHWY210409C00090000</t>
  </si>
  <si>
    <t xml:space="preserve">QS210401P00061000</t>
  </si>
  <si>
    <t xml:space="preserve">RKT210401P00025890</t>
  </si>
  <si>
    <t xml:space="preserve">TxID</t>
  </si>
  <si>
    <t xml:space="preserve">Symbol</t>
  </si>
  <si>
    <t xml:space="preserve">Options</t>
  </si>
  <si>
    <t xml:space="preserve">Shares</t>
  </si>
  <si>
    <t xml:space="preserve">Type</t>
  </si>
  <si>
    <t xml:space="preserve">ITC</t>
  </si>
  <si>
    <t xml:space="preserve">HDB</t>
  </si>
  <si>
    <t xml:space="preserve">GS</t>
  </si>
  <si>
    <t xml:space="preserve">RIMM</t>
  </si>
  <si>
    <t xml:space="preserve">SAY</t>
  </si>
  <si>
    <t xml:space="preserve">IBN</t>
  </si>
  <si>
    <t xml:space="preserve">WMT</t>
  </si>
  <si>
    <t xml:space="preserve">CMFO</t>
  </si>
  <si>
    <t xml:space="preserve">PACT</t>
  </si>
  <si>
    <t xml:space="preserve">APWR</t>
  </si>
  <si>
    <t xml:space="preserve">SLT</t>
  </si>
  <si>
    <t xml:space="preserve">GTLS</t>
  </si>
  <si>
    <t xml:space="preserve">IGTE</t>
  </si>
  <si>
    <t xml:space="preserve">AAPL</t>
  </si>
  <si>
    <t xml:space="preserve">DTG</t>
  </si>
  <si>
    <t xml:space="preserve">WMS</t>
  </si>
  <si>
    <t xml:space="preserve">FSLR</t>
  </si>
  <si>
    <t xml:space="preserve">CSIQ</t>
  </si>
  <si>
    <t xml:space="preserve">GOOG</t>
  </si>
  <si>
    <t xml:space="preserve">PWRD</t>
  </si>
  <si>
    <t xml:space="preserve">LMLP</t>
  </si>
  <si>
    <t xml:space="preserve">HMIN</t>
  </si>
  <si>
    <t xml:space="preserve">SAYCY.PK</t>
  </si>
  <si>
    <t xml:space="preserve">RINO.PK</t>
  </si>
  <si>
    <t xml:space="preserve">BAC</t>
  </si>
  <si>
    <t xml:space="preserve">ONTY</t>
  </si>
  <si>
    <t xml:space="preserve">BOLT</t>
  </si>
  <si>
    <t xml:space="preserve">EJ</t>
  </si>
  <si>
    <t xml:space="preserve">HGRD</t>
  </si>
  <si>
    <t xml:space="preserve">LIWA</t>
  </si>
  <si>
    <t xml:space="preserve">LIWA110521C00005000</t>
  </si>
  <si>
    <t xml:space="preserve">EJ110219C00016000</t>
  </si>
  <si>
    <t xml:space="preserve">SCZ</t>
  </si>
  <si>
    <t xml:space="preserve">EJ110416C00012000</t>
  </si>
  <si>
    <t xml:space="preserve">YONG</t>
  </si>
  <si>
    <t xml:space="preserve">YONG110716P00010000</t>
  </si>
  <si>
    <t xml:space="preserve">BP</t>
  </si>
  <si>
    <t xml:space="preserve">YONG110716P00012000</t>
  </si>
  <si>
    <t xml:space="preserve">YONG110122C00009000</t>
  </si>
  <si>
    <t xml:space="preserve">AVNR</t>
  </si>
  <si>
    <t xml:space="preserve">AVNR110319C00005000</t>
  </si>
  <si>
    <t xml:space="preserve">VNDA</t>
  </si>
  <si>
    <t xml:space="preserve">VNDA110319C00011000</t>
  </si>
  <si>
    <t xml:space="preserve">APWR110319C00008000</t>
  </si>
  <si>
    <t xml:space="preserve">SC</t>
  </si>
  <si>
    <t xml:space="preserve">XOM</t>
  </si>
  <si>
    <t xml:space="preserve">XOM111022C00085000</t>
  </si>
  <si>
    <t xml:space="preserve">XOM111022P00090000</t>
  </si>
  <si>
    <t xml:space="preserve">NVAX</t>
  </si>
  <si>
    <t xml:space="preserve">NVAX110716C00002000</t>
  </si>
  <si>
    <t xml:space="preserve">WATG</t>
  </si>
  <si>
    <t xml:space="preserve">WATG110716C00007500</t>
  </si>
  <si>
    <t xml:space="preserve">LIWA110820C00005000</t>
  </si>
  <si>
    <t xml:space="preserve">SCX</t>
  </si>
  <si>
    <t xml:space="preserve">MF-OAKIX</t>
  </si>
  <si>
    <t xml:space="preserve">IWM111119C00083000</t>
  </si>
  <si>
    <t xml:space="preserve">SLV</t>
  </si>
  <si>
    <t xml:space="preserve">SLV120121C00065000</t>
  </si>
  <si>
    <t xml:space="preserve">RIMM110820C00025000</t>
  </si>
  <si>
    <t xml:space="preserve">BPZ</t>
  </si>
  <si>
    <t xml:space="preserve">BPZ110820C00003000</t>
  </si>
  <si>
    <t xml:space="preserve">GOOG120317C00505000</t>
  </si>
  <si>
    <t xml:space="preserve">SLV120121C00034000</t>
  </si>
  <si>
    <t xml:space="preserve">EBAY</t>
  </si>
  <si>
    <t xml:space="preserve">EBAY120121C00036000</t>
  </si>
  <si>
    <t xml:space="preserve">BPZ110917C00003000</t>
  </si>
  <si>
    <t xml:space="preserve">GEOY</t>
  </si>
  <si>
    <t xml:space="preserve">GEOY110917C00030000</t>
  </si>
  <si>
    <t xml:space="preserve">PACT110917C00010000</t>
  </si>
  <si>
    <t xml:space="preserve">XIDE</t>
  </si>
  <si>
    <t xml:space="preserve">XIDE110917C00007500</t>
  </si>
  <si>
    <t xml:space="preserve">NVAX111022C00001000</t>
  </si>
  <si>
    <t xml:space="preserve">TWM</t>
  </si>
  <si>
    <t xml:space="preserve">YONG111022C00005000</t>
  </si>
  <si>
    <t xml:space="preserve">JNJ</t>
  </si>
  <si>
    <t xml:space="preserve">JNJ111022C00067500</t>
  </si>
  <si>
    <t xml:space="preserve">AAPL120421P00390000</t>
  </si>
  <si>
    <t xml:space="preserve">WLT</t>
  </si>
  <si>
    <t xml:space="preserve">WLT111022C00065000</t>
  </si>
  <si>
    <t xml:space="preserve">CELL</t>
  </si>
  <si>
    <t xml:space="preserve">CELL111022C00007500</t>
  </si>
  <si>
    <t xml:space="preserve">ORCL</t>
  </si>
  <si>
    <t xml:space="preserve">GLL</t>
  </si>
  <si>
    <t xml:space="preserve">CTL</t>
  </si>
  <si>
    <t xml:space="preserve">NKE</t>
  </si>
  <si>
    <t xml:space="preserve">STLD</t>
  </si>
  <si>
    <t xml:space="preserve">CHGS</t>
  </si>
  <si>
    <t xml:space="preserve">CHGS111022C00002500</t>
  </si>
  <si>
    <t xml:space="preserve">CNIT</t>
  </si>
  <si>
    <t xml:space="preserve">CNIT111022C00002500</t>
  </si>
  <si>
    <t xml:space="preserve">STLD111022C00012000</t>
  </si>
  <si>
    <t xml:space="preserve">SIFY</t>
  </si>
  <si>
    <t xml:space="preserve">SIFY111022C00005000</t>
  </si>
  <si>
    <t xml:space="preserve">RIMM111022C00025000</t>
  </si>
  <si>
    <t xml:space="preserve">GLL111022C00018000</t>
  </si>
  <si>
    <t xml:space="preserve">ORCL111022C00030000</t>
  </si>
  <si>
    <t xml:space="preserve">BAC111022C00007000</t>
  </si>
  <si>
    <t xml:space="preserve">NKE111022C00040000</t>
  </si>
  <si>
    <t xml:space="preserve">CTL111022C00023000</t>
  </si>
  <si>
    <t xml:space="preserve">EPR</t>
  </si>
  <si>
    <t xml:space="preserve">EPR111119C00025000</t>
  </si>
  <si>
    <t xml:space="preserve">MF-DSCVX</t>
  </si>
  <si>
    <t xml:space="preserve">BBBB</t>
  </si>
  <si>
    <t xml:space="preserve">BBBB120121C00045000</t>
  </si>
  <si>
    <t xml:space="preserve">BCZ</t>
  </si>
  <si>
    <t xml:space="preserve">GOOG111217C00650000</t>
  </si>
  <si>
    <t xml:space="preserve">SKF</t>
  </si>
  <si>
    <t xml:space="preserve">UWM</t>
  </si>
  <si>
    <t xml:space="preserve">BLTI</t>
  </si>
  <si>
    <t xml:space="preserve">BLTI111119C00002500</t>
  </si>
  <si>
    <t xml:space="preserve">ARCC</t>
  </si>
  <si>
    <t xml:space="preserve">ARCC111119C00014000</t>
  </si>
  <si>
    <t xml:space="preserve">YONG111119C00005000</t>
  </si>
  <si>
    <t xml:space="preserve">SRTY</t>
  </si>
  <si>
    <t xml:space="preserve">XIDE111119C00005000</t>
  </si>
  <si>
    <t xml:space="preserve">TQNT</t>
  </si>
  <si>
    <t xml:space="preserve">TQNT111119C00007000</t>
  </si>
  <si>
    <t xml:space="preserve">WIN</t>
  </si>
  <si>
    <t xml:space="preserve">WIN111119C00013000</t>
  </si>
  <si>
    <t xml:space="preserve">ENTR</t>
  </si>
  <si>
    <t xml:space="preserve">ENTR111119C00007500</t>
  </si>
  <si>
    <t xml:space="preserve">CELL111119C00010000</t>
  </si>
  <si>
    <t xml:space="preserve">NFLX</t>
  </si>
  <si>
    <t xml:space="preserve">NFLX111119C00090000</t>
  </si>
  <si>
    <t xml:space="preserve">PACT111119C00012500</t>
  </si>
  <si>
    <t xml:space="preserve">STLD111119C00013000</t>
  </si>
  <si>
    <t xml:space="preserve">SIFY111119C00005000</t>
  </si>
  <si>
    <t xml:space="preserve">JJG</t>
  </si>
  <si>
    <t xml:space="preserve">JJG111119C00048000</t>
  </si>
  <si>
    <t xml:space="preserve">AGQ</t>
  </si>
  <si>
    <t xml:space="preserve">AGQ111217C00075000</t>
  </si>
  <si>
    <t xml:space="preserve">RIMM111217C00026000</t>
  </si>
  <si>
    <t xml:space="preserve">VNDA111217C00006000</t>
  </si>
  <si>
    <t xml:space="preserve">BAC120218C00007000</t>
  </si>
  <si>
    <t xml:space="preserve">NVDA</t>
  </si>
  <si>
    <t xml:space="preserve">NVDA120317C00010000</t>
  </si>
  <si>
    <t xml:space="preserve">EEM</t>
  </si>
  <si>
    <t xml:space="preserve">EEM120317C00037000</t>
  </si>
  <si>
    <t xml:space="preserve">WLT120317C00085000</t>
  </si>
  <si>
    <t xml:space="preserve">GOOG120317C00590000</t>
  </si>
  <si>
    <t xml:space="preserve">ORCL120317C00030000</t>
  </si>
  <si>
    <t xml:space="preserve">MATL</t>
  </si>
  <si>
    <t xml:space="preserve">ARCC120317C00015000</t>
  </si>
  <si>
    <t xml:space="preserve">IWM120519C00070000</t>
  </si>
  <si>
    <t xml:space="preserve">NVAX120121C00002000</t>
  </si>
  <si>
    <t xml:space="preserve">SIFY111217C00005000</t>
  </si>
  <si>
    <t xml:space="preserve">ARCC120317C00010000</t>
  </si>
  <si>
    <t xml:space="preserve">BAC111217C00004000</t>
  </si>
  <si>
    <t xml:space="preserve">ARUN</t>
  </si>
  <si>
    <t xml:space="preserve">ARUN120121C00022500</t>
  </si>
  <si>
    <t xml:space="preserve">AGQ120121C00064000</t>
  </si>
  <si>
    <t xml:space="preserve">SATC</t>
  </si>
  <si>
    <t xml:space="preserve">SATC111217C00002500</t>
  </si>
  <si>
    <t xml:space="preserve">TQNT111217C00004000</t>
  </si>
  <si>
    <t xml:space="preserve">IVR</t>
  </si>
  <si>
    <t xml:space="preserve">IVR111217C00015000</t>
  </si>
  <si>
    <t xml:space="preserve">EJ111217C00007000</t>
  </si>
  <si>
    <t xml:space="preserve">VNDA111217C00005000</t>
  </si>
  <si>
    <t xml:space="preserve">WLT111217C00075000</t>
  </si>
  <si>
    <t xml:space="preserve">DE</t>
  </si>
  <si>
    <t xml:space="preserve">DE111217C00075000</t>
  </si>
  <si>
    <t xml:space="preserve">JJG120121C00030000</t>
  </si>
  <si>
    <t xml:space="preserve">MF-REMGX</t>
  </si>
  <si>
    <t xml:space="preserve">WIN120121C00011000</t>
  </si>
  <si>
    <t xml:space="preserve">YONG120121C00004000</t>
  </si>
  <si>
    <t xml:space="preserve">APWR.PK</t>
  </si>
  <si>
    <t xml:space="preserve">WATG.PK</t>
  </si>
  <si>
    <t xml:space="preserve">TLT</t>
  </si>
  <si>
    <t xml:space="preserve">TLT120317P00115000</t>
  </si>
  <si>
    <t xml:space="preserve">USLV</t>
  </si>
  <si>
    <t xml:space="preserve">LGEM</t>
  </si>
  <si>
    <t xml:space="preserve">WLT120121C00045000</t>
  </si>
  <si>
    <t xml:space="preserve">RIMM120121C00009000</t>
  </si>
  <si>
    <t xml:space="preserve">PACT120121C00010000</t>
  </si>
  <si>
    <t xml:space="preserve">NVDA120121C00012500</t>
  </si>
  <si>
    <t xml:space="preserve">TQNT120121C00004000</t>
  </si>
  <si>
    <t xml:space="preserve">ERX</t>
  </si>
  <si>
    <t xml:space="preserve">ERX120121C00040800</t>
  </si>
  <si>
    <t xml:space="preserve">DE120121C00072500</t>
  </si>
  <si>
    <t xml:space="preserve">XOM120121C00092500</t>
  </si>
  <si>
    <t xml:space="preserve">YHOO</t>
  </si>
  <si>
    <t xml:space="preserve">YHOO120121C00016000</t>
  </si>
  <si>
    <t xml:space="preserve">MF-AOGIX</t>
  </si>
  <si>
    <t xml:space="preserve">CYTK</t>
  </si>
  <si>
    <t xml:space="preserve">AI</t>
  </si>
  <si>
    <t xml:space="preserve">WLT120218C00050000</t>
  </si>
  <si>
    <t xml:space="preserve">AGQ120317C00050000</t>
  </si>
  <si>
    <t xml:space="preserve">MF-UMPIX</t>
  </si>
  <si>
    <t xml:space="preserve">ERX120218C00051000</t>
  </si>
  <si>
    <t xml:space="preserve">YONG120218C00004000</t>
  </si>
  <si>
    <t xml:space="preserve">IWF</t>
  </si>
  <si>
    <t xml:space="preserve">IVR120218C00012000</t>
  </si>
  <si>
    <t xml:space="preserve">STLD120218C00012000</t>
  </si>
  <si>
    <t xml:space="preserve">BAC120218C00004000</t>
  </si>
  <si>
    <t xml:space="preserve">IWF120218C00049000</t>
  </si>
  <si>
    <t xml:space="preserve">SIFY120218C00005000</t>
  </si>
  <si>
    <t xml:space="preserve">SLV120421C00037000</t>
  </si>
  <si>
    <t xml:space="preserve">EJ120818C00004000</t>
  </si>
  <si>
    <t xml:space="preserve">RIMM120421C00017000</t>
  </si>
  <si>
    <t xml:space="preserve">AGQ120317C00064000</t>
  </si>
  <si>
    <t xml:space="preserve">APA</t>
  </si>
  <si>
    <t xml:space="preserve">APA120421P00110000</t>
  </si>
  <si>
    <t xml:space="preserve">ERX120317C00050000</t>
  </si>
  <si>
    <t xml:space="preserve">TQNT120818C00007000</t>
  </si>
  <si>
    <t xml:space="preserve">WLT120317C00062500</t>
  </si>
  <si>
    <t xml:space="preserve">PTRY</t>
  </si>
  <si>
    <t xml:space="preserve">PTRY120317C00010000</t>
  </si>
  <si>
    <t xml:space="preserve">CELL120721C00010000</t>
  </si>
  <si>
    <t xml:space="preserve">XIDE120317C00002500</t>
  </si>
  <si>
    <t xml:space="preserve">MUR</t>
  </si>
  <si>
    <t xml:space="preserve">MUR120421P00065000</t>
  </si>
  <si>
    <t xml:space="preserve">SLV120421C00031000</t>
  </si>
  <si>
    <t xml:space="preserve">BCX</t>
  </si>
  <si>
    <t xml:space="preserve">ERX120317C00051000</t>
  </si>
  <si>
    <t xml:space="preserve">TQNT120317C00006000</t>
  </si>
  <si>
    <t xml:space="preserve">NFLX120317C00075000</t>
  </si>
  <si>
    <t xml:space="preserve">ERX120421C00050000</t>
  </si>
  <si>
    <t xml:space="preserve">CELL120421C00007500</t>
  </si>
  <si>
    <t xml:space="preserve">GASX</t>
  </si>
  <si>
    <t xml:space="preserve">GASX120421C00019000</t>
  </si>
  <si>
    <t xml:space="preserve">AAPL120421P00400000</t>
  </si>
  <si>
    <t xml:space="preserve">ERX120421C00049000</t>
  </si>
  <si>
    <t xml:space="preserve">BAC120421C00006000</t>
  </si>
  <si>
    <t xml:space="preserve">NVAX120421C00001000</t>
  </si>
  <si>
    <t xml:space="preserve">WLT120421C00055000</t>
  </si>
  <si>
    <t xml:space="preserve">ARUN120421C00012000</t>
  </si>
  <si>
    <t xml:space="preserve">YHOO120421C00015000</t>
  </si>
  <si>
    <t xml:space="preserve">PSMT</t>
  </si>
  <si>
    <t xml:space="preserve">PSMT120421C00050000</t>
  </si>
  <si>
    <t xml:space="preserve">COP</t>
  </si>
  <si>
    <t xml:space="preserve">COP120519P00075000</t>
  </si>
  <si>
    <t xml:space="preserve">ENTR120519C00003000</t>
  </si>
  <si>
    <t xml:space="preserve">WFC</t>
  </si>
  <si>
    <t xml:space="preserve">WFC120421P00030000</t>
  </si>
  <si>
    <t xml:space="preserve">AGQ120519C00050000</t>
  </si>
  <si>
    <t xml:space="preserve">MED</t>
  </si>
  <si>
    <t xml:space="preserve">MED120922P00021000</t>
  </si>
  <si>
    <t xml:space="preserve">ERX120519C00044000</t>
  </si>
  <si>
    <t xml:space="preserve">MCD</t>
  </si>
  <si>
    <t xml:space="preserve">MCD120519C00095000</t>
  </si>
  <si>
    <t xml:space="preserve">RIMM120519C00014000</t>
  </si>
  <si>
    <t xml:space="preserve">ARUN120519C00018000</t>
  </si>
  <si>
    <t xml:space="preserve">UGL</t>
  </si>
  <si>
    <t xml:space="preserve">UGL120519C00081000</t>
  </si>
  <si>
    <t xml:space="preserve">SIFY121020C00002500</t>
  </si>
  <si>
    <t xml:space="preserve">PACT120519C00007500</t>
  </si>
  <si>
    <t xml:space="preserve">VNDA120616C00003000</t>
  </si>
  <si>
    <t xml:space="preserve">NVDA120616C00015000</t>
  </si>
  <si>
    <t xml:space="preserve">WIN120519C00011000</t>
  </si>
  <si>
    <t xml:space="preserve">SPY</t>
  </si>
  <si>
    <t xml:space="preserve">SPY120616P00153000</t>
  </si>
  <si>
    <t xml:space="preserve">ERX120616C00036000</t>
  </si>
  <si>
    <t xml:space="preserve">RIMM120616C00010000</t>
  </si>
  <si>
    <t xml:space="preserve">XIDE120616C00002500</t>
  </si>
  <si>
    <t xml:space="preserve">WLT120616C00067500</t>
  </si>
  <si>
    <t xml:space="preserve">GASL</t>
  </si>
  <si>
    <t xml:space="preserve">IRBT210219P00115000</t>
  </si>
  <si>
    <t xml:space="preserve">PLTR210219P00024500</t>
  </si>
  <si>
    <t xml:space="preserve">SHOP210219P01250000</t>
  </si>
  <si>
    <t xml:space="preserve">SHOP210219P01295000</t>
  </si>
  <si>
    <t xml:space="preserve">WMT210219P00138000</t>
  </si>
  <si>
    <t xml:space="preserve">PTRY120616C00010000</t>
  </si>
  <si>
    <t xml:space="preserve">TWM120616C00035000</t>
  </si>
  <si>
    <t xml:space="preserve">GASL120616C00021000</t>
  </si>
  <si>
    <t xml:space="preserve">BIOL</t>
  </si>
  <si>
    <t xml:space="preserve">BIOL120721C00002500</t>
  </si>
  <si>
    <t xml:space="preserve">YHOO121020C00014000</t>
  </si>
  <si>
    <t xml:space="preserve">WIN120721C00009000</t>
  </si>
  <si>
    <t xml:space="preserve">AGQ120721C00040000</t>
  </si>
  <si>
    <t xml:space="preserve">UGL120721C00081000</t>
  </si>
  <si>
    <t xml:space="preserve">FB</t>
  </si>
  <si>
    <t xml:space="preserve">FB120721C00027000</t>
  </si>
  <si>
    <t xml:space="preserve">ENTR120818C00003000</t>
  </si>
  <si>
    <t xml:space="preserve">RIMM120818C00009000</t>
  </si>
  <si>
    <t xml:space="preserve">TWM120818C00033000</t>
  </si>
  <si>
    <t xml:space="preserve">MF-TBTBX</t>
  </si>
  <si>
    <t xml:space="preserve">NVAX120721C00001000</t>
  </si>
  <si>
    <t xml:space="preserve">UNG</t>
  </si>
  <si>
    <t xml:space="preserve">UNG121020C00018000</t>
  </si>
  <si>
    <t xml:space="preserve">ARUN120721C00012000</t>
  </si>
  <si>
    <t xml:space="preserve">YONG120721C00002500</t>
  </si>
  <si>
    <t xml:space="preserve">DBA</t>
  </si>
  <si>
    <t xml:space="preserve">DBA120721C00025000</t>
  </si>
  <si>
    <t xml:space="preserve">WLT120818C00040000</t>
  </si>
  <si>
    <t xml:space="preserve">NVDA120721C00012000</t>
  </si>
  <si>
    <t xml:space="preserve">MCD120721C00085000</t>
  </si>
  <si>
    <t xml:space="preserve">TZA</t>
  </si>
  <si>
    <t xml:space="preserve">TZA120818C00017000</t>
  </si>
  <si>
    <t xml:space="preserve">BAC120818C00006000</t>
  </si>
  <si>
    <t xml:space="preserve">XLU</t>
  </si>
  <si>
    <t xml:space="preserve">XLU120721P00038000</t>
  </si>
  <si>
    <t xml:space="preserve">CELL120721C00005000</t>
  </si>
  <si>
    <t xml:space="preserve">ERX120721C00036000</t>
  </si>
  <si>
    <t xml:space="preserve">MCD120922C00087500</t>
  </si>
  <si>
    <t xml:space="preserve">YHOO120818C00015000</t>
  </si>
  <si>
    <t xml:space="preserve">FB120818C00027000</t>
  </si>
  <si>
    <t xml:space="preserve">AGQ120818C00034000</t>
  </si>
  <si>
    <t xml:space="preserve">USO</t>
  </si>
  <si>
    <t xml:space="preserve">USO120922P00036000</t>
  </si>
  <si>
    <t xml:space="preserve">SRTY120818C00045000</t>
  </si>
  <si>
    <t xml:space="preserve">TZA120818C00019000</t>
  </si>
  <si>
    <t xml:space="preserve">EBAY120922P00046000</t>
  </si>
  <si>
    <t xml:space="preserve">XIDE120922C00002500</t>
  </si>
  <si>
    <t xml:space="preserve">TZA120922C00017000</t>
  </si>
  <si>
    <t xml:space="preserve">PACT120818C00010000</t>
  </si>
  <si>
    <t xml:space="preserve">UGL120818C00076000</t>
  </si>
  <si>
    <t xml:space="preserve">SLV120818C00025500</t>
  </si>
  <si>
    <t xml:space="preserve">WLT120922C00040000</t>
  </si>
  <si>
    <t xml:space="preserve">STLD120818C00012000</t>
  </si>
  <si>
    <t xml:space="preserve">NVDA120922C00013000</t>
  </si>
  <si>
    <t xml:space="preserve">FB121020C00019000</t>
  </si>
  <si>
    <t xml:space="preserve">RIMM121020C00006000</t>
  </si>
  <si>
    <t xml:space="preserve">EDZ</t>
  </si>
  <si>
    <t xml:space="preserve">EDZ121020C00012000</t>
  </si>
  <si>
    <t xml:space="preserve">VNDA120922C00004000</t>
  </si>
  <si>
    <t xml:space="preserve">UGL120922C00080000</t>
  </si>
  <si>
    <t xml:space="preserve">ERX120922C00038000</t>
  </si>
  <si>
    <t xml:space="preserve">LCC</t>
  </si>
  <si>
    <t xml:space="preserve">LCC120922P00013000</t>
  </si>
  <si>
    <t xml:space="preserve">SPY120922P00136000</t>
  </si>
  <si>
    <t xml:space="preserve">AGQ120922C00036000</t>
  </si>
  <si>
    <t xml:space="preserve">WLT121020C00035000</t>
  </si>
  <si>
    <t xml:space="preserve">WIN121020C00009000</t>
  </si>
  <si>
    <t xml:space="preserve">SCO</t>
  </si>
  <si>
    <t xml:space="preserve">SCO121020C00038000</t>
  </si>
  <si>
    <t xml:space="preserve">NVDA121020C00013000</t>
  </si>
  <si>
    <t xml:space="preserve">UGL121020C00098000</t>
  </si>
  <si>
    <t xml:space="preserve">RIMM121020C00007000</t>
  </si>
  <si>
    <t xml:space="preserve">ARUN121020C00014000</t>
  </si>
  <si>
    <t xml:space="preserve">SLV121020C00026000</t>
  </si>
  <si>
    <t xml:space="preserve">YHOO121020C00015000</t>
  </si>
  <si>
    <t xml:space="preserve">SDOW</t>
  </si>
  <si>
    <t xml:space="preserve">SDOW121117C00063000</t>
  </si>
  <si>
    <t xml:space="preserve">YONG121020C00003000</t>
  </si>
  <si>
    <t xml:space="preserve">UGL121117C00094000</t>
  </si>
  <si>
    <t xml:space="preserve">MCD121020C00090000</t>
  </si>
  <si>
    <t xml:space="preserve">ARUN121117C00018000</t>
  </si>
  <si>
    <t xml:space="preserve">BAC121020C00007000</t>
  </si>
  <si>
    <t xml:space="preserve">ERX121117C00047000</t>
  </si>
  <si>
    <t xml:space="preserve">MF-CAMAX</t>
  </si>
  <si>
    <t xml:space="preserve">WLT121117C00032500</t>
  </si>
  <si>
    <t xml:space="preserve">WAG</t>
  </si>
  <si>
    <t xml:space="preserve">WAG130119P00037000</t>
  </si>
  <si>
    <t xml:space="preserve">FB121117C00019000</t>
  </si>
  <si>
    <t xml:space="preserve">ERX121117C00050000</t>
  </si>
  <si>
    <t xml:space="preserve">XIDE121222C00002500</t>
  </si>
  <si>
    <t xml:space="preserve">UGL121117C00090000</t>
  </si>
  <si>
    <t xml:space="preserve">ARUN121117C00019000</t>
  </si>
  <si>
    <t xml:space="preserve">ZSL</t>
  </si>
  <si>
    <t xml:space="preserve">GASX121117C00015000</t>
  </si>
  <si>
    <t xml:space="preserve">SCO121117C00037000</t>
  </si>
  <si>
    <t xml:space="preserve">ZSL121117C00043000</t>
  </si>
  <si>
    <t xml:space="preserve">YHOO130119C00017500</t>
  </si>
  <si>
    <t xml:space="preserve">SIFY130119C00002500</t>
  </si>
  <si>
    <t xml:space="preserve">UGL121222C00087000</t>
  </si>
  <si>
    <t xml:space="preserve">AGQ121222C00048000</t>
  </si>
  <si>
    <t xml:space="preserve">SLV121222C00030000</t>
  </si>
  <si>
    <t xml:space="preserve">WLT121222C00032500</t>
  </si>
  <si>
    <t xml:space="preserve">ERX121222C00044000</t>
  </si>
  <si>
    <t xml:space="preserve">FB121222C00021000</t>
  </si>
  <si>
    <t xml:space="preserve">BAC121222C00009000</t>
  </si>
  <si>
    <t xml:space="preserve">YHOO121222C00018000</t>
  </si>
  <si>
    <t xml:space="preserve">VNDA121222C00004000</t>
  </si>
  <si>
    <t xml:space="preserve">TVIX</t>
  </si>
  <si>
    <t xml:space="preserve">MCD130119C00085000</t>
  </si>
  <si>
    <t xml:space="preserve">CRTP</t>
  </si>
  <si>
    <t xml:space="preserve">SBLK</t>
  </si>
  <si>
    <t xml:space="preserve">RIMM130119C00012000</t>
  </si>
  <si>
    <t xml:space="preserve">MCD130119C00087500</t>
  </si>
  <si>
    <t xml:space="preserve">XIDE130316C00002500</t>
  </si>
  <si>
    <t xml:space="preserve">SO</t>
  </si>
  <si>
    <t xml:space="preserve">SO130518C00041000</t>
  </si>
  <si>
    <t xml:space="preserve">ARUN130119C00019000</t>
  </si>
  <si>
    <t xml:space="preserve">PEP</t>
  </si>
  <si>
    <t xml:space="preserve">PEP130216C00067500</t>
  </si>
  <si>
    <t xml:space="preserve">BAC130216C00010000</t>
  </si>
  <si>
    <t xml:space="preserve">MCD130316C00092500</t>
  </si>
  <si>
    <t xml:space="preserve">BBRY</t>
  </si>
  <si>
    <t xml:space="preserve">BBRY130316C00013000</t>
  </si>
  <si>
    <t xml:space="preserve">CE</t>
  </si>
  <si>
    <t xml:space="preserve">CE130316P00040000</t>
  </si>
  <si>
    <t xml:space="preserve">GOOG130622P00725000</t>
  </si>
  <si>
    <t xml:space="preserve">IBM</t>
  </si>
  <si>
    <t xml:space="preserve">IBM131019C00185000</t>
  </si>
  <si>
    <t xml:space="preserve">GRPN</t>
  </si>
  <si>
    <t xml:space="preserve">GRPN131116C00013000</t>
  </si>
  <si>
    <t xml:space="preserve">AGQ131019C00019000</t>
  </si>
  <si>
    <t xml:space="preserve">NVDA131019C00014000</t>
  </si>
  <si>
    <t xml:space="preserve">AGQ131116C00019000</t>
  </si>
  <si>
    <t xml:space="preserve">CTL131116C00032000</t>
  </si>
  <si>
    <t xml:space="preserve">WLT131116C00018000</t>
  </si>
  <si>
    <t xml:space="preserve">WIN131116C00008000</t>
  </si>
  <si>
    <t xml:space="preserve">IBM131129C00180000</t>
  </si>
  <si>
    <t xml:space="preserve">KLIC</t>
  </si>
  <si>
    <t xml:space="preserve">KLIC131221C00012000</t>
  </si>
  <si>
    <t xml:space="preserve">TQNT131221C00007000</t>
  </si>
  <si>
    <t xml:space="preserve">DAL200918C00029000</t>
  </si>
  <si>
    <t xml:space="preserve">HPQ200918C00018000</t>
  </si>
  <si>
    <t xml:space="preserve">INO200828C00020000</t>
  </si>
  <si>
    <t xml:space="preserve">INO200828P00012500</t>
  </si>
  <si>
    <t xml:space="preserve">PDD200918C00085000</t>
  </si>
  <si>
    <t xml:space="preserve">ROST200918C00090000</t>
  </si>
  <si>
    <t xml:space="preserve">SIG200925C00016000</t>
  </si>
  <si>
    <t xml:space="preserve">UAL200828C00037000</t>
  </si>
  <si>
    <t xml:space="preserve">UNG200828C00013000</t>
  </si>
  <si>
    <t xml:space="preserve">GRPN131221C00009000</t>
  </si>
  <si>
    <t xml:space="preserve">AAPL140118C00540000</t>
  </si>
  <si>
    <t xml:space="preserve">KLIC140419C00012000</t>
  </si>
  <si>
    <t xml:space="preserve">IBM140118C00175000</t>
  </si>
  <si>
    <t xml:space="preserve">WLT140118C00016000</t>
  </si>
  <si>
    <t xml:space="preserve">TQNT140517C00007000</t>
  </si>
  <si>
    <t xml:space="preserve">MF-DPCCX</t>
  </si>
  <si>
    <t xml:space="preserve">GRPN140222C00010000</t>
  </si>
  <si>
    <t xml:space="preserve">AAPL7140214C00510000</t>
  </si>
  <si>
    <t xml:space="preserve">WR</t>
  </si>
  <si>
    <t xml:space="preserve">WR140322C00030000</t>
  </si>
  <si>
    <t xml:space="preserve">KLIC140322C00011000</t>
  </si>
  <si>
    <t xml:space="preserve">TTM</t>
  </si>
  <si>
    <t xml:space="preserve">TQNT140322C00008000</t>
  </si>
  <si>
    <t xml:space="preserve">TTM140322C00028000</t>
  </si>
  <si>
    <t xml:space="preserve">IVR140419C00016000</t>
  </si>
  <si>
    <t xml:space="preserve">UGL140419C00040000</t>
  </si>
  <si>
    <t xml:space="preserve">CTL140621C00034000</t>
  </si>
  <si>
    <t xml:space="preserve">TWTR</t>
  </si>
  <si>
    <t xml:space="preserve">TWTR140621P00040000</t>
  </si>
  <si>
    <t xml:space="preserve">AAPL150117C00092860</t>
  </si>
  <si>
    <t xml:space="preserve">SFK</t>
  </si>
  <si>
    <t xml:space="preserve">MSFT</t>
  </si>
  <si>
    <t xml:space="preserve">MSFT150515C00040000</t>
  </si>
  <si>
    <t xml:space="preserve">TWTR150501C00050000</t>
  </si>
  <si>
    <t xml:space="preserve">XIDEQ</t>
  </si>
  <si>
    <t xml:space="preserve">BABA</t>
  </si>
  <si>
    <t xml:space="preserve">BABA150717C00080000</t>
  </si>
  <si>
    <t xml:space="preserve">PFE</t>
  </si>
  <si>
    <t xml:space="preserve">PFE150717C00035000</t>
  </si>
  <si>
    <t xml:space="preserve">TWTR150828C00035000</t>
  </si>
  <si>
    <t xml:space="preserve">VLO</t>
  </si>
  <si>
    <t xml:space="preserve">VLO150731C00063000</t>
  </si>
  <si>
    <t xml:space="preserve">FAZ</t>
  </si>
  <si>
    <t xml:space="preserve">INTC</t>
  </si>
  <si>
    <t xml:space="preserve">INTC151120C00028000</t>
  </si>
  <si>
    <t xml:space="preserve">FB150925C00089000</t>
  </si>
  <si>
    <t xml:space="preserve">F</t>
  </si>
  <si>
    <t xml:space="preserve">F151120C00014000</t>
  </si>
  <si>
    <t xml:space="preserve">VLO151218C00060000</t>
  </si>
  <si>
    <t xml:space="preserve">MSFT151120C00044000</t>
  </si>
  <si>
    <t xml:space="preserve">INTC151016C00030000</t>
  </si>
  <si>
    <t xml:space="preserve">DOW</t>
  </si>
  <si>
    <t xml:space="preserve">DOW151023C00047000</t>
  </si>
  <si>
    <t xml:space="preserve">AAPL151030C00114000</t>
  </si>
  <si>
    <t xml:space="preserve">VLO151030C00060000</t>
  </si>
  <si>
    <t xml:space="preserve">SRE</t>
  </si>
  <si>
    <t xml:space="preserve">SRE151120C00100000</t>
  </si>
  <si>
    <t xml:space="preserve">GME</t>
  </si>
  <si>
    <t xml:space="preserve">GME151127C00044000</t>
  </si>
  <si>
    <t xml:space="preserve">C</t>
  </si>
  <si>
    <t xml:space="preserve">C160115C00050000</t>
  </si>
  <si>
    <t xml:space="preserve">WFC160115C00050000</t>
  </si>
  <si>
    <t xml:space="preserve">JWN</t>
  </si>
  <si>
    <t xml:space="preserve">JWN160219P00050000</t>
  </si>
  <si>
    <t xml:space="preserve">VLO160129C00065000</t>
  </si>
  <si>
    <t xml:space="preserve">USO160715P00011000</t>
  </si>
  <si>
    <t xml:space="preserve">XLU160219C00044000</t>
  </si>
  <si>
    <t xml:space="preserve">FOSL</t>
  </si>
  <si>
    <t xml:space="preserve">GDX</t>
  </si>
  <si>
    <t xml:space="preserve">CRM</t>
  </si>
  <si>
    <t xml:space="preserve">CRM160520C00070000</t>
  </si>
  <si>
    <t xml:space="preserve">BIDU</t>
  </si>
  <si>
    <t xml:space="preserve">BIDU160617C00190000</t>
  </si>
  <si>
    <t xml:space="preserve">JD</t>
  </si>
  <si>
    <t xml:space="preserve">JD160304C00026000</t>
  </si>
  <si>
    <t xml:space="preserve">DG</t>
  </si>
  <si>
    <t xml:space="preserve">DG160318C00070000</t>
  </si>
  <si>
    <t xml:space="preserve">USO160715C00009000</t>
  </si>
  <si>
    <t xml:space="preserve">FRBE</t>
  </si>
  <si>
    <t xml:space="preserve">CSCO</t>
  </si>
  <si>
    <t xml:space="preserve">CSCO160715C00026000</t>
  </si>
  <si>
    <t xml:space="preserve">INTC160520C00028000</t>
  </si>
  <si>
    <t xml:space="preserve">ICPT</t>
  </si>
  <si>
    <t xml:space="preserve">GRPN160715C00004000</t>
  </si>
  <si>
    <t xml:space="preserve">BUFF</t>
  </si>
  <si>
    <t xml:space="preserve">BUFF160617C00020000</t>
  </si>
  <si>
    <t xml:space="preserve">HRB</t>
  </si>
  <si>
    <t xml:space="preserve">HRB160715P00030000</t>
  </si>
  <si>
    <t xml:space="preserve">DDD</t>
  </si>
  <si>
    <t xml:space="preserve">DDD160819C00014000</t>
  </si>
  <si>
    <t xml:space="preserve">VZ</t>
  </si>
  <si>
    <t xml:space="preserve">PFE160715C00030000</t>
  </si>
  <si>
    <t xml:space="preserve">HES</t>
  </si>
  <si>
    <t xml:space="preserve">HES160819C00060000</t>
  </si>
  <si>
    <t xml:space="preserve">VLO160617P00060000</t>
  </si>
  <si>
    <t xml:space="preserve">DSW</t>
  </si>
  <si>
    <t xml:space="preserve">DSW160520P00025000</t>
  </si>
  <si>
    <t xml:space="preserve">KSS</t>
  </si>
  <si>
    <t xml:space="preserve">KSS161021P00040000</t>
  </si>
  <si>
    <t xml:space="preserve">WLTGQ</t>
  </si>
  <si>
    <t xml:space="preserve">VIAB</t>
  </si>
  <si>
    <t xml:space="preserve">V</t>
  </si>
  <si>
    <t xml:space="preserve">V160617P00070000</t>
  </si>
  <si>
    <t xml:space="preserve">AXLL</t>
  </si>
  <si>
    <t xml:space="preserve">LVS</t>
  </si>
  <si>
    <t xml:space="preserve">LVS160715P00045000</t>
  </si>
  <si>
    <t xml:space="preserve">NGL</t>
  </si>
  <si>
    <t xml:space="preserve">NGL161021C00015000</t>
  </si>
  <si>
    <t xml:space="preserve">GOL</t>
  </si>
  <si>
    <t xml:space="preserve">USO161021C00009500</t>
  </si>
  <si>
    <t xml:space="preserve">SYMC</t>
  </si>
  <si>
    <t xml:space="preserve">RICK</t>
  </si>
  <si>
    <t xml:space="preserve">BBBY</t>
  </si>
  <si>
    <t xml:space="preserve">BBBY160819C00050000</t>
  </si>
  <si>
    <t xml:space="preserve">NGL160819C00017500</t>
  </si>
  <si>
    <t xml:space="preserve">CTRP</t>
  </si>
  <si>
    <t xml:space="preserve">CTRP161216C00043000</t>
  </si>
  <si>
    <t xml:space="preserve">MAT</t>
  </si>
  <si>
    <t xml:space="preserve">TIVO</t>
  </si>
  <si>
    <t xml:space="preserve">TIVO170120C00010000</t>
  </si>
  <si>
    <t xml:space="preserve">ORCL160916C00038000</t>
  </si>
  <si>
    <t xml:space="preserve">BABA160916C00099000</t>
  </si>
  <si>
    <t xml:space="preserve">TWTR170317C00018000</t>
  </si>
  <si>
    <t xml:space="preserve">NBR</t>
  </si>
  <si>
    <t xml:space="preserve">NBR170120C00009000</t>
  </si>
  <si>
    <t xml:space="preserve">ATLS</t>
  </si>
  <si>
    <t xml:space="preserve">GRN</t>
  </si>
  <si>
    <t xml:space="preserve">JBLU</t>
  </si>
  <si>
    <t xml:space="preserve">MFC</t>
  </si>
  <si>
    <t xml:space="preserve">AAMC</t>
  </si>
  <si>
    <t xml:space="preserve">ORCL161021C00039000</t>
  </si>
  <si>
    <t xml:space="preserve">USO161021C00009000</t>
  </si>
  <si>
    <t xml:space="preserve">JPM</t>
  </si>
  <si>
    <t xml:space="preserve">ALK</t>
  </si>
  <si>
    <t xml:space="preserve">ALK170421C00070000</t>
  </si>
  <si>
    <t xml:space="preserve">IO</t>
  </si>
  <si>
    <t xml:space="preserve">CSLT</t>
  </si>
  <si>
    <t xml:space="preserve">M</t>
  </si>
  <si>
    <t xml:space="preserve">M170120C00036000</t>
  </si>
  <si>
    <t xml:space="preserve">XLE161216C00066000</t>
  </si>
  <si>
    <t xml:space="preserve">CTSH</t>
  </si>
  <si>
    <t xml:space="preserve">CTSH170421C00045000</t>
  </si>
  <si>
    <t xml:space="preserve">SYUT</t>
  </si>
  <si>
    <t xml:space="preserve">CCJ</t>
  </si>
  <si>
    <t xml:space="preserve">TGT</t>
  </si>
  <si>
    <t xml:space="preserve">TGT170120C00072500</t>
  </si>
  <si>
    <t xml:space="preserve">ORCL161216C00037000</t>
  </si>
  <si>
    <t xml:space="preserve">SHLD</t>
  </si>
  <si>
    <t xml:space="preserve">SHLD170120C00015000</t>
  </si>
  <si>
    <t xml:space="preserve">CTL170120C00027000</t>
  </si>
  <si>
    <t xml:space="preserve">GDX170120C00029000</t>
  </si>
  <si>
    <t xml:space="preserve">CS</t>
  </si>
  <si>
    <t xml:space="preserve">FAS</t>
  </si>
  <si>
    <t xml:space="preserve">FAS170217P00035000</t>
  </si>
  <si>
    <t xml:space="preserve">SXL</t>
  </si>
  <si>
    <t xml:space="preserve">TWTR170317C00019000</t>
  </si>
  <si>
    <t xml:space="preserve">WFC170421P00044000</t>
  </si>
  <si>
    <t xml:space="preserve">T</t>
  </si>
  <si>
    <t xml:space="preserve">T170421C00039000</t>
  </si>
  <si>
    <t xml:space="preserve">MEP</t>
  </si>
  <si>
    <t xml:space="preserve">NBGGY</t>
  </si>
  <si>
    <t xml:space="preserve">MHCAX</t>
  </si>
  <si>
    <t xml:space="preserve">MGFIX</t>
  </si>
  <si>
    <t xml:space="preserve">REM</t>
  </si>
  <si>
    <t xml:space="preserve">SDY</t>
  </si>
  <si>
    <t xml:space="preserve">ORCL171215C00045000</t>
  </si>
  <si>
    <t xml:space="preserve">CVI</t>
  </si>
  <si>
    <t xml:space="preserve">SOHO</t>
  </si>
  <si>
    <t xml:space="preserve">BGCP</t>
  </si>
  <si>
    <t xml:space="preserve">TWO</t>
  </si>
  <si>
    <t xml:space="preserve">VXX</t>
  </si>
  <si>
    <t xml:space="preserve">ZTR</t>
  </si>
  <si>
    <t xml:space="preserve">EPD</t>
  </si>
  <si>
    <t xml:space="preserve">ETP</t>
  </si>
  <si>
    <t xml:space="preserve">eTRoth</t>
  </si>
  <si>
    <t xml:space="preserve">DWX</t>
  </si>
  <si>
    <t xml:space="preserve">DVMT</t>
  </si>
  <si>
    <t xml:space="preserve">AKAM</t>
  </si>
  <si>
    <t xml:space="preserve">EXC</t>
  </si>
  <si>
    <t xml:space="preserve">KBWD</t>
  </si>
  <si>
    <t xml:space="preserve">UNG180420C00025000</t>
  </si>
  <si>
    <t xml:space="preserve">AGNC</t>
  </si>
  <si>
    <t xml:space="preserve">CMG</t>
  </si>
  <si>
    <t xml:space="preserve">OFG</t>
  </si>
  <si>
    <t xml:space="preserve">DATA</t>
  </si>
  <si>
    <t xml:space="preserve">PEY</t>
  </si>
  <si>
    <t xml:space="preserve">VEMIX</t>
  </si>
  <si>
    <t xml:space="preserve">VMIAX</t>
  </si>
  <si>
    <t xml:space="preserve">GPMT</t>
  </si>
  <si>
    <t xml:space="preserve">CVX</t>
  </si>
  <si>
    <t xml:space="preserve">PFF</t>
  </si>
  <si>
    <t xml:space="preserve">AMD</t>
  </si>
  <si>
    <t xml:space="preserve">VTABX</t>
  </si>
  <si>
    <t xml:space="preserve">DBX</t>
  </si>
  <si>
    <t xml:space="preserve">NS</t>
  </si>
  <si>
    <t xml:space="preserve">OXSQ</t>
  </si>
  <si>
    <t xml:space="preserve">XLV</t>
  </si>
  <si>
    <t xml:space="preserve">AMGN</t>
  </si>
  <si>
    <t xml:space="preserve">TXN</t>
  </si>
  <si>
    <t xml:space="preserve">UPS</t>
  </si>
  <si>
    <t xml:space="preserve">AMZN</t>
  </si>
  <si>
    <t xml:space="preserve">BA</t>
  </si>
  <si>
    <t xml:space="preserve">SAVE</t>
  </si>
  <si>
    <t xml:space="preserve">QCOM</t>
  </si>
  <si>
    <t xml:space="preserve">TMUS</t>
  </si>
  <si>
    <t xml:space="preserve">WDAY</t>
  </si>
  <si>
    <t xml:space="preserve">BRK-B</t>
  </si>
  <si>
    <t xml:space="preserve">VWEHX</t>
  </si>
  <si>
    <t xml:space="preserve">AMC</t>
  </si>
  <si>
    <t xml:space="preserve">AMD180928C00018500</t>
  </si>
  <si>
    <t xml:space="preserve">SQ180824C00070000</t>
  </si>
  <si>
    <t xml:space="preserve">HD</t>
  </si>
  <si>
    <t xml:space="preserve">AMD180928C00016000</t>
  </si>
  <si>
    <t xml:space="preserve">HD180824C00205000</t>
  </si>
  <si>
    <t xml:space="preserve">AAPL180824C00160000</t>
  </si>
  <si>
    <t xml:space="preserve">CNK</t>
  </si>
  <si>
    <t xml:space="preserve">CNK180921C00035000</t>
  </si>
  <si>
    <t xml:space="preserve">HPQ180831C00027000</t>
  </si>
  <si>
    <t xml:space="preserve">LOW180831C00110000</t>
  </si>
  <si>
    <t xml:space="preserve">LOW180831C00115000</t>
  </si>
  <si>
    <t xml:space="preserve">GMLP</t>
  </si>
  <si>
    <t xml:space="preserve">M180907C00037500</t>
  </si>
  <si>
    <t xml:space="preserve">CAT</t>
  </si>
  <si>
    <t xml:space="preserve">CAT180921C00140000</t>
  </si>
  <si>
    <t xml:space="preserve">TSM</t>
  </si>
  <si>
    <t xml:space="preserve">ARLP</t>
  </si>
  <si>
    <t xml:space="preserve">NLY</t>
  </si>
  <si>
    <t xml:space="preserve">TSLA</t>
  </si>
  <si>
    <t xml:space="preserve">MO</t>
  </si>
  <si>
    <t xml:space="preserve">NG</t>
  </si>
  <si>
    <t xml:space="preserve">TWTR181005C00037000</t>
  </si>
  <si>
    <t xml:space="preserve">CMCSA</t>
  </si>
  <si>
    <t xml:space="preserve">ATVI</t>
  </si>
  <si>
    <t xml:space="preserve">SQ181116P00075000</t>
  </si>
  <si>
    <t xml:space="preserve">ATVI181116P00060000</t>
  </si>
  <si>
    <t xml:space="preserve">GNC</t>
  </si>
  <si>
    <t xml:space="preserve">ARMK</t>
  </si>
  <si>
    <t xml:space="preserve">GE190315P00011000</t>
  </si>
  <si>
    <t xml:space="preserve">MYL181116P00036000</t>
  </si>
  <si>
    <t xml:space="preserve">PETQ</t>
  </si>
  <si>
    <t xml:space="preserve">XRX</t>
  </si>
  <si>
    <t xml:space="preserve">MYL181116C00035000</t>
  </si>
  <si>
    <t xml:space="preserve">APU181116P00035000</t>
  </si>
  <si>
    <t xml:space="preserve">FL</t>
  </si>
  <si>
    <t xml:space="preserve">FL181221C00047500</t>
  </si>
  <si>
    <t xml:space="preserve">SJM</t>
  </si>
  <si>
    <t xml:space="preserve">HIBB</t>
  </si>
  <si>
    <t xml:space="preserve">APU</t>
  </si>
  <si>
    <t xml:space="preserve">PANW190118C00180000</t>
  </si>
  <si>
    <t xml:space="preserve">SINA190118C00065000</t>
  </si>
  <si>
    <t xml:space="preserve">VIAB181130P00031500</t>
  </si>
  <si>
    <t xml:space="preserve">HDS181221C00040000</t>
  </si>
  <si>
    <t xml:space="preserve">HPQ190104C00023000</t>
  </si>
  <si>
    <t xml:space="preserve">CLDR190517C00010000</t>
  </si>
  <si>
    <t xml:space="preserve">MRVL</t>
  </si>
  <si>
    <t xml:space="preserve">OKTA190215C00075000</t>
  </si>
  <si>
    <t xml:space="preserve">AOBC</t>
  </si>
  <si>
    <t xml:space="preserve">AX</t>
  </si>
  <si>
    <t xml:space="preserve">AX190920C00025000</t>
  </si>
  <si>
    <t xml:space="preserve">CYH</t>
  </si>
  <si>
    <t xml:space="preserve">AIR</t>
  </si>
  <si>
    <t xml:space="preserve">BBT</t>
  </si>
  <si>
    <t xml:space="preserve">DKS</t>
  </si>
  <si>
    <t xml:space="preserve">NANO</t>
  </si>
  <si>
    <t xml:space="preserve">DAC</t>
  </si>
  <si>
    <t xml:space="preserve">CTRP191018C00030000</t>
  </si>
  <si>
    <t xml:space="preserve">LOGI191018C00039000</t>
  </si>
  <si>
    <t xml:space="preserve">MYL191018C00017000</t>
  </si>
  <si>
    <t xml:space="preserve">STX191018C00050000</t>
  </si>
  <si>
    <t xml:space="preserve">PAAS</t>
  </si>
  <si>
    <t xml:space="preserve">PAAS191018C00015000</t>
  </si>
  <si>
    <t xml:space="preserve">SAVE191018C00030000</t>
  </si>
  <si>
    <t xml:space="preserve">FIVE191206P00105000</t>
  </si>
  <si>
    <t xml:space="preserve">ULTA191206P00225000</t>
  </si>
  <si>
    <t xml:space="preserve">FXN</t>
  </si>
  <si>
    <t xml:space="preserve">CIEN</t>
  </si>
  <si>
    <t xml:space="preserve">IHE</t>
  </si>
  <si>
    <t xml:space="preserve">LULU191213P00205000</t>
  </si>
  <si>
    <t xml:space="preserve">LK</t>
  </si>
  <si>
    <t xml:space="preserve">NKE191227C00095000</t>
  </si>
  <si>
    <t xml:space="preserve">WYNN</t>
  </si>
  <si>
    <t xml:space="preserve">KMX191220P00095000</t>
  </si>
  <si>
    <t xml:space="preserve">KMX200103P00098500</t>
  </si>
  <si>
    <t xml:space="preserve">KXI</t>
  </si>
  <si>
    <t xml:space="preserve">NAV191220P00030000</t>
  </si>
  <si>
    <t xml:space="preserve">CTAS191220P00240000</t>
  </si>
  <si>
    <t xml:space="preserve">FDS191220P00240000</t>
  </si>
  <si>
    <t xml:space="preserve">NKE191220P00096000</t>
  </si>
  <si>
    <t xml:space="preserve">APTS</t>
  </si>
  <si>
    <t xml:space="preserve">NC</t>
  </si>
  <si>
    <t xml:space="preserve">NOV</t>
  </si>
  <si>
    <t xml:space="preserve">LULU191227C00225000</t>
  </si>
  <si>
    <t xml:space="preserve">RAD191227P00011500</t>
  </si>
  <si>
    <t xml:space="preserve">NIO200103C00003000</t>
  </si>
  <si>
    <t xml:space="preserve">PPLT</t>
  </si>
  <si>
    <t xml:space="preserve">TLRY</t>
  </si>
  <si>
    <t xml:space="preserve">DHT</t>
  </si>
  <si>
    <t xml:space="preserve">FIS</t>
  </si>
  <si>
    <t xml:space="preserve">COHU</t>
  </si>
  <si>
    <t xml:space="preserve">ULTA</t>
  </si>
  <si>
    <t xml:space="preserve">VIS</t>
  </si>
  <si>
    <t xml:space="preserve">ANTM</t>
  </si>
  <si>
    <t xml:space="preserve">AYX200320C00110000</t>
  </si>
  <si>
    <t xml:space="preserve">MOMO</t>
  </si>
  <si>
    <t xml:space="preserve">RHI</t>
  </si>
  <si>
    <t xml:space="preserve">FNF</t>
  </si>
  <si>
    <t xml:space="preserve">VVI</t>
  </si>
  <si>
    <t xml:space="preserve">WDC</t>
  </si>
  <si>
    <t xml:space="preserve">WSFS</t>
  </si>
  <si>
    <t xml:space="preserve">ABBV</t>
  </si>
  <si>
    <t xml:space="preserve">ACHC</t>
  </si>
  <si>
    <t xml:space="preserve">AIN</t>
  </si>
  <si>
    <t xml:space="preserve">GOOGL</t>
  </si>
  <si>
    <t xml:space="preserve">HP</t>
  </si>
  <si>
    <t xml:space="preserve">AMID</t>
  </si>
  <si>
    <t xml:space="preserve">SEIC</t>
  </si>
  <si>
    <t xml:space="preserve">WAB</t>
  </si>
  <si>
    <t xml:space="preserve">BIO</t>
  </si>
  <si>
    <t xml:space="preserve">SHOP</t>
  </si>
  <si>
    <t xml:space="preserve">GFI</t>
  </si>
  <si>
    <t xml:space="preserve">MRRL</t>
  </si>
  <si>
    <t xml:space="preserve">BBBY200110P00015000</t>
  </si>
  <si>
    <t xml:space="preserve">AVGO</t>
  </si>
  <si>
    <t xml:space="preserve">AIMC</t>
  </si>
  <si>
    <t xml:space="preserve">BKE</t>
  </si>
  <si>
    <t xml:space="preserve">IMMR</t>
  </si>
  <si>
    <t xml:space="preserve">MTN</t>
  </si>
  <si>
    <t xml:space="preserve">XME</t>
  </si>
  <si>
    <t xml:space="preserve">ESV</t>
  </si>
  <si>
    <t xml:space="preserve">GME181221C00015000</t>
  </si>
  <si>
    <t xml:space="preserve">APLE</t>
  </si>
  <si>
    <t xml:space="preserve">KODK</t>
  </si>
  <si>
    <t xml:space="preserve">DG190118C00110000</t>
  </si>
  <si>
    <t xml:space="preserve">CIEN190418C00035000</t>
  </si>
  <si>
    <t xml:space="preserve">HDS</t>
  </si>
  <si>
    <t xml:space="preserve">AMD190215C00019000</t>
  </si>
  <si>
    <t xml:space="preserve">TIF190215C00110000</t>
  </si>
  <si>
    <t xml:space="preserve">LULU190315C00145000</t>
  </si>
  <si>
    <t xml:space="preserve">ABC</t>
  </si>
  <si>
    <t xml:space="preserve">IRDM</t>
  </si>
  <si>
    <t xml:space="preserve">FIVE</t>
  </si>
  <si>
    <t xml:space="preserve">BIG190418C00045000</t>
  </si>
  <si>
    <t xml:space="preserve">JHX</t>
  </si>
  <si>
    <t xml:space="preserve">PINS</t>
  </si>
  <si>
    <t xml:space="preserve">KMX</t>
  </si>
  <si>
    <t xml:space="preserve">WPM</t>
  </si>
  <si>
    <t xml:space="preserve">XLI</t>
  </si>
  <si>
    <t xml:space="preserve">WU</t>
  </si>
  <si>
    <t xml:space="preserve">CLR</t>
  </si>
  <si>
    <t xml:space="preserve">KLAC</t>
  </si>
  <si>
    <t xml:space="preserve">MU</t>
  </si>
  <si>
    <t xml:space="preserve">MU190830C00042000</t>
  </si>
  <si>
    <t xml:space="preserve">HCP</t>
  </si>
  <si>
    <t xml:space="preserve">KL</t>
  </si>
  <si>
    <t xml:space="preserve">SAVE190920C00037500</t>
  </si>
  <si>
    <t xml:space="preserve">ADP</t>
  </si>
  <si>
    <t xml:space="preserve">NTES</t>
  </si>
  <si>
    <t xml:space="preserve">CTRP190913C00031000</t>
  </si>
  <si>
    <t xml:space="preserve">CPB</t>
  </si>
  <si>
    <t xml:space="preserve">STI</t>
  </si>
  <si>
    <t xml:space="preserve">THC</t>
  </si>
  <si>
    <t xml:space="preserve">BBT190920C00045000</t>
  </si>
  <si>
    <t xml:space="preserve">SYY</t>
  </si>
  <si>
    <t xml:space="preserve">BJ190920C00025000</t>
  </si>
  <si>
    <t xml:space="preserve">KR</t>
  </si>
  <si>
    <t xml:space="preserve">MRK</t>
  </si>
  <si>
    <t xml:space="preserve">HAS191025C00123000</t>
  </si>
  <si>
    <t xml:space="preserve">UCTT</t>
  </si>
  <si>
    <t xml:space="preserve">BJ</t>
  </si>
  <si>
    <t xml:space="preserve">UBER191220P00030000</t>
  </si>
  <si>
    <t xml:space="preserve">PFG</t>
  </si>
  <si>
    <t xml:space="preserve">NIO191115C00002000</t>
  </si>
  <si>
    <t xml:space="preserve">CAR</t>
  </si>
  <si>
    <t xml:space="preserve">CDE</t>
  </si>
  <si>
    <t xml:space="preserve">CNC</t>
  </si>
  <si>
    <t xml:space="preserve">HAS200117P00095000</t>
  </si>
  <si>
    <t xml:space="preserve">NXST</t>
  </si>
  <si>
    <t xml:space="preserve">SHOO</t>
  </si>
  <si>
    <t xml:space="preserve">PAG</t>
  </si>
  <si>
    <t xml:space="preserve">STX</t>
  </si>
  <si>
    <t xml:space="preserve">THO</t>
  </si>
  <si>
    <t xml:space="preserve">INTC191025C00054000</t>
  </si>
  <si>
    <t xml:space="preserve">LOGI</t>
  </si>
  <si>
    <t xml:space="preserve">LUV</t>
  </si>
  <si>
    <t xml:space="preserve">GE191115C00009500</t>
  </si>
  <si>
    <t xml:space="preserve">GE191115P00008500</t>
  </si>
  <si>
    <t xml:space="preserve">AG</t>
  </si>
  <si>
    <t xml:space="preserve">NVDA191122C00195000</t>
  </si>
  <si>
    <t xml:space="preserve">FTNT</t>
  </si>
  <si>
    <t xml:space="preserve">MRO</t>
  </si>
  <si>
    <t xml:space="preserve">DIS</t>
  </si>
  <si>
    <t xml:space="preserve">VDIGX</t>
  </si>
  <si>
    <t xml:space="preserve">VWUSX</t>
  </si>
  <si>
    <t xml:space="preserve">ANF191129P00015000</t>
  </si>
  <si>
    <t xml:space="preserve">PKG</t>
  </si>
  <si>
    <t xml:space="preserve">DG191206P00140000</t>
  </si>
  <si>
    <t xml:space="preserve">FUN</t>
  </si>
  <si>
    <t xml:space="preserve">GLD</t>
  </si>
  <si>
    <t xml:space="preserve">NVS</t>
  </si>
  <si>
    <t xml:space="preserve">TGLDX</t>
  </si>
  <si>
    <t xml:space="preserve">AON191115C00195000</t>
  </si>
  <si>
    <t xml:space="preserve">AYX191115P00095000</t>
  </si>
  <si>
    <t xml:space="preserve">SNX200117P00115000</t>
  </si>
  <si>
    <t xml:space="preserve">BYND200221C00090000</t>
  </si>
  <si>
    <t xml:space="preserve">CSX200117C00075000</t>
  </si>
  <si>
    <t xml:space="preserve">MCK</t>
  </si>
  <si>
    <t xml:space="preserve">FSLR200117P00054000</t>
  </si>
  <si>
    <t xml:space="preserve">DHI200131C00055500</t>
  </si>
  <si>
    <t xml:space="preserve">KMX200124C00092000</t>
  </si>
  <si>
    <t xml:space="preserve">WNS</t>
  </si>
  <si>
    <t xml:space="preserve">AYX200221C00120000</t>
  </si>
  <si>
    <t xml:space="preserve">CMPR200117C00110000</t>
  </si>
  <si>
    <t xml:space="preserve">FSLR200117P00050000</t>
  </si>
  <si>
    <t xml:space="preserve">JPM200117C00138000</t>
  </si>
  <si>
    <t xml:space="preserve">JPM200117P00135000</t>
  </si>
  <si>
    <t xml:space="preserve">MS200117P00051500</t>
  </si>
  <si>
    <t xml:space="preserve">SLB200117C00041000</t>
  </si>
  <si>
    <t xml:space="preserve">SNAP200207C00019000</t>
  </si>
  <si>
    <t xml:space="preserve">UBER200117C00045000</t>
  </si>
  <si>
    <t xml:space="preserve">WFC200117C00053000</t>
  </si>
  <si>
    <t xml:space="preserve">NFLX200124C00340000</t>
  </si>
  <si>
    <t xml:space="preserve">UBER200207C00033000</t>
  </si>
  <si>
    <t xml:space="preserve">VT</t>
  </si>
  <si>
    <t xml:space="preserve">COF200124C00101000</t>
  </si>
  <si>
    <t xml:space="preserve">FSLR200124P00054000</t>
  </si>
  <si>
    <t xml:space="preserve">MKSI</t>
  </si>
  <si>
    <t xml:space="preserve">PHM</t>
  </si>
  <si>
    <t xml:space="preserve">SWKS200124C00127000</t>
  </si>
  <si>
    <t xml:space="preserve">IBM200124P00130000</t>
  </si>
  <si>
    <t xml:space="preserve">NFLX200124C00337500</t>
  </si>
  <si>
    <t xml:space="preserve">SHAK200228C00065000</t>
  </si>
  <si>
    <t xml:space="preserve">WDC200131C00067000</t>
  </si>
  <si>
    <t xml:space="preserve">LUV200124P00052000</t>
  </si>
  <si>
    <t xml:space="preserve">NFLX200124P00300000</t>
  </si>
  <si>
    <t xml:space="preserve">PG200124P00122000</t>
  </si>
  <si>
    <t xml:space="preserve">TEAM200124C00136000</t>
  </si>
  <si>
    <t xml:space="preserve">AEP</t>
  </si>
  <si>
    <t xml:space="preserve">BBBY200124P00014000</t>
  </si>
  <si>
    <t xml:space="preserve">PKB</t>
  </si>
  <si>
    <t xml:space="preserve">VPU</t>
  </si>
  <si>
    <t xml:space="preserve">WHR200131C00150000</t>
  </si>
  <si>
    <t xml:space="preserve">UBER200131P00033000</t>
  </si>
  <si>
    <t xml:space="preserve">BBBY200207P00014000</t>
  </si>
  <si>
    <t xml:space="preserve">HOG200131C00038000</t>
  </si>
  <si>
    <t xml:space="preserve">NEE200221C00270000</t>
  </si>
  <si>
    <t xml:space="preserve">WEC</t>
  </si>
  <si>
    <t xml:space="preserve">FIVE200131C00117000</t>
  </si>
  <si>
    <t xml:space="preserve">LTPZ</t>
  </si>
  <si>
    <t xml:space="preserve">ADS200131P00100000</t>
  </si>
  <si>
    <t xml:space="preserve">EA200131P00102000</t>
  </si>
  <si>
    <t xml:space="preserve">FFIV200131P00120000</t>
  </si>
  <si>
    <t xml:space="preserve">HOG200131P00033000</t>
  </si>
  <si>
    <t xml:space="preserve">PYPL200131P00110000</t>
  </si>
  <si>
    <t xml:space="preserve">SBUX200131P00084500</t>
  </si>
  <si>
    <t xml:space="preserve">T200131P00037000</t>
  </si>
  <si>
    <t xml:space="preserve">WDC200131P00061000</t>
  </si>
  <si>
    <t xml:space="preserve">ALL200221C00120000</t>
  </si>
  <si>
    <t xml:space="preserve">AME</t>
  </si>
  <si>
    <t xml:space="preserve">SAVE200320C00045000</t>
  </si>
  <si>
    <t xml:space="preserve">YUM200214C00106000</t>
  </si>
  <si>
    <t xml:space="preserve">AKAM200214P00091000</t>
  </si>
  <si>
    <t xml:space="preserve">CYBR200214P00125000</t>
  </si>
  <si>
    <t xml:space="preserve">DIS200207P00136000</t>
  </si>
  <si>
    <t xml:space="preserve">DTE</t>
  </si>
  <si>
    <t xml:space="preserve">LYFT200214P00048000</t>
  </si>
  <si>
    <t xml:space="preserve">NVDA200214P00235000</t>
  </si>
  <si>
    <t xml:space="preserve">SHOP200214P00445000</t>
  </si>
  <si>
    <t xml:space="preserve">SQ200221C00075000</t>
  </si>
  <si>
    <t xml:space="preserve">STX200207P00055000</t>
  </si>
  <si>
    <t xml:space="preserve">UBER200207C00039000</t>
  </si>
  <si>
    <t xml:space="preserve">AYX200221C00140000</t>
  </si>
  <si>
    <t xml:space="preserve">BLK</t>
  </si>
  <si>
    <t xml:space="preserve">FE</t>
  </si>
  <si>
    <t xml:space="preserve">MSI200417C00180000</t>
  </si>
  <si>
    <t xml:space="preserve">SQM</t>
  </si>
  <si>
    <t xml:space="preserve">DBX200221P00016000</t>
  </si>
  <si>
    <t xml:space="preserve">DVN200221P00021000</t>
  </si>
  <si>
    <t xml:space="preserve">FSLR200221P00052500</t>
  </si>
  <si>
    <t xml:space="preserve">OLED200221P00150000</t>
  </si>
  <si>
    <t xml:space="preserve">PINS200221C00023000</t>
  </si>
  <si>
    <t xml:space="preserve">AMT200306C00245000</t>
  </si>
  <si>
    <t xml:space="preserve">CYBR200327P00118000</t>
  </si>
  <si>
    <t xml:space="preserve">CRM200228P00165000</t>
  </si>
  <si>
    <t xml:space="preserve">SQ200313C00084000</t>
  </si>
  <si>
    <t xml:space="preserve">CRM200228P00170000</t>
  </si>
  <si>
    <t xml:space="preserve">ADSK200228P00170000</t>
  </si>
  <si>
    <t xml:space="preserve">BBY200228P00075000</t>
  </si>
  <si>
    <t xml:space="preserve">DDD200228C00012000</t>
  </si>
  <si>
    <t xml:space="preserve">INTU200228P00250000</t>
  </si>
  <si>
    <t xml:space="preserve">IQ200228P00022500</t>
  </si>
  <si>
    <t xml:space="preserve">JD200228C00044000</t>
  </si>
  <si>
    <t xml:space="preserve">LK200228C00044500</t>
  </si>
  <si>
    <t xml:space="preserve">LOW200228P00106000</t>
  </si>
  <si>
    <t xml:space="preserve">MAR200228P00105000</t>
  </si>
  <si>
    <t xml:space="preserve">MNST200228P00058000</t>
  </si>
  <si>
    <t xml:space="preserve">PCG200228C00019000</t>
  </si>
  <si>
    <t xml:space="preserve">WDAY200228P00150000</t>
  </si>
  <si>
    <t xml:space="preserve">EDV</t>
  </si>
  <si>
    <t xml:space="preserve">AMBA200306P00050000</t>
  </si>
  <si>
    <t xml:space="preserve">AMD200306C00049000</t>
  </si>
  <si>
    <t xml:space="preserve">COST200306P00290000</t>
  </si>
  <si>
    <t xml:space="preserve">CRM200306C00195000</t>
  </si>
  <si>
    <t xml:space="preserve">DLTR200306P00075000</t>
  </si>
  <si>
    <t xml:space="preserve">FIVE200306C00100000</t>
  </si>
  <si>
    <t xml:space="preserve">FSLR200306C00046500</t>
  </si>
  <si>
    <t xml:space="preserve">GILD</t>
  </si>
  <si>
    <t xml:space="preserve">GILD200306C00075000</t>
  </si>
  <si>
    <t xml:space="preserve">INTU200306C00305000</t>
  </si>
  <si>
    <t xml:space="preserve">LOW200306C00126000</t>
  </si>
  <si>
    <t xml:space="preserve">SHAK200306C00080000</t>
  </si>
  <si>
    <t xml:space="preserve">TGT200306P00095000</t>
  </si>
  <si>
    <t xml:space="preserve">ZM200306P00095000</t>
  </si>
  <si>
    <t xml:space="preserve">ADBE200313P00255000</t>
  </si>
  <si>
    <t xml:space="preserve">ADSK200313C00210000</t>
  </si>
  <si>
    <t xml:space="preserve">AVGO200313P00200000</t>
  </si>
  <si>
    <t xml:space="preserve">DG200313P00150000</t>
  </si>
  <si>
    <t xml:space="preserve">FIVE200313C00100000</t>
  </si>
  <si>
    <t xml:space="preserve">ORCL200313P00037000</t>
  </si>
  <si>
    <t xml:space="preserve">PDD200313P00032000</t>
  </si>
  <si>
    <t xml:space="preserve">WPM200313P00027000</t>
  </si>
  <si>
    <t xml:space="preserve">ADI</t>
  </si>
  <si>
    <t xml:space="preserve">MNST</t>
  </si>
  <si>
    <t xml:space="preserve">AMD200320C00045000</t>
  </si>
  <si>
    <t xml:space="preserve">AYX200320C00150000</t>
  </si>
  <si>
    <t xml:space="preserve">CMPR200320C00075000</t>
  </si>
  <si>
    <t xml:space="preserve">DIS200320C00150000</t>
  </si>
  <si>
    <t xml:space="preserve">FIVE200320C00070000</t>
  </si>
  <si>
    <t xml:space="preserve">FSLR200320C00033000</t>
  </si>
  <si>
    <t xml:space="preserve">GE200320C00007500</t>
  </si>
  <si>
    <t xml:space="preserve">GIS200320P00050000</t>
  </si>
  <si>
    <t xml:space="preserve">JD200320P00034000</t>
  </si>
  <si>
    <t xml:space="preserve">LYFT200320C00021000</t>
  </si>
  <si>
    <t xml:space="preserve">MYL200320C00015000</t>
  </si>
  <si>
    <t xml:space="preserve">NEM200320C00050000</t>
  </si>
  <si>
    <t xml:space="preserve">REGN200320P00400000</t>
  </si>
  <si>
    <t xml:space="preserve">REGN200320P00430000</t>
  </si>
  <si>
    <t xml:space="preserve">TNK200320P00015000</t>
  </si>
  <si>
    <t xml:space="preserve">ZM200320P00090000</t>
  </si>
  <si>
    <t xml:space="preserve">SEED</t>
  </si>
  <si>
    <t xml:space="preserve">ZM200327P00120000</t>
  </si>
  <si>
    <t xml:space="preserve">ADBE200327P00260000</t>
  </si>
  <si>
    <t xml:space="preserve">AMD200327C00045000</t>
  </si>
  <si>
    <t xml:space="preserve">FIVE200327C00070000</t>
  </si>
  <si>
    <t xml:space="preserve">GE200327C00007500</t>
  </si>
  <si>
    <t xml:space="preserve">LULU200327P00170000</t>
  </si>
  <si>
    <t xml:space="preserve">LYFT200327C00027000</t>
  </si>
  <si>
    <t xml:space="preserve">MU200327P00037000</t>
  </si>
  <si>
    <t xml:space="preserve">NFLX200327P00320000</t>
  </si>
  <si>
    <t xml:space="preserve">UAL200327C00030000</t>
  </si>
  <si>
    <t xml:space="preserve">UNG200327C00013500</t>
  </si>
  <si>
    <t xml:space="preserve">CIEN200417C00043000</t>
  </si>
  <si>
    <t xml:space="preserve">AYX200417C00115000</t>
  </si>
  <si>
    <t xml:space="preserve">GE200403C00008000</t>
  </si>
  <si>
    <t xml:space="preserve">LYFT200409C00030000</t>
  </si>
  <si>
    <t xml:space="preserve">ABT200403P00075000</t>
  </si>
  <si>
    <t xml:space="preserve">FIVE200403C00075000</t>
  </si>
  <si>
    <t xml:space="preserve">IMMU200403C00013500</t>
  </si>
  <si>
    <t xml:space="preserve">NEM200403C00050000</t>
  </si>
  <si>
    <t xml:space="preserve">NFLX200403P00335000</t>
  </si>
  <si>
    <t xml:space="preserve">WBA200403P00040000</t>
  </si>
  <si>
    <t xml:space="preserve">WYNN200403P00050000</t>
  </si>
  <si>
    <t xml:space="preserve">ZM200403P00131000</t>
  </si>
  <si>
    <t xml:space="preserve">RAD200403P00014000</t>
  </si>
  <si>
    <t xml:space="preserve">ZM200409P00113000</t>
  </si>
  <si>
    <t xml:space="preserve">ZM200424P00104000</t>
  </si>
  <si>
    <t xml:space="preserve">UAL200409C00025000</t>
  </si>
  <si>
    <t xml:space="preserve">FIVE200409C00072000</t>
  </si>
  <si>
    <t xml:space="preserve">LYFT200409C00026000</t>
  </si>
  <si>
    <t xml:space="preserve">ZM200409C00120000</t>
  </si>
  <si>
    <t xml:space="preserve">AMD200409C00049000</t>
  </si>
  <si>
    <t xml:space="preserve">GE200409C00007500</t>
  </si>
  <si>
    <t xml:space="preserve">GILD200409P00070000</t>
  </si>
  <si>
    <t xml:space="preserve">USO200409P00005500</t>
  </si>
  <si>
    <t xml:space="preserve">ZM200409P00110000</t>
  </si>
  <si>
    <t xml:space="preserve">RAD200417C00014000</t>
  </si>
  <si>
    <t xml:space="preserve">EXC200417C00048000</t>
  </si>
  <si>
    <t xml:space="preserve">NEM</t>
  </si>
  <si>
    <t xml:space="preserve">NEM200417C00051000</t>
  </si>
  <si>
    <t xml:space="preserve">AYX200417C00095000</t>
  </si>
  <si>
    <t xml:space="preserve">PLT200417C00010000</t>
  </si>
  <si>
    <t xml:space="preserve">AMD200424C00049000</t>
  </si>
  <si>
    <t xml:space="preserve">VB200417C00120000</t>
  </si>
  <si>
    <t xml:space="preserve">RAD200417P00013000</t>
  </si>
  <si>
    <t xml:space="preserve">CMPR200417C00065000</t>
  </si>
  <si>
    <t xml:space="preserve">HON200417P00120000</t>
  </si>
  <si>
    <t xml:space="preserve">ISRG200417P00450000</t>
  </si>
  <si>
    <t xml:space="preserve">PG200417P00115000</t>
  </si>
  <si>
    <t xml:space="preserve">ZM200417P00105000</t>
  </si>
  <si>
    <t xml:space="preserve">PLT</t>
  </si>
  <si>
    <t xml:space="preserve">LYFT200424C00027000</t>
  </si>
  <si>
    <t xml:space="preserve">UAL200424C00026000</t>
  </si>
  <si>
    <t xml:space="preserve">ZM</t>
  </si>
  <si>
    <t xml:space="preserve">ZM200424C00123000</t>
  </si>
  <si>
    <t xml:space="preserve">PM200424P00070000</t>
  </si>
  <si>
    <t xml:space="preserve">SNAP200424P00011000</t>
  </si>
  <si>
    <t xml:space="preserve">AYX200515C00100000</t>
  </si>
  <si>
    <t xml:space="preserve">AMD200424C00055000</t>
  </si>
  <si>
    <t xml:space="preserve">BIIB200424P00285000</t>
  </si>
  <si>
    <t xml:space="preserve">BIIB200424P00300000</t>
  </si>
  <si>
    <t xml:space="preserve">DFS200424P00032000</t>
  </si>
  <si>
    <t xml:space="preserve">GE200424C00007000</t>
  </si>
  <si>
    <t xml:space="preserve">IBM200424P00109000</t>
  </si>
  <si>
    <t xml:space="preserve">IMMU</t>
  </si>
  <si>
    <t xml:space="preserve">INTC200424P00055500</t>
  </si>
  <si>
    <t xml:space="preserve">LYFT200424C00031500</t>
  </si>
  <si>
    <t xml:space="preserve">NFLX200424P00370000</t>
  </si>
  <si>
    <t xml:space="preserve">NIO200424C00003500</t>
  </si>
  <si>
    <t xml:space="preserve">RAD200501P00011000</t>
  </si>
  <si>
    <t xml:space="preserve">SKX200424P00023000</t>
  </si>
  <si>
    <t xml:space="preserve">TXN200424P00099000</t>
  </si>
  <si>
    <t xml:space="preserve">UNP200424P00135000</t>
  </si>
  <si>
    <t xml:space="preserve">VZ200424P00056000</t>
  </si>
  <si>
    <t xml:space="preserve">VONG</t>
  </si>
  <si>
    <t xml:space="preserve">HOG200501P00017000</t>
  </si>
  <si>
    <t xml:space="preserve">SBUX200501C00085000</t>
  </si>
  <si>
    <t xml:space="preserve">BA200501P00110000</t>
  </si>
  <si>
    <t xml:space="preserve">LYFT200501C00033500</t>
  </si>
  <si>
    <t xml:space="preserve">UNG200501C00013500</t>
  </si>
  <si>
    <t xml:space="preserve">IRBT200501P00054000</t>
  </si>
  <si>
    <t xml:space="preserve">AAPL200501P00275000</t>
  </si>
  <si>
    <t xml:space="preserve">AMD200501P00052000</t>
  </si>
  <si>
    <t xml:space="preserve">CAT200501P00106000</t>
  </si>
  <si>
    <t xml:space="preserve">GOLD200522C00027000</t>
  </si>
  <si>
    <t xml:space="preserve">HAS200501P00070000</t>
  </si>
  <si>
    <t xml:space="preserve">RAD200501C00014000</t>
  </si>
  <si>
    <t xml:space="preserve">SBUX200501P00077000</t>
  </si>
  <si>
    <t xml:space="preserve">TCOM200515C00025000</t>
  </si>
  <si>
    <t xml:space="preserve">TDOC200501P00155000</t>
  </si>
  <si>
    <t xml:space="preserve">TSLA200501P00650000</t>
  </si>
  <si>
    <t xml:space="preserve">VB200515C00124000</t>
  </si>
  <si>
    <t xml:space="preserve">VLO200501P00054000</t>
  </si>
  <si>
    <t xml:space="preserve">WYNN200501P00073000</t>
  </si>
  <si>
    <t xml:space="preserve">CVX200508C00090000</t>
  </si>
  <si>
    <t xml:space="preserve">ABBV200515C00082000</t>
  </si>
  <si>
    <t xml:space="preserve">CMPR200515C00065000</t>
  </si>
  <si>
    <t xml:space="preserve">XOM200508C00045000</t>
  </si>
  <si>
    <t xml:space="preserve">DIS200508P00095000</t>
  </si>
  <si>
    <t xml:space="preserve">SHAK200508P00046000</t>
  </si>
  <si>
    <t xml:space="preserve">V200522C00175000</t>
  </si>
  <si>
    <t xml:space="preserve">BYND200508P00090000</t>
  </si>
  <si>
    <t xml:space="preserve">SNAP200529C00018000</t>
  </si>
  <si>
    <t xml:space="preserve">ATVI200508P00064000</t>
  </si>
  <si>
    <t xml:space="preserve">AYX200515C00125000</t>
  </si>
  <si>
    <t xml:space="preserve">ULTA200515C00225000</t>
  </si>
  <si>
    <t xml:space="preserve">BYND200717C00120000</t>
  </si>
  <si>
    <t xml:space="preserve">BYND200508P00110000</t>
  </si>
  <si>
    <t xml:space="preserve">BYND200508P00125000</t>
  </si>
  <si>
    <t xml:space="preserve">ETSY200508P00072000</t>
  </si>
  <si>
    <t xml:space="preserve">EXPE200508P00060000</t>
  </si>
  <si>
    <t xml:space="preserve">MRNA200508P00043000</t>
  </si>
  <si>
    <t xml:space="preserve">OLED200508P00140000</t>
  </si>
  <si>
    <t xml:space="preserve">PINS200508P00020000</t>
  </si>
  <si>
    <t xml:space="preserve">SHOP200508P00600000</t>
  </si>
  <si>
    <t xml:space="preserve">SQ200508P00061000</t>
  </si>
  <si>
    <t xml:space="preserve">TSLA200508P00600000</t>
  </si>
  <si>
    <t xml:space="preserve">UNG200508C00015000</t>
  </si>
  <si>
    <t xml:space="preserve">AYX200515C00120000</t>
  </si>
  <si>
    <t xml:space="preserve">CMPR200515C00075000</t>
  </si>
  <si>
    <t xml:space="preserve">LYFT200515C00034000</t>
  </si>
  <si>
    <t xml:space="preserve">LOGI200515P00047000</t>
  </si>
  <si>
    <t xml:space="preserve">LULU200522C00245000</t>
  </si>
  <si>
    <t xml:space="preserve">VB200515C00130000</t>
  </si>
  <si>
    <t xml:space="preserve">FIVE200515C00070000</t>
  </si>
  <si>
    <t xml:space="preserve">AAPL200515P00295000</t>
  </si>
  <si>
    <t xml:space="preserve">BABA200515P00190000</t>
  </si>
  <si>
    <t xml:space="preserve">CYBR200515P00100000</t>
  </si>
  <si>
    <t xml:space="preserve">HD200529C00225000</t>
  </si>
  <si>
    <t xml:space="preserve">JD200515P00045000</t>
  </si>
  <si>
    <t xml:space="preserve">MMM200515C00155000</t>
  </si>
  <si>
    <t xml:space="preserve">MMM200515P00141000</t>
  </si>
  <si>
    <t xml:space="preserve">MRNA200515P00055000</t>
  </si>
  <si>
    <t xml:space="preserve">NIO200515C00003500</t>
  </si>
  <si>
    <t xml:space="preserve">SHOP200515P00675000</t>
  </si>
  <si>
    <t xml:space="preserve">SNE200515P00062500</t>
  </si>
  <si>
    <t xml:space="preserve">AAPL200612C00305000</t>
  </si>
  <si>
    <t xml:space="preserve">EXK</t>
  </si>
  <si>
    <t xml:space="preserve">XLY200522C00116000</t>
  </si>
  <si>
    <t xml:space="preserve">DIS200522C00109000</t>
  </si>
  <si>
    <t xml:space="preserve">BIDU200522P00097000</t>
  </si>
  <si>
    <t xml:space="preserve">AMAT200529C00055000</t>
  </si>
  <si>
    <t xml:space="preserve">NTAP200529C00043000</t>
  </si>
  <si>
    <t xml:space="preserve">HRL200619C00050000</t>
  </si>
  <si>
    <t xml:space="preserve">LOW200522P00111000</t>
  </si>
  <si>
    <t xml:space="preserve">USO200522C00022000</t>
  </si>
  <si>
    <t xml:space="preserve">FIVE200522C00090000</t>
  </si>
  <si>
    <t xml:space="preserve">DE200619C00135000</t>
  </si>
  <si>
    <t xml:space="preserve">HD200522P00227500</t>
  </si>
  <si>
    <t xml:space="preserve">WMT200522P00124000</t>
  </si>
  <si>
    <t xml:space="preserve">TGT200522P00120000</t>
  </si>
  <si>
    <t xml:space="preserve">BBY200522P00075000</t>
  </si>
  <si>
    <t xml:space="preserve">EXPE200522P00070000</t>
  </si>
  <si>
    <t xml:space="preserve">INTU200522P00277500</t>
  </si>
  <si>
    <t xml:space="preserve">PDD200522P00051000</t>
  </si>
  <si>
    <t xml:space="preserve">SPLK200522P00150000</t>
  </si>
  <si>
    <t xml:space="preserve">ZM200522P00172500</t>
  </si>
  <si>
    <t xml:space="preserve">LVS200529C00050000</t>
  </si>
  <si>
    <t xml:space="preserve">WDAY200619C00155000</t>
  </si>
  <si>
    <t xml:space="preserve">STT200619C00060000</t>
  </si>
  <si>
    <t xml:space="preserve">CSIQ200717C00018000</t>
  </si>
  <si>
    <t xml:space="preserve">PAGS200717C00027500</t>
  </si>
  <si>
    <t xml:space="preserve">MU200529C00045000</t>
  </si>
  <si>
    <t xml:space="preserve">TCOM200619C00025000</t>
  </si>
  <si>
    <t xml:space="preserve">USO200529P00025000</t>
  </si>
  <si>
    <t xml:space="preserve">SHOP200529P00675000</t>
  </si>
  <si>
    <t xml:space="preserve">WDAY200529P00157500</t>
  </si>
  <si>
    <t xml:space="preserve">WFC200529C00031000</t>
  </si>
  <si>
    <t xml:space="preserve">PFE200529C00039000</t>
  </si>
  <si>
    <t xml:space="preserve">UAL200529C00027000</t>
  </si>
  <si>
    <t xml:space="preserve">ADSK200529P00187500</t>
  </si>
  <si>
    <t xml:space="preserve">NTAP200529P00044000</t>
  </si>
  <si>
    <t xml:space="preserve">NTNX200529P00023000</t>
  </si>
  <si>
    <t xml:space="preserve">COST200529P00300000</t>
  </si>
  <si>
    <t xml:space="preserve">CRM200529P00172500</t>
  </si>
  <si>
    <t xml:space="preserve">OKTA200529P00172500</t>
  </si>
  <si>
    <t xml:space="preserve">ULTA200529P00220000</t>
  </si>
  <si>
    <t xml:space="preserve">APHA</t>
  </si>
  <si>
    <t xml:space="preserve">APHA200605C00003500</t>
  </si>
  <si>
    <t xml:space="preserve">RL200717C00080000</t>
  </si>
  <si>
    <t xml:space="preserve">C200717C00050000</t>
  </si>
  <si>
    <t xml:space="preserve">CRWD200605P00081000</t>
  </si>
  <si>
    <t xml:space="preserve">DFS200717C00055000</t>
  </si>
  <si>
    <t xml:space="preserve">AYX200619C00130000</t>
  </si>
  <si>
    <t xml:space="preserve">LYB200619C00065000</t>
  </si>
  <si>
    <t xml:space="preserve">ZM200605P00175000</t>
  </si>
  <si>
    <t xml:space="preserve">KRE200619C00041000</t>
  </si>
  <si>
    <t xml:space="preserve">FIVE200605C00094000</t>
  </si>
  <si>
    <t xml:space="preserve">LYFT200605C00034000</t>
  </si>
  <si>
    <t xml:space="preserve">AMBA200605P00055000</t>
  </si>
  <si>
    <t xml:space="preserve">CPB200605P00049000</t>
  </si>
  <si>
    <t xml:space="preserve">UAL200605C00029000</t>
  </si>
  <si>
    <t xml:space="preserve">CIEN200605P00052500</t>
  </si>
  <si>
    <t xml:space="preserve">ACN200717C00220000</t>
  </si>
  <si>
    <t xml:space="preserve">AVGO200605P00290000</t>
  </si>
  <si>
    <t xml:space="preserve">DAL200626C00031000</t>
  </si>
  <si>
    <t xml:space="preserve">DOCU200605P00125000</t>
  </si>
  <si>
    <t xml:space="preserve">MDB200605P00195000</t>
  </si>
  <si>
    <t xml:space="preserve">PLAY200717C00017500</t>
  </si>
  <si>
    <t xml:space="preserve">RPM200821C00075000</t>
  </si>
  <si>
    <t xml:space="preserve">TROW200717C00130000</t>
  </si>
  <si>
    <t xml:space="preserve">WORK200605P00033500</t>
  </si>
  <si>
    <t xml:space="preserve">MDB200605P00190000</t>
  </si>
  <si>
    <t xml:space="preserve">UAL200612C00039000</t>
  </si>
  <si>
    <t xml:space="preserve">FIVE200612C00115000</t>
  </si>
  <si>
    <t xml:space="preserve">FIVE200612P00095000</t>
  </si>
  <si>
    <t xml:space="preserve">ADBE200612P00367500</t>
  </si>
  <si>
    <t xml:space="preserve">ADBE200612P00390000</t>
  </si>
  <si>
    <t xml:space="preserve">BA200612P00172500</t>
  </si>
  <si>
    <t xml:space="preserve">CHWY200612P00045500</t>
  </si>
  <si>
    <t xml:space="preserve">COUP200612P00195000</t>
  </si>
  <si>
    <t xml:space="preserve">FIVE200612C00110000</t>
  </si>
  <si>
    <t xml:space="preserve">FIVE200612P00102000</t>
  </si>
  <si>
    <t xml:space="preserve">LULU200612P00280000</t>
  </si>
  <si>
    <t xml:space="preserve">LULU200612P00290000</t>
  </si>
  <si>
    <t xml:space="preserve">PLAY200612P00013000</t>
  </si>
  <si>
    <t xml:space="preserve">SFIX200612P00022000</t>
  </si>
  <si>
    <t xml:space="preserve">FDX200717C00135000</t>
  </si>
  <si>
    <t xml:space="preserve">KMB200717C00135000</t>
  </si>
  <si>
    <t xml:space="preserve">STZ200717C00190000</t>
  </si>
  <si>
    <t xml:space="preserve">ITCI200619C00020000</t>
  </si>
  <si>
    <t xml:space="preserve">VB200619C00129000</t>
  </si>
  <si>
    <t xml:space="preserve">AYX</t>
  </si>
  <si>
    <t xml:space="preserve">AYX200619C00140000</t>
  </si>
  <si>
    <t xml:space="preserve">BA200619P00190000</t>
  </si>
  <si>
    <t xml:space="preserve">BIIB200619P00265000</t>
  </si>
  <si>
    <t xml:space="preserve">BYND200619P00157500</t>
  </si>
  <si>
    <t xml:space="preserve">JBL200619P00031000</t>
  </si>
  <si>
    <t xml:space="preserve">KMX200619P00092000</t>
  </si>
  <si>
    <t xml:space="preserve">LEN200619C00064000</t>
  </si>
  <si>
    <t xml:space="preserve">LEN200619P00058000</t>
  </si>
  <si>
    <t xml:space="preserve">ORCL200619P00052000</t>
  </si>
  <si>
    <t xml:space="preserve">PGR200619P00077500</t>
  </si>
  <si>
    <t xml:space="preserve">SWBI200619P00016000</t>
  </si>
  <si>
    <t xml:space="preserve">KR200619P00031000</t>
  </si>
  <si>
    <t xml:space="preserve">CMPR200619C00075000</t>
  </si>
  <si>
    <t xml:space="preserve">BYND</t>
  </si>
  <si>
    <t xml:space="preserve">ACN200717C00215000</t>
  </si>
  <si>
    <t xml:space="preserve">RAD</t>
  </si>
  <si>
    <t xml:space="preserve">UPWK200821C00012500</t>
  </si>
  <si>
    <t xml:space="preserve">ACN200626P00192500</t>
  </si>
  <si>
    <t xml:space="preserve">BA200626P00165000</t>
  </si>
  <si>
    <t xml:space="preserve">BYND200626P00139000</t>
  </si>
  <si>
    <t xml:space="preserve">DIS200626P00108000</t>
  </si>
  <si>
    <t xml:space="preserve">INO200626P00026000</t>
  </si>
  <si>
    <t xml:space="preserve">IWM200626P00135000</t>
  </si>
  <si>
    <t xml:space="preserve">LYFT200626C00037000</t>
  </si>
  <si>
    <t xml:space="preserve">MDT200626P00089000</t>
  </si>
  <si>
    <t xml:space="preserve">NKE200626P00096000</t>
  </si>
  <si>
    <t xml:space="preserve">RAD200626P00012000</t>
  </si>
  <si>
    <t xml:space="preserve">TEAM200626P00175000</t>
  </si>
  <si>
    <t xml:space="preserve">UAL200626P00034000</t>
  </si>
  <si>
    <t xml:space="preserve">AES200821C00014000</t>
  </si>
  <si>
    <t xml:space="preserve">ABB200918C00023000</t>
  </si>
  <si>
    <t xml:space="preserve">LPSN200821C00040000</t>
  </si>
  <si>
    <t xml:space="preserve">MHK200821C00110000</t>
  </si>
  <si>
    <t xml:space="preserve">MU200702P00046000</t>
  </si>
  <si>
    <t xml:space="preserve">CMG200918C01120000</t>
  </si>
  <si>
    <t xml:space="preserve">CPRI</t>
  </si>
  <si>
    <t xml:space="preserve">MAR200717C00087000</t>
  </si>
  <si>
    <t xml:space="preserve">NKE200717C00110000</t>
  </si>
  <si>
    <t xml:space="preserve">PINS200821C00021000</t>
  </si>
  <si>
    <t xml:space="preserve">CAG200702P00032500</t>
  </si>
  <si>
    <t xml:space="preserve">FDX200702P00131000</t>
  </si>
  <si>
    <t xml:space="preserve">INO200702P00020500</t>
  </si>
  <si>
    <t xml:space="preserve">INO200702P00023000</t>
  </si>
  <si>
    <t xml:space="preserve">KLAC200918C00190000</t>
  </si>
  <si>
    <t xml:space="preserve">LYFT200702C00034000</t>
  </si>
  <si>
    <t xml:space="preserve">NKE200702P00092000</t>
  </si>
  <si>
    <t xml:space="preserve">STZ200702P00162500</t>
  </si>
  <si>
    <t xml:space="preserve">UAL200702P00031000</t>
  </si>
  <si>
    <t xml:space="preserve">VECO200717C00013000</t>
  </si>
  <si>
    <t xml:space="preserve">NEM200724C00060000</t>
  </si>
  <si>
    <t xml:space="preserve">BBBY200717C00010500</t>
  </si>
  <si>
    <t xml:space="preserve">LYFT200717C00037500</t>
  </si>
  <si>
    <t xml:space="preserve">MOMO200717C00020000</t>
  </si>
  <si>
    <t xml:space="preserve">INO200710C00025000</t>
  </si>
  <si>
    <t xml:space="preserve">MSFT200717C00210000</t>
  </si>
  <si>
    <t xml:space="preserve">NKLA</t>
  </si>
  <si>
    <t xml:space="preserve">SNE200717C00069000</t>
  </si>
  <si>
    <t xml:space="preserve">Z200717C00063000</t>
  </si>
  <si>
    <t xml:space="preserve">NIO</t>
  </si>
  <si>
    <t xml:space="preserve">NIO200710C00009000</t>
  </si>
  <si>
    <t xml:space="preserve">PAYX200717C00080000</t>
  </si>
  <si>
    <t xml:space="preserve">BBBY200710P00009000</t>
  </si>
  <si>
    <t xml:space="preserve">TEAM200710P00192500</t>
  </si>
  <si>
    <t xml:space="preserve">TROW200717C00135000</t>
  </si>
  <si>
    <t xml:space="preserve">BIDU200710P00123000</t>
  </si>
  <si>
    <t xml:space="preserve">ILMN200710P00360000</t>
  </si>
  <si>
    <t xml:space="preserve">INO200710C00024000</t>
  </si>
  <si>
    <t xml:space="preserve">LYFT200710C00033500</t>
  </si>
  <si>
    <t xml:space="preserve">MRNA200710P00056500</t>
  </si>
  <si>
    <t xml:space="preserve">NKLA200710P00050000</t>
  </si>
  <si>
    <t xml:space="preserve">PEP200717C00135000</t>
  </si>
  <si>
    <t xml:space="preserve">SQ200710P00125000</t>
  </si>
  <si>
    <t xml:space="preserve">UAL200710C00037000</t>
  </si>
  <si>
    <t xml:space="preserve">WBA200710P00040500</t>
  </si>
  <si>
    <t xml:space="preserve">ABT200724C00094000</t>
  </si>
  <si>
    <t xml:space="preserve">ACN200821C00220000</t>
  </si>
  <si>
    <t xml:space="preserve">BWA200821C00035000</t>
  </si>
  <si>
    <t xml:space="preserve">GILD200717P00075000</t>
  </si>
  <si>
    <t xml:space="preserve">INO</t>
  </si>
  <si>
    <t xml:space="preserve">MRVL200821C00037000</t>
  </si>
  <si>
    <t xml:space="preserve">VPMAX</t>
  </si>
  <si>
    <t xml:space="preserve">MOS200717C00012500</t>
  </si>
  <si>
    <t xml:space="preserve">VB200717C00142000</t>
  </si>
  <si>
    <t xml:space="preserve">XBI200731C00117000</t>
  </si>
  <si>
    <t xml:space="preserve">GS200724C00210000</t>
  </si>
  <si>
    <t xml:space="preserve">HYG</t>
  </si>
  <si>
    <t xml:space="preserve">SCHW200724C00036000</t>
  </si>
  <si>
    <t xml:space="preserve">XOP200731C00050000</t>
  </si>
  <si>
    <t xml:space="preserve">DAL200717P00025000</t>
  </si>
  <si>
    <t xml:space="preserve">UNG200724C00010000</t>
  </si>
  <si>
    <t xml:space="preserve">NEM200821C00060000</t>
  </si>
  <si>
    <t xml:space="preserve">WMT200724C00131000</t>
  </si>
  <si>
    <t xml:space="preserve">FIVE200821C00105000</t>
  </si>
  <si>
    <t xml:space="preserve">DHR200918C00185000</t>
  </si>
  <si>
    <t xml:space="preserve">VB200717C00145000</t>
  </si>
  <si>
    <t xml:space="preserve">C200717P00050000</t>
  </si>
  <si>
    <t xml:space="preserve">CEQP200717C00020000</t>
  </si>
  <si>
    <t xml:space="preserve">CMPR200717C00085000</t>
  </si>
  <si>
    <t xml:space="preserve">DPZ200717P00385000</t>
  </si>
  <si>
    <t xml:space="preserve">FRC200717P00100000</t>
  </si>
  <si>
    <t xml:space="preserve">JNJ200717P00144000</t>
  </si>
  <si>
    <t xml:space="preserve">JNJ200717P00147000</t>
  </si>
  <si>
    <t xml:space="preserve">JPM200717P00093000</t>
  </si>
  <si>
    <t xml:space="preserve">LYFT200717C00031000</t>
  </si>
  <si>
    <t xml:space="preserve">NCLH200717C00025000</t>
  </si>
  <si>
    <t xml:space="preserve">NFLX200717P00480000</t>
  </si>
  <si>
    <t xml:space="preserve">OHI200717C00035000</t>
  </si>
  <si>
    <t xml:space="preserve">TSM200717P00063000</t>
  </si>
  <si>
    <t xml:space="preserve">UNH200717P00290000</t>
  </si>
  <si>
    <t xml:space="preserve">WFC200717P00024000</t>
  </si>
  <si>
    <t xml:space="preserve">TDOC200731C00222500</t>
  </si>
  <si>
    <t xml:space="preserve">HAL200724C00015500</t>
  </si>
  <si>
    <t xml:space="preserve">HAL200724C00015000</t>
  </si>
  <si>
    <t xml:space="preserve">IRBT200724P00075000</t>
  </si>
  <si>
    <t xml:space="preserve">PFE200807C00035000</t>
  </si>
  <si>
    <t xml:space="preserve">SNAP200724P00022000</t>
  </si>
  <si>
    <t xml:space="preserve">TXN200724P00127000</t>
  </si>
  <si>
    <t xml:space="preserve">TWTR200724C00035000</t>
  </si>
  <si>
    <t xml:space="preserve">LYFT200724C00032000</t>
  </si>
  <si>
    <t xml:space="preserve">ALGN200724P00280000</t>
  </si>
  <si>
    <t xml:space="preserve">BAC200724C00024000</t>
  </si>
  <si>
    <t xml:space="preserve">BIIB200724C00277500</t>
  </si>
  <si>
    <t xml:space="preserve">BIIB200724P00260000</t>
  </si>
  <si>
    <t xml:space="preserve">COF200724P00058000</t>
  </si>
  <si>
    <t xml:space="preserve">CSX200724P00070000</t>
  </si>
  <si>
    <t xml:space="preserve">CTXS200724P00157500</t>
  </si>
  <si>
    <t xml:space="preserve">HON200724P00146000</t>
  </si>
  <si>
    <t xml:space="preserve">INTC200724P00050000</t>
  </si>
  <si>
    <t xml:space="preserve">SWKS200724P00129000</t>
  </si>
  <si>
    <t xml:space="preserve">TSCO200724P00140000</t>
  </si>
  <si>
    <t xml:space="preserve">TWTR200724P00034000</t>
  </si>
  <si>
    <t xml:space="preserve">UAL200724P00030000</t>
  </si>
  <si>
    <t xml:space="preserve">BIIB</t>
  </si>
  <si>
    <t xml:space="preserve">CMI200731P00180000</t>
  </si>
  <si>
    <t xml:space="preserve">AMD200731P00061000</t>
  </si>
  <si>
    <t xml:space="preserve">CERN200918C00072500</t>
  </si>
  <si>
    <t xml:space="preserve">BAC200731C00024500</t>
  </si>
  <si>
    <t xml:space="preserve">AKAM200731P00106000</t>
  </si>
  <si>
    <t xml:space="preserve">BA200731P00155000</t>
  </si>
  <si>
    <t xml:space="preserve">CAT200731P00131000</t>
  </si>
  <si>
    <t xml:space="preserve">CPB200731C00050000</t>
  </si>
  <si>
    <t xml:space="preserve">CTXS200731P00142000</t>
  </si>
  <si>
    <t xml:space="preserve">EA200731P00131000</t>
  </si>
  <si>
    <t xml:space="preserve">EXPE200731P00079000</t>
  </si>
  <si>
    <t xml:space="preserve">FFIV200731P00140000</t>
  </si>
  <si>
    <t xml:space="preserve">HOG200731P00027500</t>
  </si>
  <si>
    <t xml:space="preserve">LRCX200731P00340000</t>
  </si>
  <si>
    <t xml:space="preserve">LYFT200731C00031000</t>
  </si>
  <si>
    <t xml:space="preserve">NXPI200731P00110000</t>
  </si>
  <si>
    <t xml:space="preserve">PDD200731C00090000</t>
  </si>
  <si>
    <t xml:space="preserve">PYPL200731P00170000</t>
  </si>
  <si>
    <t xml:space="preserve">SHOP200731P00855000</t>
  </si>
  <si>
    <t xml:space="preserve">STX200731P00045000</t>
  </si>
  <si>
    <t xml:space="preserve">TDOC200731P00197500</t>
  </si>
  <si>
    <t xml:space="preserve">UNG200731C00010500</t>
  </si>
  <si>
    <t xml:space="preserve">IIVI200821C00050000</t>
  </si>
  <si>
    <t xml:space="preserve">PDD</t>
  </si>
  <si>
    <t xml:space="preserve">DIS200807P00111000</t>
  </si>
  <si>
    <t xml:space="preserve">OLED200821C00175000</t>
  </si>
  <si>
    <t xml:space="preserve">TTWO200807P00152500</t>
  </si>
  <si>
    <t xml:space="preserve">FISV200821C00100000</t>
  </si>
  <si>
    <t xml:space="preserve">ANET200807P00240000</t>
  </si>
  <si>
    <t xml:space="preserve">ATVI200807P00080000</t>
  </si>
  <si>
    <t xml:space="preserve">BIIB200807P00300000</t>
  </si>
  <si>
    <t xml:space="preserve">BYND200807P00125000</t>
  </si>
  <si>
    <t xml:space="preserve">CTXS200821C00145000</t>
  </si>
  <si>
    <t xml:space="preserve">KLAC200807P00190000</t>
  </si>
  <si>
    <t xml:space="preserve">LYFT200807C00032000</t>
  </si>
  <si>
    <t xml:space="preserve">MCHP200807P00100000</t>
  </si>
  <si>
    <t xml:space="preserve">MRNA200807P00070000</t>
  </si>
  <si>
    <t xml:space="preserve">NKLA200807P00032000</t>
  </si>
  <si>
    <t xml:space="preserve">OLED200807P00165000</t>
  </si>
  <si>
    <t xml:space="preserve">TMUS200807P00104000</t>
  </si>
  <si>
    <t xml:space="preserve">UBER200807P00032000</t>
  </si>
  <si>
    <t xml:space="preserve">WDC200807P00041000</t>
  </si>
  <si>
    <t xml:space="preserve">Z200807P00064000</t>
  </si>
  <si>
    <t xml:space="preserve">STT200821C00065000</t>
  </si>
  <si>
    <t xml:space="preserve">XOM201016C00040000</t>
  </si>
  <si>
    <t xml:space="preserve">INO200814P00016000</t>
  </si>
  <si>
    <t xml:space="preserve">WMT200828C00130000</t>
  </si>
  <si>
    <t xml:space="preserve">AMAT200814P00061500</t>
  </si>
  <si>
    <t xml:space="preserve">BIDU200814P00115000</t>
  </si>
  <si>
    <t xml:space="preserve">CTXS200814C00139000</t>
  </si>
  <si>
    <t xml:space="preserve">GLD200814P00176000</t>
  </si>
  <si>
    <t xml:space="preserve">IQ200814P00020500</t>
  </si>
  <si>
    <t xml:space="preserve">LITE200814P00081000</t>
  </si>
  <si>
    <t xml:space="preserve">LYFT200814P00028000</t>
  </si>
  <si>
    <t xml:space="preserve">NKLA200814P00039000</t>
  </si>
  <si>
    <t xml:space="preserve">NVAX200814P00122000</t>
  </si>
  <si>
    <t xml:space="preserve">NVAX200814P00140000</t>
  </si>
  <si>
    <t xml:space="preserve">NVAX200814P00142000</t>
  </si>
  <si>
    <t xml:space="preserve">OKTA200814P00197500</t>
  </si>
  <si>
    <t xml:space="preserve">SE200814P00123000</t>
  </si>
  <si>
    <t xml:space="preserve">WDC200814C00037500</t>
  </si>
  <si>
    <t xml:space="preserve">WPM200814P00048000</t>
  </si>
  <si>
    <t xml:space="preserve">MRK200911C00082000</t>
  </si>
  <si>
    <t xml:space="preserve">SE200904C00125000</t>
  </si>
  <si>
    <t xml:space="preserve">PLT200821C00017500</t>
  </si>
  <si>
    <t xml:space="preserve">CHWY201002C00054000</t>
  </si>
  <si>
    <t xml:space="preserve">A200821P00092500</t>
  </si>
  <si>
    <t xml:space="preserve">AA201016C00014000</t>
  </si>
  <si>
    <t xml:space="preserve">AAP200821P00145000</t>
  </si>
  <si>
    <t xml:space="preserve">ADI200918C00115000</t>
  </si>
  <si>
    <t xml:space="preserve">TGT200821P00131000</t>
  </si>
  <si>
    <t xml:space="preserve">GLD200821P00180000</t>
  </si>
  <si>
    <t xml:space="preserve">WMT200821P00130000</t>
  </si>
  <si>
    <t xml:space="preserve">PDD201016C00090000</t>
  </si>
  <si>
    <t xml:space="preserve">CMPR200821C00090000</t>
  </si>
  <si>
    <t xml:space="preserve">VB200821C00147000</t>
  </si>
  <si>
    <t xml:space="preserve">ADI200821P00113000</t>
  </si>
  <si>
    <t xml:space="preserve">AYX200821P00105000</t>
  </si>
  <si>
    <t xml:space="preserve">BABA200821P00245000</t>
  </si>
  <si>
    <t xml:space="preserve">CTXS200821C00142000</t>
  </si>
  <si>
    <t xml:space="preserve">FB200821P00267500</t>
  </si>
  <si>
    <t xml:space="preserve">HD200821P00270000</t>
  </si>
  <si>
    <t xml:space="preserve">LOW200821P00150000</t>
  </si>
  <si>
    <t xml:space="preserve">LYFT200821C00029500</t>
  </si>
  <si>
    <t xml:space="preserve">PDD200821P00085000</t>
  </si>
  <si>
    <t xml:space="preserve">PNC200821C00125000</t>
  </si>
  <si>
    <t xml:space="preserve">SNAP200821C00025000</t>
  </si>
  <si>
    <t xml:space="preserve">SNPS200821P00190000</t>
  </si>
  <si>
    <t xml:space="preserve">TCOM200821C00026000</t>
  </si>
  <si>
    <t xml:space="preserve">TJX200821P00055000</t>
  </si>
  <si>
    <t xml:space="preserve">WDC200821C00035000</t>
  </si>
  <si>
    <t xml:space="preserve">FSLY200821P00086000</t>
  </si>
  <si>
    <t xml:space="preserve">WYNN200918C00082500</t>
  </si>
  <si>
    <t xml:space="preserve">FSLY</t>
  </si>
  <si>
    <t xml:space="preserve">SBUX200911C00079000</t>
  </si>
  <si>
    <t xml:space="preserve">TSN200918C00065000</t>
  </si>
  <si>
    <t xml:space="preserve">GPS200918C00015000</t>
  </si>
  <si>
    <t xml:space="preserve">CRM200828P00205000</t>
  </si>
  <si>
    <t xml:space="preserve">DKS200918C00045000</t>
  </si>
  <si>
    <t xml:space="preserve">UBER200911C00030000</t>
  </si>
  <si>
    <t xml:space="preserve">SPLK200911C00200000</t>
  </si>
  <si>
    <t xml:space="preserve">BSX200918C00039000</t>
  </si>
  <si>
    <t xml:space="preserve">MAR200918C00095000</t>
  </si>
  <si>
    <t xml:space="preserve">HPQ200911C00018000</t>
  </si>
  <si>
    <t xml:space="preserve">ADSK200828P00230000</t>
  </si>
  <si>
    <t xml:space="preserve">AMAT200828C00064000</t>
  </si>
  <si>
    <t xml:space="preserve">CTXS200828C00144000</t>
  </si>
  <si>
    <t xml:space="preserve">DG200828P00192500</t>
  </si>
  <si>
    <t xml:space="preserve">DLTR200828P00098000</t>
  </si>
  <si>
    <t xml:space="preserve">GLD200828P00180000</t>
  </si>
  <si>
    <t xml:space="preserve">INTU200828P00315000</t>
  </si>
  <si>
    <t xml:space="preserve">LYFT200828C00030000</t>
  </si>
  <si>
    <t xml:space="preserve">MRVL200828P00034000</t>
  </si>
  <si>
    <t xml:space="preserve">NTAP200828P00040000</t>
  </si>
  <si>
    <t xml:space="preserve">OKTA200828P00202500</t>
  </si>
  <si>
    <t xml:space="preserve">SPLK200828P00195000</t>
  </si>
  <si>
    <t xml:space="preserve">TOL200828P00043000</t>
  </si>
  <si>
    <t xml:space="preserve">ULTA200828P00200000</t>
  </si>
  <si>
    <t xml:space="preserve">VMW200828P00130000</t>
  </si>
  <si>
    <t xml:space="preserve">WDAY200828P00197500</t>
  </si>
  <si>
    <t xml:space="preserve">BYND200925C00130000</t>
  </si>
  <si>
    <t xml:space="preserve">VRNT201120C00045000</t>
  </si>
  <si>
    <t xml:space="preserve">DOW200918C00045000</t>
  </si>
  <si>
    <t xml:space="preserve">WDC200904C00035000</t>
  </si>
  <si>
    <t xml:space="preserve">WRK201016C00030000</t>
  </si>
  <si>
    <t xml:space="preserve">NTAP200918C00046500</t>
  </si>
  <si>
    <t xml:space="preserve">WDC200925C00035000</t>
  </si>
  <si>
    <t xml:space="preserve">FIVE201016C00110000</t>
  </si>
  <si>
    <t xml:space="preserve">TSLA200904P00401000</t>
  </si>
  <si>
    <t xml:space="preserve">USB200918C00040000</t>
  </si>
  <si>
    <t xml:space="preserve">ZM200911P00310000</t>
  </si>
  <si>
    <t xml:space="preserve">BABA200904P00280000</t>
  </si>
  <si>
    <t xml:space="preserve">MDB200904P00205000</t>
  </si>
  <si>
    <t xml:space="preserve">AMBA200904P00049000</t>
  </si>
  <si>
    <t xml:space="preserve">AVGO200904P00325000</t>
  </si>
  <si>
    <t xml:space="preserve">CRWD200904P00115000</t>
  </si>
  <si>
    <t xml:space="preserve">CTXS200904C00145000</t>
  </si>
  <si>
    <t xml:space="preserve">FIVE200904P00105000</t>
  </si>
  <si>
    <t xml:space="preserve">MDB200904P00210000</t>
  </si>
  <si>
    <t xml:space="preserve">ZM200904P00270000</t>
  </si>
  <si>
    <t xml:space="preserve">LYFT201016C00027500</t>
  </si>
  <si>
    <t xml:space="preserve">BABA200911P00275000</t>
  </si>
  <si>
    <t xml:space="preserve">HDS200918C00040000</t>
  </si>
  <si>
    <t xml:space="preserve">NEM201016C00065000</t>
  </si>
  <si>
    <t xml:space="preserve">TSLA200911P00350000</t>
  </si>
  <si>
    <t xml:space="preserve">TPR200918C00015000</t>
  </si>
  <si>
    <t xml:space="preserve">VRNT200918P00045000</t>
  </si>
  <si>
    <t xml:space="preserve">BYND200911P00135000</t>
  </si>
  <si>
    <t xml:space="preserve">CHWY200911P00052500</t>
  </si>
  <si>
    <t xml:space="preserve">CHWY200911P00056000</t>
  </si>
  <si>
    <t xml:space="preserve">CTXS200911C00139000</t>
  </si>
  <si>
    <t xml:space="preserve">LULU200911P00320000</t>
  </si>
  <si>
    <t xml:space="preserve">LYFT200911C00031500</t>
  </si>
  <si>
    <t xml:space="preserve">NVAX200911P00091000</t>
  </si>
  <si>
    <t xml:space="preserve">ORCL200911P00054500</t>
  </si>
  <si>
    <t xml:space="preserve">PLAY200911P00016000</t>
  </si>
  <si>
    <t xml:space="preserve">PTON200911P00073000</t>
  </si>
  <si>
    <t xml:space="preserve">PTON200911P00087000</t>
  </si>
  <si>
    <t xml:space="preserve">WORK200911P00025500</t>
  </si>
  <si>
    <t xml:space="preserve">DOW201120C00050000</t>
  </si>
  <si>
    <t xml:space="preserve">UBER201016C00036000</t>
  </si>
  <si>
    <t xml:space="preserve">JWN200918C00015000</t>
  </si>
  <si>
    <t xml:space="preserve">WDC200918C00038000</t>
  </si>
  <si>
    <t xml:space="preserve">DHI201016C00070000</t>
  </si>
  <si>
    <t xml:space="preserve">COP201120C00033000</t>
  </si>
  <si>
    <t xml:space="preserve">FDX200918P00215000</t>
  </si>
  <si>
    <t xml:space="preserve">FDX200918P00217500</t>
  </si>
  <si>
    <t xml:space="preserve">MLHR201120C00025000</t>
  </si>
  <si>
    <t xml:space="preserve">TSLA200918P00332000</t>
  </si>
  <si>
    <t xml:space="preserve">ADBE200918P00470000</t>
  </si>
  <si>
    <t xml:space="preserve">BABA200918P00270000</t>
  </si>
  <si>
    <t xml:space="preserve">CMPR200918C00100000</t>
  </si>
  <si>
    <t xml:space="preserve">KEY200918C00015000</t>
  </si>
  <si>
    <t xml:space="preserve">LEN200918P00073500</t>
  </si>
  <si>
    <t xml:space="preserve">LYFT200918C00033000</t>
  </si>
  <si>
    <t xml:space="preserve">PTON200918P00080000</t>
  </si>
  <si>
    <t xml:space="preserve">TLT200918P00163000</t>
  </si>
  <si>
    <t xml:space="preserve">VB200918C00160000</t>
  </si>
  <si>
    <t xml:space="preserve">COUP201023C00250000</t>
  </si>
  <si>
    <t xml:space="preserve">ACN200925P00220000</t>
  </si>
  <si>
    <t xml:space="preserve">GIS201120C00060000</t>
  </si>
  <si>
    <t xml:space="preserve">KMX200925P00099000</t>
  </si>
  <si>
    <t xml:space="preserve">ADBE200925P00460000</t>
  </si>
  <si>
    <t xml:space="preserve">AZO200925P01120000</t>
  </si>
  <si>
    <t xml:space="preserve">LYFT200925C00028500</t>
  </si>
  <si>
    <t xml:space="preserve">NKE200925P00111000</t>
  </si>
  <si>
    <t xml:space="preserve">SFIX200925P00027000</t>
  </si>
  <si>
    <t xml:space="preserve">WMT201009C00140000</t>
  </si>
  <si>
    <t xml:space="preserve">AMAT201023C00055000</t>
  </si>
  <si>
    <t xml:space="preserve">ATVI201002C00083000</t>
  </si>
  <si>
    <t xml:space="preserve">COST201002C00345000</t>
  </si>
  <si>
    <t xml:space="preserve">MSFT201009C00210000</t>
  </si>
  <si>
    <t xml:space="preserve">THO201218C00100000</t>
  </si>
  <si>
    <t xml:space="preserve">CAG201030C00035000</t>
  </si>
  <si>
    <t xml:space="preserve">INTC201023C00049000</t>
  </si>
  <si>
    <t xml:space="preserve">SE201023C00155000</t>
  </si>
  <si>
    <t xml:space="preserve">SPLK201023C00190000</t>
  </si>
  <si>
    <t xml:space="preserve">WSM201120C00087500</t>
  </si>
  <si>
    <t xml:space="preserve">WORK201030C00025000</t>
  </si>
  <si>
    <t xml:space="preserve">AMBA201016C00050000</t>
  </si>
  <si>
    <t xml:space="preserve">BX201023C00053000</t>
  </si>
  <si>
    <t xml:space="preserve">ACN201002P00220000</t>
  </si>
  <si>
    <t xml:space="preserve">CAG201002P00034000</t>
  </si>
  <si>
    <t xml:space="preserve">CTXS201002C00138000</t>
  </si>
  <si>
    <t xml:space="preserve">INO201002P00012000</t>
  </si>
  <si>
    <t xml:space="preserve">KMX201002P00098000</t>
  </si>
  <si>
    <t xml:space="preserve">LYFT201002C00028500</t>
  </si>
  <si>
    <t xml:space="preserve">MU201002P00048000</t>
  </si>
  <si>
    <t xml:space="preserve">PEP201002P00135000</t>
  </si>
  <si>
    <t xml:space="preserve">SFIX201002P00026500</t>
  </si>
  <si>
    <t xml:space="preserve">STZ201002P00180000</t>
  </si>
  <si>
    <t xml:space="preserve">WDC201002C00039500</t>
  </si>
  <si>
    <t xml:space="preserve">ZM201002P00450000</t>
  </si>
  <si>
    <t xml:space="preserve">CCL201030C00015000</t>
  </si>
  <si>
    <t xml:space="preserve">LW201016C00070000</t>
  </si>
  <si>
    <t xml:space="preserve">MDB201120C00230000</t>
  </si>
  <si>
    <t xml:space="preserve">WYNN201120C00070000</t>
  </si>
  <si>
    <t xml:space="preserve">Z201030C00104000</t>
  </si>
  <si>
    <t xml:space="preserve">GM201016C00031000</t>
  </si>
  <si>
    <t xml:space="preserve">IYR201009C00084000</t>
  </si>
  <si>
    <t xml:space="preserve">AMD201009P00082000</t>
  </si>
  <si>
    <t xml:space="preserve">AMZN201009P02995000</t>
  </si>
  <si>
    <t xml:space="preserve">CTXS201009C00136000</t>
  </si>
  <si>
    <t xml:space="preserve">DPZ201009P00405000</t>
  </si>
  <si>
    <t xml:space="preserve">INO201009C00012500</t>
  </si>
  <si>
    <t xml:space="preserve">KMX201009P00097500</t>
  </si>
  <si>
    <t xml:space="preserve">LYFT201009C00027000</t>
  </si>
  <si>
    <t xml:space="preserve">MU201009P00047500</t>
  </si>
  <si>
    <t xml:space="preserve">WDC201009C00038000</t>
  </si>
  <si>
    <t xml:space="preserve">AAPL201120C00115000</t>
  </si>
  <si>
    <t xml:space="preserve">CPB201120C00047000</t>
  </si>
  <si>
    <t xml:space="preserve">GS201030C00200000</t>
  </si>
  <si>
    <t xml:space="preserve">DPZ201016P00410000</t>
  </si>
  <si>
    <t xml:space="preserve">JPM201030C00097000</t>
  </si>
  <si>
    <t xml:space="preserve">DPZ201016P00390000</t>
  </si>
  <si>
    <t xml:space="preserve">JNJ201016P00149000</t>
  </si>
  <si>
    <t xml:space="preserve">TSLA201030C00445000</t>
  </si>
  <si>
    <t xml:space="preserve">CTXS201016C00138000</t>
  </si>
  <si>
    <t xml:space="preserve">KMX201016P00097000</t>
  </si>
  <si>
    <t xml:space="preserve">LB201127C00032000</t>
  </si>
  <si>
    <t xml:space="preserve">DAL201023C00030000</t>
  </si>
  <si>
    <t xml:space="preserve">WDC201016C00038500</t>
  </si>
  <si>
    <t xml:space="preserve">XLU201120C00063000</t>
  </si>
  <si>
    <t xml:space="preserve">AYI201016P00100000</t>
  </si>
  <si>
    <t xml:space="preserve">CMPR201016C00075000</t>
  </si>
  <si>
    <t xml:space="preserve">DAL201016P00031000</t>
  </si>
  <si>
    <t xml:space="preserve">DPZ201016P00400000</t>
  </si>
  <si>
    <t xml:space="preserve">GS201016P00200000</t>
  </si>
  <si>
    <t xml:space="preserve">JPM201016P00098500</t>
  </si>
  <si>
    <t xml:space="preserve">KSU201016P00177500</t>
  </si>
  <si>
    <t xml:space="preserve">MS201016P00049000</t>
  </si>
  <si>
    <t xml:space="preserve">TCOM201016C00032000</t>
  </si>
  <si>
    <t xml:space="preserve">UAL201016C00038000</t>
  </si>
  <si>
    <t xml:space="preserve">UAL201016P00034000</t>
  </si>
  <si>
    <t xml:space="preserve">VB201016C00153000</t>
  </si>
  <si>
    <t xml:space="preserve">VFC201016P00072000</t>
  </si>
  <si>
    <t xml:space="preserve">WBA201016P00034500</t>
  </si>
  <si>
    <t xml:space="preserve">C201030C00043000</t>
  </si>
  <si>
    <t xml:space="preserve">DGX201120C00115000</t>
  </si>
  <si>
    <t xml:space="preserve">SAVE201120C00015000</t>
  </si>
  <si>
    <t xml:space="preserve">BKR201120C00013000</t>
  </si>
  <si>
    <t xml:space="preserve">IBM201023P00120000</t>
  </si>
  <si>
    <t xml:space="preserve">KR201030C00034000</t>
  </si>
  <si>
    <t xml:space="preserve">LMT201023P00370000</t>
  </si>
  <si>
    <t xml:space="preserve">SNAP201106C00025000</t>
  </si>
  <si>
    <t xml:space="preserve">AEP201120C00090000</t>
  </si>
  <si>
    <t xml:space="preserve">DFS201120C00062500</t>
  </si>
  <si>
    <t xml:space="preserve">LVS201120C00045000</t>
  </si>
  <si>
    <t xml:space="preserve">ABT201120C00105000</t>
  </si>
  <si>
    <t xml:space="preserve">TJX201120C00057500</t>
  </si>
  <si>
    <t xml:space="preserve">HAL201030C00012000</t>
  </si>
  <si>
    <t xml:space="preserve">IBM201023P00117000</t>
  </si>
  <si>
    <t xml:space="preserve">VZ201120C00057000</t>
  </si>
  <si>
    <t xml:space="preserve">JNJ201023P00148000</t>
  </si>
  <si>
    <t xml:space="preserve">CTXS201030C00129000</t>
  </si>
  <si>
    <t xml:space="preserve">THC201030C00029000</t>
  </si>
  <si>
    <t xml:space="preserve">ACAD210115P00042000</t>
  </si>
  <si>
    <t xml:space="preserve">IRBT201023P00085000</t>
  </si>
  <si>
    <t xml:space="preserve">KMX201023P00097000</t>
  </si>
  <si>
    <t xml:space="preserve">LMT201023P00365000</t>
  </si>
  <si>
    <t xml:space="preserve">LYFT201023C00028000</t>
  </si>
  <si>
    <t xml:space="preserve">NFLX201023P00480000</t>
  </si>
  <si>
    <t xml:space="preserve">TSLA201023P00380000</t>
  </si>
  <si>
    <t xml:space="preserve">TXN201023P00143000</t>
  </si>
  <si>
    <t xml:space="preserve">WDC201023C00043000</t>
  </si>
  <si>
    <t xml:space="preserve">IBM201030C00116000</t>
  </si>
  <si>
    <t xml:space="preserve">UAL201030C00037000</t>
  </si>
  <si>
    <t xml:space="preserve">SNE201218C00075000</t>
  </si>
  <si>
    <t xml:space="preserve">DPZ201127P00390000</t>
  </si>
  <si>
    <t xml:space="preserve">FSLR201030P00075000</t>
  </si>
  <si>
    <t xml:space="preserve">AKAM201030P00100000</t>
  </si>
  <si>
    <t xml:space="preserve">AXP201030P00095000</t>
  </si>
  <si>
    <t xml:space="preserve">AMD201030P00076000</t>
  </si>
  <si>
    <t xml:space="preserve">ANTM201030P00282500</t>
  </si>
  <si>
    <t xml:space="preserve">BA201030P00145000</t>
  </si>
  <si>
    <t xml:space="preserve">CTXS201030C00124000</t>
  </si>
  <si>
    <t xml:space="preserve">ETSY201030P00125000</t>
  </si>
  <si>
    <t xml:space="preserve">FISV201030P00090000</t>
  </si>
  <si>
    <t xml:space="preserve">IBM201030C00109000</t>
  </si>
  <si>
    <t xml:space="preserve">MMM201030P00155000</t>
  </si>
  <si>
    <t xml:space="preserve">RCL201030P00050000</t>
  </si>
  <si>
    <t xml:space="preserve">RMD201120C00180000</t>
  </si>
  <si>
    <t xml:space="preserve">SWK201030P00162500</t>
  </si>
  <si>
    <t xml:space="preserve">URI201030P00155000</t>
  </si>
  <si>
    <t xml:space="preserve">WDC201030C00039000</t>
  </si>
  <si>
    <t xml:space="preserve">WDC201030P00036000</t>
  </si>
  <si>
    <t xml:space="preserve">DD201127C00058000</t>
  </si>
  <si>
    <t xml:space="preserve">NOC201120C00315000</t>
  </si>
  <si>
    <t xml:space="preserve">ABBV201120C00090000</t>
  </si>
  <si>
    <t xml:space="preserve">AMD201120C00082000</t>
  </si>
  <si>
    <t xml:space="preserve">ATVI201127C00080000</t>
  </si>
  <si>
    <t xml:space="preserve">ETSY201127C00135000</t>
  </si>
  <si>
    <t xml:space="preserve">IBM201106C00118000</t>
  </si>
  <si>
    <t xml:space="preserve">LYFT201106C00028500</t>
  </si>
  <si>
    <t xml:space="preserve">SBUX201127C00089000</t>
  </si>
  <si>
    <t xml:space="preserve">AYI201120P00105000</t>
  </si>
  <si>
    <t xml:space="preserve">DUK201120C00092500</t>
  </si>
  <si>
    <t xml:space="preserve">GOLD201127C00025000</t>
  </si>
  <si>
    <t xml:space="preserve">MAR201218C00095000</t>
  </si>
  <si>
    <t xml:space="preserve">TTWO201204C00165000</t>
  </si>
  <si>
    <t xml:space="preserve">AKAM201106P00099000</t>
  </si>
  <si>
    <t xml:space="preserve">AMD201106P00075000</t>
  </si>
  <si>
    <t xml:space="preserve">ANTM201106P00277500</t>
  </si>
  <si>
    <t xml:space="preserve">AXP201106P00090000</t>
  </si>
  <si>
    <t xml:space="preserve">AXP201106P00093500</t>
  </si>
  <si>
    <t xml:space="preserve">BA201106P00143000</t>
  </si>
  <si>
    <t xml:space="preserve">BABA201106P00277500</t>
  </si>
  <si>
    <t xml:space="preserve">CTXS201106C00118000</t>
  </si>
  <si>
    <t xml:space="preserve">ETSY201106P00124000</t>
  </si>
  <si>
    <t xml:space="preserve">EXPE201106P00090000</t>
  </si>
  <si>
    <t xml:space="preserve">IBM201106C00116000</t>
  </si>
  <si>
    <t xml:space="preserve">OKTA201106P00200000</t>
  </si>
  <si>
    <t xml:space="preserve">PFE201106P00035500</t>
  </si>
  <si>
    <t xml:space="preserve">PYPL201106P00170000</t>
  </si>
  <si>
    <t xml:space="preserve">QCOM201106P00119000</t>
  </si>
  <si>
    <t xml:space="preserve">TSLA201106P00425000</t>
  </si>
  <si>
    <t xml:space="preserve">TTWO201106P00157500</t>
  </si>
  <si>
    <t xml:space="preserve">AYI201120P00095000</t>
  </si>
  <si>
    <t xml:space="preserve">BA201218C00165000</t>
  </si>
  <si>
    <t xml:space="preserve">LYFT201120C00030000</t>
  </si>
  <si>
    <t xml:space="preserve">DDOG201113P00085000</t>
  </si>
  <si>
    <t xml:space="preserve">BYND201113P00120000</t>
  </si>
  <si>
    <t xml:space="preserve">MRNA201127C00070000</t>
  </si>
  <si>
    <t xml:space="preserve">LMND201113P00059000</t>
  </si>
  <si>
    <t xml:space="preserve">AMAT201113P00066000</t>
  </si>
  <si>
    <t xml:space="preserve">DDOG201113P00075000</t>
  </si>
  <si>
    <t xml:space="preserve">DIS201113P00127000</t>
  </si>
  <si>
    <t xml:space="preserve">DKNG201113P00036000</t>
  </si>
  <si>
    <t xml:space="preserve">EA201127C00125000</t>
  </si>
  <si>
    <t xml:space="preserve">IBM201113C00116000</t>
  </si>
  <si>
    <t xml:space="preserve">MRNA201113P00081000</t>
  </si>
  <si>
    <t xml:space="preserve">NCLH201113P00019000</t>
  </si>
  <si>
    <t xml:space="preserve">NKLA201113P00017500</t>
  </si>
  <si>
    <t xml:space="preserve">NKLA201113P00020000</t>
  </si>
  <si>
    <t xml:space="preserve">NVAX201113P00075000</t>
  </si>
  <si>
    <t xml:space="preserve">NVAX201113P00083000</t>
  </si>
  <si>
    <t xml:space="preserve">PDD201113P00095000</t>
  </si>
  <si>
    <t xml:space="preserve">PLT201120C00020000</t>
  </si>
  <si>
    <t xml:space="preserve">UAL201113C00040000</t>
  </si>
  <si>
    <t xml:space="preserve">WDC201113C00041000</t>
  </si>
  <si>
    <t xml:space="preserve">WMT201120C00145000</t>
  </si>
  <si>
    <t xml:space="preserve">TJX201120P00058000</t>
  </si>
  <si>
    <t xml:space="preserve">AYI201120P00100000</t>
  </si>
  <si>
    <t xml:space="preserve">BIDU201120P00135000</t>
  </si>
  <si>
    <t xml:space="preserve">CMPR201120C00085000</t>
  </si>
  <si>
    <t xml:space="preserve">HD201120P00267500</t>
  </si>
  <si>
    <t xml:space="preserve">K201120C00065000</t>
  </si>
  <si>
    <t xml:space="preserve">KSS201120P00028500</t>
  </si>
  <si>
    <t xml:space="preserve">LMND201120P00057500</t>
  </si>
  <si>
    <t xml:space="preserve">LOW201120P00150000</t>
  </si>
  <si>
    <t xml:space="preserve">LYFT201120C00042000</t>
  </si>
  <si>
    <t xml:space="preserve">NIO201120P00041500</t>
  </si>
  <si>
    <t xml:space="preserve">NTES201120P00081000</t>
  </si>
  <si>
    <t xml:space="preserve">NVDA201120P00492500</t>
  </si>
  <si>
    <t xml:space="preserve">PANW201120P00265000</t>
  </si>
  <si>
    <t xml:space="preserve">PETS201120C00035000</t>
  </si>
  <si>
    <t xml:space="preserve">SE201120P00155000</t>
  </si>
  <si>
    <t xml:space="preserve">SE201120P00162500</t>
  </si>
  <si>
    <t xml:space="preserve">TGT201120P00155000</t>
  </si>
  <si>
    <t xml:space="preserve">UFS201120C00030000</t>
  </si>
  <si>
    <t xml:space="preserve">VB</t>
  </si>
  <si>
    <t xml:space="preserve">VB201120C00167000</t>
  </si>
  <si>
    <t xml:space="preserve">DKS201127P00055500</t>
  </si>
  <si>
    <t xml:space="preserve">ADSK201127P00245000</t>
  </si>
  <si>
    <t xml:space="preserve">ADSK201127P00267500</t>
  </si>
  <si>
    <t xml:space="preserve">AMBA201127P00060000</t>
  </si>
  <si>
    <t xml:space="preserve">BBY201127P00111000</t>
  </si>
  <si>
    <t xml:space="preserve">BURL201127P00217500</t>
  </si>
  <si>
    <t xml:space="preserve">BURL201127P00220000</t>
  </si>
  <si>
    <t xml:space="preserve">DE201127P00250000</t>
  </si>
  <si>
    <t xml:space="preserve">DKS201127P00057000</t>
  </si>
  <si>
    <t xml:space="preserve">DLTR201127P00093000</t>
  </si>
  <si>
    <t xml:space="preserve">JWN201127P00023000</t>
  </si>
  <si>
    <t xml:space="preserve">LYFT201127C00041000</t>
  </si>
  <si>
    <t xml:space="preserve">NTNX201127P00025500</t>
  </si>
  <si>
    <t xml:space="preserve">VMW201127P00140000</t>
  </si>
  <si>
    <t xml:space="preserve">VMW201127P00142000</t>
  </si>
  <si>
    <t xml:space="preserve">CRWD201218C00142000</t>
  </si>
  <si>
    <t xml:space="preserve">DOMO201218C00038000</t>
  </si>
  <si>
    <t xml:space="preserve">LYFT201204C00041000</t>
  </si>
  <si>
    <t xml:space="preserve">CLDR201218C00012000</t>
  </si>
  <si>
    <t xml:space="preserve">CRM201204P00225000</t>
  </si>
  <si>
    <t xml:space="preserve">CTXS201204C00123000</t>
  </si>
  <si>
    <t xml:space="preserve">SPLK201204P00185000</t>
  </si>
  <si>
    <t xml:space="preserve">UAL201204C00046000</t>
  </si>
  <si>
    <t xml:space="preserve">DG201204P00205000</t>
  </si>
  <si>
    <t xml:space="preserve">FIVE201204P00140000</t>
  </si>
  <si>
    <t xml:space="preserve">NIO201204P00039000</t>
  </si>
  <si>
    <t xml:space="preserve">OKTA201204P00210000</t>
  </si>
  <si>
    <t xml:space="preserve">SNOW201204P00250000</t>
  </si>
  <si>
    <t xml:space="preserve">SPLK201204P00155000</t>
  </si>
  <si>
    <t xml:space="preserve">WKHS201204P00019000</t>
  </si>
  <si>
    <t xml:space="preserve">ZM201204P00397500</t>
  </si>
  <si>
    <t xml:space="preserve">ZM201204P00400000</t>
  </si>
  <si>
    <t xml:space="preserve">SFIX</t>
  </si>
  <si>
    <t xml:space="preserve">VOOV</t>
  </si>
  <si>
    <t xml:space="preserve">VWETX</t>
  </si>
  <si>
    <t xml:space="preserve">RH201211P00470000</t>
  </si>
  <si>
    <t xml:space="preserve">KR201218C00032500</t>
  </si>
  <si>
    <t xml:space="preserve">AZO201211P01090000</t>
  </si>
  <si>
    <t xml:space="preserve">CHWY201211P00072000</t>
  </si>
  <si>
    <t xml:space="preserve">COUP201211P00300000</t>
  </si>
  <si>
    <t xml:space="preserve">SPLK201211P00185000</t>
  </si>
  <si>
    <t xml:space="preserve">SWBI210115C00015000</t>
  </si>
  <si>
    <t xml:space="preserve">SPLK201218P00185000</t>
  </si>
  <si>
    <t xml:space="preserve">SPLK</t>
  </si>
  <si>
    <t xml:space="preserve">RH201218P00470000</t>
  </si>
  <si>
    <t xml:space="preserve">CMPR201218C00095000</t>
  </si>
  <si>
    <t xml:space="preserve">CTXS</t>
  </si>
  <si>
    <t xml:space="preserve">CTXS201218C00132000</t>
  </si>
  <si>
    <t xml:space="preserve">K201218C00065000</t>
  </si>
  <si>
    <t xml:space="preserve">MLHR201218P00035000</t>
  </si>
  <si>
    <t xml:space="preserve">NKE201218P00135000</t>
  </si>
  <si>
    <t xml:space="preserve">SPLK201218C00160000</t>
  </si>
  <si>
    <t xml:space="preserve">PLAY201231C00027000</t>
  </si>
  <si>
    <t xml:space="preserve">CMPR</t>
  </si>
  <si>
    <t xml:space="preserve">VTRS</t>
  </si>
  <si>
    <t xml:space="preserve">RH201224P00465000</t>
  </si>
  <si>
    <t xml:space="preserve">K</t>
  </si>
  <si>
    <t xml:space="preserve">KMX201231P00092000</t>
  </si>
  <si>
    <t xml:space="preserve">FDX210108P00250000</t>
  </si>
  <si>
    <t xml:space="preserve">QS201231P00095000</t>
  </si>
  <si>
    <t xml:space="preserve">WB210108P00038000</t>
  </si>
  <si>
    <t xml:space="preserve">NKLA210115C00017500</t>
  </si>
  <si>
    <t xml:space="preserve">QS210108P00075000</t>
  </si>
  <si>
    <t xml:space="preserve">FB201231P00270000</t>
  </si>
  <si>
    <t xml:space="preserve">NFLX201231P00500000</t>
  </si>
  <si>
    <t xml:space="preserve">NVAX201231P00108000</t>
  </si>
  <si>
    <t xml:space="preserve">LMND210108P00090000</t>
  </si>
  <si>
    <t xml:space="preserve">WFC210129C00030000</t>
  </si>
  <si>
    <t xml:space="preserve">KMX210108P00090000</t>
  </si>
  <si>
    <t xml:space="preserve">NKTR210115C00019000</t>
  </si>
  <si>
    <t xml:space="preserve">BIDU210108P00195000</t>
  </si>
  <si>
    <t xml:space="preserve">BIDU210108P00200000</t>
  </si>
  <si>
    <t xml:space="preserve">FDX210108P00247500</t>
  </si>
  <si>
    <t xml:space="preserve">FSLR210108P00090000</t>
  </si>
  <si>
    <t xml:space="preserve">ILMN210108P00355000</t>
  </si>
  <si>
    <t xml:space="preserve">MU210108P00074000</t>
  </si>
  <si>
    <t xml:space="preserve">NVAX210108P00100000</t>
  </si>
  <si>
    <t xml:space="preserve">PLTR210108P00022500</t>
  </si>
  <si>
    <t xml:space="preserve">QS210108P00050000</t>
  </si>
  <si>
    <t xml:space="preserve">STZ210108P00210000</t>
  </si>
  <si>
    <t xml:space="preserve">WBA210108P00041000</t>
  </si>
  <si>
    <t xml:space="preserve">ZTS210108P00160000</t>
  </si>
  <si>
    <t xml:space="preserve">TOL210115C00045000</t>
  </si>
  <si>
    <t xml:space="preserve">MOMO210122C00015000</t>
  </si>
  <si>
    <t xml:space="preserve">SPLK210122C00170000</t>
  </si>
  <si>
    <t xml:space="preserve">RTX210129C00070000</t>
  </si>
  <si>
    <t xml:space="preserve">WFC210122C00032000</t>
  </si>
  <si>
    <t xml:space="preserve">JBLU210219C00015000</t>
  </si>
  <si>
    <t xml:space="preserve">HPE210122C00012000</t>
  </si>
  <si>
    <t xml:space="preserve">QS210115P00073000</t>
  </si>
  <si>
    <t xml:space="preserve">VWNEX</t>
  </si>
  <si>
    <t xml:space="preserve">BLK210115P00755000</t>
  </si>
  <si>
    <t xml:space="preserve">DAL210115P00039000</t>
  </si>
  <si>
    <t xml:space="preserve">FDX210115P00245000</t>
  </si>
  <si>
    <t xml:space="preserve">GME210115P00032000</t>
  </si>
  <si>
    <t xml:space="preserve">MLHR210115P00035000</t>
  </si>
  <si>
    <t xml:space="preserve">NVAX210115P00104000</t>
  </si>
  <si>
    <t xml:space="preserve">NVDA210115P00505000</t>
  </si>
  <si>
    <t xml:space="preserve">PNC210115P00155000</t>
  </si>
  <si>
    <t xml:space="preserve">AMC210129P00004000</t>
  </si>
  <si>
    <t xml:space="preserve">STX210129P00059500</t>
  </si>
  <si>
    <t xml:space="preserve">IBM210129P00118000</t>
  </si>
  <si>
    <t xml:space="preserve">BLK210129P00750000</t>
  </si>
  <si>
    <t xml:space="preserve">VLO210205C00058000</t>
  </si>
  <si>
    <t xml:space="preserve">WFC210129P00034000</t>
  </si>
  <si>
    <t xml:space="preserve">TWTR210129C00046000</t>
  </si>
  <si>
    <t xml:space="preserve">AA210129P00021000</t>
  </si>
  <si>
    <t xml:space="preserve">ISRG210129P00750000</t>
  </si>
  <si>
    <t xml:space="preserve">UNP210129P00210000</t>
  </si>
  <si>
    <t xml:space="preserve">BB210129P00014000</t>
  </si>
  <si>
    <t xml:space="preserve">AXP210129P00115000</t>
  </si>
  <si>
    <t xml:space="preserve">BA210205C00205000</t>
  </si>
  <si>
    <t xml:space="preserve">BBBY210129P00027000</t>
  </si>
  <si>
    <t xml:space="preserve">BK210129P00043000</t>
  </si>
  <si>
    <t xml:space="preserve">GE210129C00012000</t>
  </si>
  <si>
    <t xml:space="preserve">GME210129P00036000</t>
  </si>
  <si>
    <t xml:space="preserve">GME210129P00055000</t>
  </si>
  <si>
    <t xml:space="preserve">HAL210129C00021000</t>
  </si>
  <si>
    <t xml:space="preserve">INTC210129P00055000</t>
  </si>
  <si>
    <t xml:space="preserve">MA210205C00335000</t>
  </si>
  <si>
    <t xml:space="preserve">MCD210205C00212500</t>
  </si>
  <si>
    <t xml:space="preserve">PPG210129P00138000</t>
  </si>
  <si>
    <t xml:space="preserve">QS210129P00075000</t>
  </si>
  <si>
    <t xml:space="preserve">RTX210205C00069500</t>
  </si>
  <si>
    <t xml:space="preserve">UNH210129C00355000</t>
  </si>
  <si>
    <t xml:space="preserve">AA210205P00021000</t>
  </si>
  <si>
    <t xml:space="preserve">BB210205P00014000</t>
  </si>
  <si>
    <t xml:space="preserve">BK210205P00043000</t>
  </si>
  <si>
    <t xml:space="preserve">BLK210205P00750000</t>
  </si>
  <si>
    <t xml:space="preserve">CRUS210205P00090000</t>
  </si>
  <si>
    <t xml:space="preserve">INO210205P00015000</t>
  </si>
  <si>
    <t xml:space="preserve">QS210205P00072000</t>
  </si>
  <si>
    <t xml:space="preserve">UNP210205P00210000</t>
  </si>
  <si>
    <t xml:space="preserve">USB</t>
  </si>
  <si>
    <t xml:space="preserve">WFC210205P00034000</t>
  </si>
  <si>
    <t xml:space="preserve">BABA210205P00250000</t>
  </si>
  <si>
    <t xml:space="preserve">LITE210205P00085000</t>
  </si>
  <si>
    <t xml:space="preserve">PPG210205P00138000</t>
  </si>
  <si>
    <t xml:space="preserve">LYFT</t>
  </si>
  <si>
    <t xml:space="preserve">LYFT210219C00050000</t>
  </si>
  <si>
    <t xml:space="preserve">BB210212P00013500</t>
  </si>
  <si>
    <t xml:space="preserve">BLK210212P00750000</t>
  </si>
  <si>
    <t xml:space="preserve">CRUS210212P00090000</t>
  </si>
  <si>
    <t xml:space="preserve">CSCO210219C00045000</t>
  </si>
  <si>
    <t xml:space="preserve">HAS210212P00090000</t>
  </si>
  <si>
    <t xml:space="preserve">INO210212P00015000</t>
  </si>
  <si>
    <t xml:space="preserve">ITCI</t>
  </si>
  <si>
    <t xml:space="preserve">LYFT210212P00049000</t>
  </si>
  <si>
    <t xml:space="preserve">QCOM210212P00145000</t>
  </si>
  <si>
    <t xml:space="preserve">TTWO210212P00195000</t>
  </si>
  <si>
    <t xml:space="preserve">TWTR210212P00054000</t>
  </si>
  <si>
    <t xml:space="preserve">UBER210212P00056000</t>
  </si>
  <si>
    <t xml:space="preserve">UNP</t>
  </si>
  <si>
    <t xml:space="preserve">UNP210212C00207500</t>
  </si>
  <si>
    <t xml:space="preserve">UNP210212P00210000</t>
  </si>
  <si>
    <t xml:space="preserve">WFC210212P00034000</t>
  </si>
  <si>
    <t xml:space="preserve">BB210219P00013500</t>
  </si>
  <si>
    <t xml:space="preserve">BLK210219P00750000</t>
  </si>
  <si>
    <t xml:space="preserve">CRUS210219P00090000</t>
  </si>
  <si>
    <t xml:space="preserve">INO210219P00014500</t>
  </si>
  <si>
    <t xml:space="preserve">TCOM</t>
  </si>
  <si>
    <t xml:space="preserve">WFC210219P00034000</t>
  </si>
  <si>
    <t xml:space="preserve">ADI210219P00157500</t>
  </si>
  <si>
    <t xml:space="preserve">CVS210219P00070000</t>
  </si>
  <si>
    <t xml:space="preserve">BB210226P00013500</t>
  </si>
  <si>
    <t xml:space="preserve">INO210226P00014000</t>
  </si>
  <si>
    <t xml:space="preserve">HD210226P00267500</t>
  </si>
  <si>
    <t xml:space="preserve">QS210226P00070000</t>
  </si>
  <si>
    <t xml:space="preserve">WMT210226P00136000</t>
  </si>
  <si>
    <t xml:space="preserve">INTU210226P00382500</t>
  </si>
  <si>
    <t xml:space="preserve">PANW210226P00347500</t>
  </si>
  <si>
    <t xml:space="preserve">SQ210226P00230000</t>
  </si>
  <si>
    <t xml:space="preserve">SQ210312C00237500</t>
  </si>
  <si>
    <t xml:space="preserve">HD210305P00267500</t>
  </si>
  <si>
    <t xml:space="preserve">WMT210305P00135000</t>
  </si>
  <si>
    <t xml:space="preserve">WMT210305C00130000</t>
  </si>
  <si>
    <t xml:space="preserve">JWN210305P00035000</t>
  </si>
  <si>
    <t xml:space="preserve">SNOW210115P00270000</t>
  </si>
  <si>
    <t xml:space="preserve">TSM210115P00115000</t>
  </si>
  <si>
    <t xml:space="preserve">WFC210115P00034000</t>
  </si>
  <si>
    <t xml:space="preserve">PNC</t>
  </si>
  <si>
    <t xml:space="preserve">NFLX210122P00460000</t>
  </si>
  <si>
    <t xml:space="preserve">IBM210205C00128000</t>
  </si>
  <si>
    <t xml:space="preserve">QS210122P00075000</t>
  </si>
  <si>
    <t xml:space="preserve">WFC210122P00034000</t>
  </si>
  <si>
    <t xml:space="preserve">STX210122P00060000</t>
  </si>
  <si>
    <t xml:space="preserve">AA210122P00021000</t>
  </si>
  <si>
    <t xml:space="preserve">BLK210122P00752500</t>
  </si>
  <si>
    <t xml:space="preserve">BK210122P00043500</t>
  </si>
  <si>
    <t xml:space="preserve">BLK210122P00730000</t>
  </si>
  <si>
    <t xml:space="preserve">GME210122P00032000</t>
  </si>
  <si>
    <t xml:space="preserve">NFLX210122P00540000</t>
  </si>
  <si>
    <t xml:space="preserve">UAL210122P00042000</t>
  </si>
  <si>
    <t xml:space="preserve">USB210122P00046000</t>
  </si>
  <si>
    <t xml:space="preserve">UNP210122P00207500</t>
  </si>
  <si>
    <t xml:space="preserve">UNP210122P00210000</t>
  </si>
  <si>
    <t xml:space="preserve">MMM210205C00167500</t>
  </si>
  <si>
    <t xml:space="preserve">AMBA210305P00102000</t>
  </si>
  <si>
    <t xml:space="preserve">RKT210305P00027000</t>
  </si>
  <si>
    <t xml:space="preserve">SCM</t>
  </si>
  <si>
    <t xml:space="preserve">NRG210319C00039000</t>
  </si>
  <si>
    <t xml:space="preserve">DLTR210305P00090000</t>
  </si>
  <si>
    <t xml:space="preserve">NVAX210305P00202500</t>
  </si>
  <si>
    <t xml:space="preserve">BLK210305P00742500</t>
  </si>
  <si>
    <t xml:space="preserve">LL210305P00025000</t>
  </si>
  <si>
    <t xml:space="preserve">NVAX210305P00200000</t>
  </si>
  <si>
    <t xml:space="preserve">LMND210305P00105000</t>
  </si>
  <si>
    <t xml:space="preserve">QS210305P00069000</t>
  </si>
  <si>
    <t xml:space="preserve">INO210305P00014000</t>
  </si>
  <si>
    <t xml:space="preserve">NIO210305P00043000</t>
  </si>
  <si>
    <t xml:space="preserve">ZM210305P00340000</t>
  </si>
  <si>
    <t xml:space="preserve">DDD210305P00028500</t>
  </si>
  <si>
    <t xml:space="preserve">WKHS210305P00016000</t>
  </si>
  <si>
    <t xml:space="preserve">BB210305P00013500</t>
  </si>
  <si>
    <t xml:space="preserve">NVAX210319P00195000</t>
  </si>
  <si>
    <t xml:space="preserve">NIO210312P00042500</t>
  </si>
  <si>
    <t xml:space="preserve">QS210319P00075000</t>
  </si>
  <si>
    <t xml:space="preserve">LMND210326P00107000</t>
  </si>
  <si>
    <t xml:space="preserve">ROST210305P00113000</t>
  </si>
  <si>
    <t xml:space="preserve">TGT210305P00172500</t>
  </si>
  <si>
    <t xml:space="preserve">RKT210312P00025500</t>
  </si>
  <si>
    <t xml:space="preserve">WKHS210312P00016000</t>
  </si>
  <si>
    <t xml:space="preserve">TLRY210312P00020000</t>
  </si>
  <si>
    <t xml:space="preserve">BLK210312P00695000</t>
  </si>
  <si>
    <t xml:space="preserve">PLUG210312P00034000</t>
  </si>
  <si>
    <t xml:space="preserve">GME210312P00099000</t>
  </si>
  <si>
    <t xml:space="preserve">MDB210312P00290000</t>
  </si>
  <si>
    <t xml:space="preserve">DKS210312P00070000</t>
  </si>
  <si>
    <t xml:space="preserve">NIO210312P00040000</t>
  </si>
  <si>
    <t xml:space="preserve">QS210312P00050000</t>
  </si>
  <si>
    <t xml:space="preserve">GE210312P00013500</t>
  </si>
  <si>
    <t xml:space="preserve">INO210312P00014000</t>
  </si>
  <si>
    <t xml:space="preserve">LMND210312P00091000</t>
  </si>
  <si>
    <t xml:space="preserve">LYFT210312P00059000</t>
  </si>
  <si>
    <t xml:space="preserve">HD210312P00265000</t>
  </si>
  <si>
    <t xml:space="preserve">LL210312P00026000</t>
  </si>
  <si>
    <t xml:space="preserve">SFIX210312P00045000</t>
  </si>
  <si>
    <t xml:space="preserve">RKT210312P00025390</t>
  </si>
  <si>
    <t xml:space="preserve">WMT210312P00135000</t>
  </si>
  <si>
    <t xml:space="preserve">WKHS210312P00017000</t>
  </si>
  <si>
    <t xml:space="preserve">AMC210312P00010000</t>
  </si>
  <si>
    <t xml:space="preserve">BBBY210312P00028000</t>
  </si>
  <si>
    <t xml:space="preserve">DDD210312P00028500</t>
  </si>
  <si>
    <t xml:space="preserve">GME210312P00260000</t>
  </si>
  <si>
    <t xml:space="preserve">LUV210312P00060000</t>
  </si>
  <si>
    <t xml:space="preserve">MDB210312P00270000</t>
  </si>
  <si>
    <t xml:space="preserve">NVAX210312P00207500</t>
  </si>
  <si>
    <t xml:space="preserve">QS210312P00052000</t>
  </si>
  <si>
    <t xml:space="preserve">ZM210312P00345000</t>
  </si>
  <si>
    <t xml:space="preserve">LEN210319P00086500</t>
  </si>
  <si>
    <t xml:space="preserve">MUR210319P00020000</t>
  </si>
  <si>
    <t xml:space="preserve">WMT210319P00135000</t>
  </si>
  <si>
    <t xml:space="preserve">AG210326C00017500</t>
  </si>
  <si>
    <t xml:space="preserve">CSIQ210319P00036000</t>
  </si>
  <si>
    <t xml:space="preserve">MUR210416C00022500</t>
  </si>
  <si>
    <t xml:space="preserve">ADBE210401C00500000</t>
  </si>
  <si>
    <t xml:space="preserve">GE210319P00013500</t>
  </si>
  <si>
    <t xml:space="preserve">CRWD210319P00175000</t>
  </si>
  <si>
    <t xml:space="preserve">CRUS210319P00085000</t>
  </si>
  <si>
    <t xml:space="preserve">LMND210319P00106000</t>
  </si>
  <si>
    <t xml:space="preserve">QS210319P00061000</t>
  </si>
  <si>
    <t xml:space="preserve">INO210319P00014000</t>
  </si>
  <si>
    <t xml:space="preserve">FCEL210319P00015500</t>
  </si>
  <si>
    <t xml:space="preserve">RKT210319P00025390</t>
  </si>
  <si>
    <t xml:space="preserve">PDD210319P00145000</t>
  </si>
  <si>
    <t xml:space="preserve">CRWD210319P00195000</t>
  </si>
  <si>
    <t xml:space="preserve">BLK210319P00720000</t>
  </si>
  <si>
    <t xml:space="preserve">BLK210319P00725000</t>
  </si>
  <si>
    <t xml:space="preserve">COUP210319P00240000</t>
  </si>
  <si>
    <t xml:space="preserve">FIVE210319P00185000</t>
  </si>
  <si>
    <t xml:space="preserve">GME210319P00140000</t>
  </si>
  <si>
    <t xml:space="preserve">MDB210319P00290000</t>
  </si>
  <si>
    <t xml:space="preserve">NVAX210319P00205000</t>
  </si>
  <si>
    <t xml:space="preserve">SIG210319P00054000</t>
  </si>
  <si>
    <t xml:space="preserve">ULTA210319P00310000</t>
  </si>
  <si>
    <t xml:space="preserve">WKHS210319P00017000</t>
  </si>
  <si>
    <t xml:space="preserve">NVAX210401P00205000</t>
  </si>
  <si>
    <t xml:space="preserve">GME210401P00129000</t>
  </si>
  <si>
    <t xml:space="preserve">NCLH210326C00031000</t>
  </si>
  <si>
    <t xml:space="preserve">FCEL210326P00015000</t>
  </si>
  <si>
    <t xml:space="preserve">LL210326P00026500</t>
  </si>
  <si>
    <t xml:space="preserve">NIO210326C00041000</t>
  </si>
  <si>
    <t xml:space="preserve">RKT210326P00025390</t>
  </si>
  <si>
    <t xml:space="preserve">CODX210326P00014000</t>
  </si>
  <si>
    <t xml:space="preserve">LMND210326P00105000</t>
  </si>
  <si>
    <t xml:space="preserve">FCEL210401P00015500</t>
  </si>
  <si>
    <t xml:space="preserve">UAL210326C00056000</t>
  </si>
  <si>
    <t xml:space="preserve">QS210326P00063000</t>
  </si>
  <si>
    <t xml:space="preserve">QS210326P00061000</t>
  </si>
  <si>
    <t xml:space="preserve">MOMO210401P00014000</t>
  </si>
  <si>
    <t xml:space="preserve">PDD210326P00144000</t>
  </si>
  <si>
    <t xml:space="preserve">NVAX210326P00187500</t>
  </si>
  <si>
    <t xml:space="preserve">WMT210326P00135000</t>
  </si>
  <si>
    <t xml:space="preserve">ADBE210326P00425000</t>
  </si>
  <si>
    <t xml:space="preserve">ADBE210326P00437500</t>
  </si>
  <si>
    <t xml:space="preserve">CLDR210326C00013000</t>
  </si>
  <si>
    <t xml:space="preserve">DDD210326P00025000</t>
  </si>
  <si>
    <t xml:space="preserve">GME210326P00104000</t>
  </si>
  <si>
    <t xml:space="preserve">MOMO210326P00014000</t>
  </si>
  <si>
    <t xml:space="preserve">PTON210326P00102000</t>
  </si>
  <si>
    <t xml:space="preserve">WKHS210326C00015000</t>
  </si>
  <si>
    <t xml:space="preserve">HighValue</t>
  </si>
  <si>
    <t xml:space="preserve">HighDate</t>
  </si>
  <si>
    <t xml:space="preserve">Notes</t>
  </si>
  <si>
    <t xml:space="preserve">FundFamily</t>
  </si>
  <si>
    <t xml:space="preserve">DHANI.NS</t>
  </si>
  <si>
    <t xml:space="preserve">100377.BO</t>
  </si>
  <si>
    <t xml:space="preserve">118933.BO</t>
  </si>
  <si>
    <t xml:space="preserve">Folio: 11606140/21</t>
  </si>
  <si>
    <t xml:space="preserve">HDFC - Hybrid Equity-Dir-Gr</t>
  </si>
  <si>
    <t xml:space="preserve">118991.BO</t>
  </si>
  <si>
    <t xml:space="preserve">Folio:11606138/27</t>
  </si>
  <si>
    <t xml:space="preserve">HDFC-balanced-advantage-fund - Dir-Gr</t>
  </si>
  <si>
    <t xml:space="preserve">119128.BO</t>
  </si>
  <si>
    <t xml:space="preserve">Folio:11606139/24</t>
  </si>
  <si>
    <t xml:space="preserve">HDFC - Equity Savings-Dir -GR</t>
  </si>
  <si>
    <t xml:space="preserve">MaximiserV(5GTH)</t>
  </si>
  <si>
    <t xml:space="preserve">Maximiser (Growth) Fund(LGTH)</t>
  </si>
  <si>
    <t xml:space="preserve">RELIANCE.NS</t>
  </si>
  <si>
    <t xml:space="preserve">SRTRANSFIN.NS</t>
  </si>
  <si>
    <t xml:space="preserve">TCS.NS</t>
  </si>
  <si>
    <t xml:space="preserve">AVANTIFEED.NS</t>
  </si>
  <si>
    <t xml:space="preserve">HINDZINC.NS</t>
  </si>
  <si>
    <t xml:space="preserve">NEWGEN.NS</t>
  </si>
  <si>
    <t xml:space="preserve">ExcercisePositionValue</t>
  </si>
  <si>
    <t xml:space="preserve">BlockedValue</t>
  </si>
  <si>
    <t xml:space="preserve">LowDate</t>
  </si>
  <si>
    <t xml:space="preserve">Asset</t>
  </si>
  <si>
    <t xml:space="preserve">AssetType</t>
  </si>
  <si>
    <t xml:space="preserve">GAMIND</t>
  </si>
  <si>
    <t xml:space="preserve">PUNLLO</t>
  </si>
  <si>
    <t xml:space="preserve">AKRNIR</t>
  </si>
  <si>
    <t xml:space="preserve">SUZENE</t>
  </si>
  <si>
    <t xml:space="preserve">DRREDD</t>
  </si>
  <si>
    <t xml:space="preserve">GUJNRE</t>
  </si>
  <si>
    <t xml:space="preserve">MADCEM</t>
  </si>
  <si>
    <t xml:space="preserve">POWGRI</t>
  </si>
  <si>
    <t xml:space="preserve">RELNAT</t>
  </si>
  <si>
    <t xml:space="preserve">RELCOM</t>
  </si>
  <si>
    <t xml:space="preserve">Reliance Petro</t>
  </si>
  <si>
    <t xml:space="preserve">TCS</t>
  </si>
  <si>
    <t xml:space="preserve">Polaris</t>
  </si>
  <si>
    <t xml:space="preserve">ONGC</t>
  </si>
  <si>
    <t xml:space="preserve">Bicon</t>
  </si>
  <si>
    <t xml:space="preserve">WIPRO</t>
  </si>
  <si>
    <t xml:space="preserve">Bank of Baroda</t>
  </si>
  <si>
    <t xml:space="preserve">RANBAXY LABS LTD</t>
  </si>
  <si>
    <t xml:space="preserve">BSELTDEQ</t>
  </si>
  <si>
    <t xml:space="preserve">RELCAPEQ</t>
  </si>
  <si>
    <t xml:space="preserve">Sundaram SMILE - Growth</t>
  </si>
  <si>
    <t xml:space="preserve">MF-Reliance</t>
  </si>
  <si>
    <t xml:space="preserve">BARLTD</t>
  </si>
  <si>
    <t xml:space="preserve">IBPOWE</t>
  </si>
  <si>
    <t xml:space="preserve">PRIINF</t>
  </si>
  <si>
    <t xml:space="preserve">RELPOW</t>
  </si>
  <si>
    <t xml:space="preserve">ROLIND</t>
  </si>
  <si>
    <t xml:space="preserve">ICIBAN</t>
  </si>
  <si>
    <t xml:space="preserve">INFTEC</t>
  </si>
  <si>
    <t xml:space="preserve">BOI-Tax Advantage</t>
  </si>
  <si>
    <t xml:space="preserve">BHASHI</t>
  </si>
  <si>
    <t xml:space="preserve">Gold Savings Fund (G)</t>
  </si>
  <si>
    <t xml:space="preserve">Multi Strategy Fund (G)</t>
  </si>
  <si>
    <t xml:space="preserve">BR Equity Fund (G)</t>
  </si>
  <si>
    <t xml:space="preserve">Premier Multi-Cap Fund (G)</t>
  </si>
  <si>
    <t xml:space="preserve">Magnum Midcap Fund (G)</t>
  </si>
  <si>
    <t xml:space="preserve">ULTCEM</t>
  </si>
  <si>
    <t xml:space="preserve">JKCEME</t>
  </si>
  <si>
    <t xml:space="preserve">JINVIJ</t>
  </si>
  <si>
    <t xml:space="preserve">SANMOV</t>
  </si>
  <si>
    <t xml:space="preserve">Equity Tax Savings Plan (D)</t>
  </si>
  <si>
    <t xml:space="preserve">CORBAN</t>
  </si>
  <si>
    <t xml:space="preserve">INOX</t>
  </si>
  <si>
    <t xml:space="preserve">IPCLAB</t>
  </si>
  <si>
    <t xml:space="preserve">TATATEA</t>
  </si>
  <si>
    <t xml:space="preserve">Pru Discovery Fund (G)</t>
  </si>
  <si>
    <t xml:space="preserve">MNC Fund - B (G)</t>
  </si>
  <si>
    <t xml:space="preserve">Magnum SFU - Emerging Businesses Fund (G)</t>
  </si>
  <si>
    <t xml:space="preserve">Robeco Equity - Tax Saver (G)</t>
  </si>
  <si>
    <t xml:space="preserve">GRASIM</t>
  </si>
  <si>
    <t xml:space="preserve">Maximiser Fund</t>
  </si>
  <si>
    <t xml:space="preserve">MANCEM</t>
  </si>
  <si>
    <t xml:space="preserve">SESGOA</t>
  </si>
  <si>
    <t xml:space="preserve">MF-FMCG Fund Regular (G)
Plan Growth</t>
  </si>
  <si>
    <t xml:space="preserve">MF-Protector Fund</t>
  </si>
  <si>
    <t xml:space="preserve">MF-Equity Opportunities Fund Direct - (G)</t>
  </si>
  <si>
    <t xml:space="preserve">MF-120465.BO</t>
  </si>
  <si>
    <t xml:space="preserve">ONGC.NS</t>
  </si>
  <si>
    <t xml:space="preserve">WIPRO.NS</t>
  </si>
  <si>
    <t xml:space="preserve">0.167487918024051</t>
  </si>
  <si>
    <t xml:space="preserve">HCLTECH.NS</t>
  </si>
  <si>
    <t xml:space="preserve">0.537176947827601</t>
  </si>
  <si>
    <t xml:space="preserve">Highest NAV Guarantee Fund - Life Super II</t>
  </si>
  <si>
    <t xml:space="preserve">ULTRACEMCO.NS</t>
  </si>
  <si>
    <t xml:space="preserve">BALAMINES.NS</t>
  </si>
  <si>
    <t xml:space="preserve">F000005NTY.BO</t>
  </si>
  <si>
    <t xml:space="preserve">TITAN.NS</t>
  </si>
  <si>
    <t xml:space="preserve">62850</t>
  </si>
  <si>
    <t xml:space="preserve">ZEELEARN.NS</t>
  </si>
  <si>
    <t xml:space="preserve">92000</t>
  </si>
  <si>
    <t xml:space="preserve">TATASTEEL.NS</t>
  </si>
  <si>
    <t xml:space="preserve">14278</t>
  </si>
  <si>
    <t xml:space="preserve">HERITGFOOD.NS</t>
  </si>
  <si>
    <t xml:space="preserve">72500</t>
  </si>
  <si>
    <t xml:space="preserve">PFS.NS</t>
  </si>
  <si>
    <t xml:space="preserve">80400</t>
  </si>
  <si>
    <t xml:space="preserve">GUJGASLTD.NS</t>
  </si>
  <si>
    <t xml:space="preserve">INFY.NS</t>
  </si>
  <si>
    <t xml:space="preserve">94856.4</t>
  </si>
  <si>
    <t xml:space="preserve">AXISBANK.NS</t>
  </si>
  <si>
    <t xml:space="preserve">64727</t>
  </si>
  <si>
    <t xml:space="preserve">HDFCBANK.NS</t>
  </si>
  <si>
    <t xml:space="preserve">605925</t>
  </si>
  <si>
    <t xml:space="preserve">BHARTIARTL.NS</t>
  </si>
  <si>
    <t xml:space="preserve">342200</t>
  </si>
  <si>
    <t xml:space="preserve">UAL210401C00058000</t>
  </si>
  <si>
    <t xml:space="preserve">MF-FMCG Fund Regular (G)
Plan Growth</t>
  </si>
  <si>
    <t xml:space="preserve">CHWY210401P00072500</t>
  </si>
  <si>
    <t xml:space="preserve">LULU210401P00295000</t>
  </si>
  <si>
    <t xml:space="preserve">MF-FMCG Fund Regular (G)
Plan Growth</t>
  </si>
  <si>
    <t xml:space="preserve">BIDU210401P00205000</t>
  </si>
  <si>
    <t xml:space="preserve">MF-FMCG Fund Regular (G)
Plan Growth</t>
  </si>
  <si>
    <t xml:space="preserve">SFIX210401P00045000</t>
  </si>
  <si>
    <t xml:space="preserve">MF-FMCG Fund Regular (G)
Plan Growth</t>
  </si>
  <si>
    <t xml:space="preserve">GME210401P00133000</t>
  </si>
  <si>
    <t xml:space="preserve">MF-FMCG Fund Regular (G)
Plan Growth</t>
  </si>
  <si>
    <t xml:space="preserve">CHWY210401P00085000</t>
  </si>
  <si>
    <t xml:space="preserve">MF-FMCG Fund Regular (G)
Plan Growth</t>
  </si>
  <si>
    <t xml:space="preserve">PLAY210401P00044000</t>
  </si>
  <si>
    <t xml:space="preserve">KMX210401P00126000</t>
  </si>
  <si>
    <t xml:space="preserve">MF-FMCG Fund Regular (G)
Plan Growth</t>
  </si>
  <si>
    <t xml:space="preserve">MU210401P00084000</t>
  </si>
  <si>
    <t xml:space="preserve">MF-FMCG Fund Regular (G)
Plan Growth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</si>
</sst>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hh:mm:ss"/>
    <numFmt numFmtId="165" formatCode="_(&quot;$&quot;* #,##0_);_(&quot;$&quot;* \(#,##0\);_(&quot;$&quot;* &quot;-&quot;??_);_(@_)"/>
    <numFmt numFmtId="166" formatCode="yyyy/mm/dd hh:mm:ss"/>
  </numFmts>
  <fonts count="31">
    <font>
      <sz val="10"/>
      <name val="Arial"/>
    </font>
    <font>
      <sz val="10"/>
      <color rgb="FF000000"/>
      <name val="Arial"/>
    </font>
    <font>
      <sz val="10"/>
      <color theme="3"/>
      <name val="Arial"/>
    </font>
    <font>
      <sz val="10"/>
      <color theme="1"/>
      <name val="Arial"/>
    </font>
    <font>
      <sz val="10"/>
      <color theme="1"/>
      <name val="Arial"/>
      <i/>
    </font>
    <font>
      <sz val="10"/>
      <color rgb="FF2E07BD"/>
      <name val="Arial"/>
    </font>
    <font>
      <sz val="10"/>
      <color rgb="FF000000"/>
      <name val="Arial"/>
      <i/>
    </font>
    <font>
      <sz val="10"/>
      <color rgb="FF2E07BD"/>
      <name val="Arial"/>
      <i/>
    </font>
    <font>
      <sz val="10"/>
      <color rgb="FF000000"/>
      <name val="Arial"/>
      <b/>
    </font>
    <font>
      <sz val="10"/>
      <color rgb="FF2E07BD"/>
      <name val="Arial"/>
      <b/>
    </font>
    <font>
      <sz val="10"/>
      <color theme="3"/>
      <name val="Arial"/>
      <b/>
    </font>
    <font>
      <sz val="11"/>
      <color theme="0"/>
      <name val="Calibri"/>
      <b/>
    </font>
    <font>
      <sz val="10"/>
      <color rgb="FFFF0000"/>
      <name val="Arial"/>
      <b/>
    </font>
    <font>
      <sz val="10"/>
      <color rgb="FFFF0000"/>
      <name val="Arial"/>
    </font>
    <font>
      <sz val="10"/>
      <color rgb="#000000"/>
      <name val="Arial"/>
    </font>
    <font>
      <sz val="11"/>
      <color rgb="FF3F3F3F"/>
      <name val="Calibri"/>
      <b/>
    </font>
    <font>
      <sz val="10"/>
      <color theme="1"/>
      <name val="Arial"/>
      <b/>
    </font>
    <font>
      <sz val="10"/>
      <color indexed="8"/>
      <name val="Arial"/>
    </font>
    <font>
      <sz val="10"/>
      <color indexed="62"/>
      <name val="Arial"/>
    </font>
    <font>
      <sz val="10"/>
      <color indexed="10"/>
      <name val="Arial"/>
      <b/>
      <u val="single"/>
    </font>
    <font>
      <sz val="10"/>
      <color indexed="12"/>
      <name val="Arial"/>
      <b/>
    </font>
    <font>
      <sz val="10"/>
      <color indexed="12"/>
      <name val="Arial"/>
      <b/>
      <u val="single"/>
    </font>
    <font>
      <sz val="10"/>
      <color indexed="12"/>
      <name val="Arial"/>
    </font>
    <font>
      <sz val="10"/>
      <color rgb="FF000000"/>
      <name val="Arial"/>
      <b/>
      <u val="single"/>
    </font>
    <font>
      <sz val="9"/>
      <color rgb="FF000000"/>
      <name val="Arial"/>
    </font>
    <font>
      <sz val="10"/>
      <color indexed="10"/>
      <name val="Arial"/>
      <b/>
    </font>
    <font>
      <sz val="9"/>
      <color indexed="9"/>
      <name val="Arial"/>
      <b/>
    </font>
    <font>
      <sz val="10"/>
      <color indexed="10"/>
      <name val="Arial"/>
    </font>
    <font>
      <sz val="10"/>
      <color indexed="9"/>
      <name val="Arial"/>
    </font>
    <font>
      <sz val="10"/>
      <color indexed="62"/>
      <name val="Arial"/>
      <b/>
    </font>
    <font>
      <sz val="9"/>
      <color rgb="FF000000"/>
      <name val="Arial"/>
      <b/>
    </font>
  </fonts>
  <fills count="11">
    <fill>
      <patternFill patternType="none"/>
    </fill>
    <fill>
      <patternFill patternType="gray125"/>
    </fill>
    <fill>
      <patternFill patternType="solid">
        <fgColor theme="0"/>
        <bgColor indexed="64"/>
      </patternFill>
    </fill>
    <fill>
      <patternFill patternType="solid">
        <fgColor theme="0"/>
      </patternFill>
    </fill>
    <fill>
      <patternFill patternType="solid">
        <fgColor theme="0"/>
        <bgColor theme="4" tint="0.79998168889431442"/>
      </patternFill>
    </fill>
    <fill>
      <patternFill patternType="solid">
        <fgColor indexed="9"/>
        <bgColor indexed="64"/>
      </patternFill>
    </fill>
    <fill>
      <patternFill patternType="solid">
        <fgColor indexed="43"/>
        <bgColor indexed="64"/>
      </patternFill>
    </fill>
    <fill>
      <patternFill patternType="solid">
        <fgColor indexed="22"/>
        <bgColor indexed="0"/>
      </patternFill>
    </fill>
    <fill>
      <patternFill patternType="solid">
        <fgColor indexed="13"/>
        <bgColor indexed="64"/>
      </patternFill>
    </fill>
    <fill>
      <patternFill patternType="solid">
        <fgColor indexed="47"/>
        <bgColor indexed="64"/>
      </patternFill>
    </fill>
    <fill>
      <patternFill patternType="solid">
        <fgColor indexed="49"/>
        <bgColor indexed="64"/>
      </patternFill>
    </fill>
  </fills>
  <borders count="31">
    <border>
      <left/>
      <right/>
      <top/>
      <bottom/>
      <diagonal/>
    </border>
    <border>
      <top style="thin">
        <color theme="4" tint="0.39997558519241921"/>
      </top>
      <bottom style="thin">
        <color theme="4" tint="0.39997558519241921"/>
      </bottom>
    </border>
    <border>
      <left style="thin">
        <color theme="1"/>
      </left>
      <right style="thin">
        <color theme="1"/>
      </right>
      <top style="thin">
        <color theme="1"/>
      </top>
      <bottom style="thin">
        <color theme="1"/>
      </bottom>
    </border>
    <border>
      <left style="thin">
        <color rgb="FF3F3F3F"/>
      </left>
      <right style="thin">
        <color rgb="FF3F3F3F"/>
      </right>
      <top style="thin">
        <color rgb="FF3F3F3F"/>
      </top>
      <bottom style="thin">
        <color rgb="FF3F3F3F"/>
      </bottom>
    </border>
    <border>
      <bottom style="thin">
        <color theme="4" tint="0.39997558519241921"/>
      </bottom>
    </border>
    <border>
      <right style="thin">
        <color theme="4" tint="0.39997558519241921"/>
      </right>
      <top style="thin">
        <color theme="4" tint="0.39997558519241921"/>
      </top>
      <bottom style="thin">
        <color theme="4" tint="0.39997558519241921"/>
      </bottom>
    </border>
    <border>
      <left style="thin">
        <color auto="1"/>
      </left>
      <right style="thin">
        <color auto="1"/>
      </right>
      <top style="thin">
        <color auto="1"/>
      </top>
      <bottom style="thin">
        <color auto="1"/>
      </bottom>
    </border>
    <border>
      <left style="medium">
        <color auto="1"/>
      </left>
      <bottom style="medium">
        <color auto="1"/>
      </bottom>
    </border>
    <border>
      <left style="thin">
        <color auto="1"/>
      </left>
      <right style="thin">
        <color auto="1"/>
      </right>
      <top style="thin">
        <color auto="1"/>
      </top>
      <bottom style="medium">
        <color auto="1"/>
      </bottom>
    </border>
    <border>
      <left style="thin">
        <color auto="1"/>
      </left>
      <right style="thin">
        <color auto="1"/>
      </right>
      <bottom style="thin">
        <color auto="1"/>
      </bottom>
    </border>
    <border>
      <left style="thin">
        <color indexed="8"/>
      </left>
      <right style="thin">
        <color indexed="8"/>
      </right>
      <top style="thin">
        <color indexed="8"/>
      </top>
      <bottom style="thin">
        <color indexed="8"/>
      </bottom>
    </border>
    <border>
      <left style="medium">
        <color auto="1"/>
      </left>
    </border>
    <border>
      <bottom style="medium">
        <color auto="1"/>
      </bottom>
    </border>
    <border>
      <left style="thin">
        <color indexed="22"/>
      </left>
      <right style="thin">
        <color indexed="22"/>
      </right>
      <top style="thin">
        <color indexed="22"/>
      </top>
      <bottom style="thin">
        <color indexed="22"/>
      </bottom>
    </border>
    <border>
      <left style="medium">
        <color auto="1"/>
      </left>
      <top style="medium">
        <color auto="1"/>
      </top>
    </border>
    <border>
      <right style="medium">
        <color auto="1"/>
      </right>
    </border>
    <border>
      <right style="medium">
        <color auto="1"/>
      </right>
      <bottom style="medium">
        <color auto="1"/>
      </bottom>
    </border>
    <border>
      <right style="medium">
        <color auto="1"/>
      </right>
      <top style="medium">
        <color auto="1"/>
      </top>
    </border>
    <border>
      <left style="thin">
        <color auto="1"/>
      </left>
      <right style="thin">
        <color auto="1"/>
      </right>
      <top style="thin">
        <color auto="1"/>
      </top>
    </border>
    <border>
      <left style="thin">
        <color indexed="22"/>
      </left>
      <right style="thin">
        <color indexed="22"/>
      </right>
      <top style="thin">
        <color indexed="22"/>
      </top>
    </border>
    <border>
      <left style="thin">
        <color indexed="22"/>
      </left>
      <right style="thin">
        <color indexed="22"/>
      </right>
      <bottom style="thin">
        <color indexed="22"/>
      </bottom>
    </border>
    <border>
      <left style="thin">
        <color auto="1"/>
      </left>
      <top style="thin">
        <color auto="1"/>
      </top>
    </border>
    <border>
      <left style="thin">
        <color auto="1"/>
      </left>
      <bottom style="thin">
        <color auto="1"/>
      </bottom>
    </border>
    <border>
      <left style="thin">
        <color auto="1"/>
      </left>
      <right style="thin">
        <color auto="1"/>
      </right>
      <top style="medium">
        <color auto="1"/>
      </top>
      <bottom style="thin">
        <color auto="1"/>
      </bottom>
    </border>
    <border>
      <left style="thin">
        <color auto="1"/>
      </left>
      <top style="medium">
        <color auto="1"/>
      </top>
      <bottom style="thin">
        <color auto="1"/>
      </bottom>
    </border>
    <border>
      <left style="thin">
        <color auto="1"/>
      </left>
      <right style="medium">
        <color auto="1"/>
      </right>
      <top style="medium">
        <color auto="1"/>
      </top>
      <bottom style="thin">
        <color auto="1"/>
      </bottom>
    </border>
    <border>
      <left style="thin">
        <color auto="1"/>
      </left>
      <top style="thin">
        <color auto="1"/>
      </top>
      <bottom style="thin">
        <color auto="1"/>
      </bottom>
    </border>
    <border>
      <left style="thin">
        <color auto="1"/>
      </left>
      <right style="medium">
        <color auto="1"/>
      </right>
      <top style="thin">
        <color auto="1"/>
      </top>
      <bottom style="thin">
        <color auto="1"/>
      </bottom>
    </border>
    <border>
      <left style="thin">
        <color auto="1"/>
      </left>
      <top style="thin">
        <color auto="1"/>
      </top>
      <bottom style="medium">
        <color auto="1"/>
      </bottom>
    </border>
    <border>
      <left style="thin">
        <color auto="1"/>
      </left>
      <right style="medium">
        <color auto="1"/>
      </right>
      <top style="thin">
        <color auto="1"/>
      </top>
      <bottom style="medium">
        <color auto="1"/>
      </bottom>
    </border>
    <border>
      <top style="medium">
        <color auto="1"/>
      </top>
    </border>
  </borders>
  <cellStyleXfs count="1">
    <xf numFmtId="0" fontId="0" fillId="0" borderId="0"/>
  </cellStyleXfs>
  <cellXfs count="202">
    <xf numFmtId="0" fontId="0" fillId="0" borderId="0" xfId="0"/>
    <xf numFmtId="0" fontId="1" fillId="2" borderId="0" xfId="0" applyFont="1" applyFill="1" applyAlignment="1">
      <alignment horizontal="right" vertical="center" wrapText="1"/>
    </xf>
    <xf numFmtId="164" fontId="1" fillId="2" borderId="0" xfId="0" applyFont="1" applyNumberFormat="1" applyFill="1" applyAlignment="1">
      <alignment horizontal="center"/>
    </xf>
    <xf numFmtId="49" fontId="2" fillId="2" borderId="0" xfId="0" applyFont="1" applyNumberFormat="1" applyFill="1" applyAlignment="1">
      <alignment horizontal="center" vertical="center"/>
    </xf>
    <xf numFmtId="0" fontId="3" fillId="2" borderId="0" xfId="0" applyFont="1" applyFill="1" applyAlignment="1">
      <alignment horizontal="center" vertical="center"/>
    </xf>
    <xf numFmtId="14" fontId="1" fillId="2" borderId="0" xfId="0" applyFont="1" applyNumberFormat="1" applyFill="1" applyAlignment="1">
      <alignment horizontal="right" vertical="center" wrapText="1"/>
    </xf>
    <xf numFmtId="44" fontId="1" fillId="2" borderId="1" xfId="0" applyFont="1" applyNumberFormat="1" applyFill="1" applyBorder="1" applyAlignment="1">
      <alignment horizontal="right" vertical="center" wrapText="1"/>
    </xf>
    <xf numFmtId="165" fontId="1" fillId="2" borderId="0" xfId="0" applyFont="1" applyNumberFormat="1" applyFill="1" applyAlignment="1">
      <alignment horizontal="right" vertical="center" wrapText="1"/>
    </xf>
    <xf numFmtId="164" fontId="1" fillId="2" borderId="0" xfId="0" applyFont="1" applyNumberFormat="1" applyFill="1" applyAlignment="1">
      <alignment horizontal="left" indent="1"/>
    </xf>
    <xf numFmtId="9" fontId="4" fillId="2" borderId="2" xfId="0" applyFont="1" applyNumberFormat="1" applyFill="1" applyBorder="1" applyAlignment="1">
      <alignment horizontal="right"/>
    </xf>
    <xf numFmtId="44" fontId="5" fillId="2" borderId="0" xfId="0" applyFont="1" applyNumberFormat="1" applyFill="1" applyAlignment="1">
      <alignment horizontal="center" vertical="center"/>
    </xf>
    <xf numFmtId="2" fontId="1" fillId="2" borderId="0" xfId="0" applyFont="1" applyNumberFormat="1" applyFill="1" applyAlignment="1">
      <alignment horizontal="right" vertical="center" wrapText="1"/>
    </xf>
    <xf numFmtId="42" fontId="1" fillId="2" borderId="0" xfId="0" applyFont="1" applyNumberFormat="1" applyFill="1" applyAlignment="1">
      <alignment horizontal="right" vertical="center"/>
    </xf>
    <xf numFmtId="9" fontId="1" fillId="2" borderId="0" xfId="0" applyFont="1" applyNumberFormat="1" applyFill="1" applyAlignment="1">
      <alignment horizontal="right" vertical="center"/>
    </xf>
    <xf numFmtId="1" fontId="6" fillId="2" borderId="0" xfId="0" applyFont="1" applyNumberFormat="1" applyFill="1" applyAlignment="1">
      <alignment horizontal="center" vertical="center"/>
    </xf>
    <xf numFmtId="44" fontId="1" fillId="2" borderId="0" xfId="0" applyFont="1" applyNumberFormat="1" applyFill="1" applyAlignment="1">
      <alignment horizontal="right" vertical="center" wrapText="1"/>
    </xf>
    <xf numFmtId="2" fontId="7" fillId="2" borderId="0" xfId="0" applyFont="1" applyNumberFormat="1" applyFill="1" applyAlignment="1">
      <alignment horizontal="right"/>
    </xf>
    <xf numFmtId="49" fontId="1" fillId="2" borderId="0" xfId="0" applyFont="1" applyNumberFormat="1" applyFill="1" applyAlignment="1">
      <alignment horizontal="right"/>
    </xf>
    <xf numFmtId="0" fontId="1" fillId="2" borderId="0" xfId="0" applyFont="1" applyFill="1" applyAlignment="1">
      <alignment horizontal="right"/>
    </xf>
    <xf numFmtId="0" fontId="8" fillId="2" borderId="0" xfId="0" applyFont="1" applyFill="1" applyAlignment="1">
      <alignment horizontal="center"/>
    </xf>
    <xf numFmtId="0" fontId="1" fillId="2" borderId="0" xfId="0" applyFont="1" applyFill="1" applyAlignment="1">
      <alignment horizontal="right" vertical="center"/>
    </xf>
    <xf numFmtId="44" fontId="9" fillId="2" borderId="0" xfId="0" applyFont="1" applyNumberFormat="1" applyFill="1" applyAlignment="1">
      <alignment horizontal="right" vertical="center"/>
    </xf>
    <xf numFmtId="44" fontId="10" fillId="2" borderId="0" xfId="0" applyFont="1" applyNumberFormat="1" applyFill="1" applyAlignment="1">
      <alignment horizontal="center"/>
    </xf>
    <xf numFmtId="9" fontId="6" fillId="2" borderId="0" xfId="0" applyFont="1" applyNumberFormat="1" applyFill="1" applyAlignment="1">
      <alignment horizontal="center"/>
    </xf>
    <xf numFmtId="9" fontId="6" fillId="2" borderId="0" xfId="0" applyFont="1" applyNumberFormat="1" applyFill="1" applyAlignment="1">
      <alignment horizontal="right" vertical="center" wrapText="1"/>
    </xf>
    <xf numFmtId="9" fontId="1" fillId="2" borderId="0" xfId="0" applyFont="1" applyNumberFormat="1" applyFill="1" applyAlignment="1">
      <alignment horizontal="right" vertical="center" wrapText="1"/>
    </xf>
    <xf numFmtId="44" fontId="10" fillId="2" borderId="0" xfId="0" applyFont="1" applyNumberFormat="1" applyFill="1" applyAlignment="1">
      <alignment horizontal="center" vertical="center"/>
    </xf>
    <xf numFmtId="49" fontId="1" fillId="2" borderId="0" xfId="0" applyFont="1" applyNumberFormat="1" applyFill="1" applyAlignment="1">
      <alignment horizontal="center" vertical="center"/>
    </xf>
    <xf numFmtId="0" fontId="1" fillId="2" borderId="0" xfId="0" applyFont="1" applyFill="1" applyAlignment="1">
      <alignment horizontal="center" vertical="center" wrapText="1"/>
    </xf>
    <xf numFmtId="164" fontId="1" fillId="2" borderId="0" xfId="0" applyFont="1" applyNumberFormat="1" applyFill="1" applyAlignment="1">
      <alignment horizontal="right" vertical="center" wrapText="1"/>
    </xf>
    <xf numFmtId="0" fontId="1" fillId="2" borderId="0" xfId="0" applyFont="1" applyFill="1" applyAlignment="1">
      <alignment horizontal="center"/>
    </xf>
    <xf numFmtId="44" fontId="11" fillId="2" borderId="0" xfId="0" applyFont="1" applyNumberFormat="1" applyFill="1" applyAlignment="1">
      <alignment horizontal="center"/>
    </xf>
    <xf numFmtId="1" fontId="1" fillId="2" borderId="0" xfId="0" applyFont="1" applyNumberFormat="1" applyFill="1" applyAlignment="1">
      <alignment horizontal="right" vertical="center" wrapText="1"/>
    </xf>
    <xf numFmtId="165" fontId="8" fillId="2" borderId="0" xfId="0" applyFont="1" applyNumberFormat="1" applyFill="1" applyAlignment="1">
      <alignment horizontal="right" vertical="center" wrapText="1"/>
    </xf>
    <xf numFmtId="165" fontId="10" fillId="2" borderId="0" xfId="0" applyFont="1" applyNumberFormat="1" applyFill="1" applyAlignment="1">
      <alignment horizontal="center" vertical="center"/>
    </xf>
    <xf numFmtId="38" fontId="12" fillId="2" borderId="0" xfId="0" applyFont="1" applyNumberFormat="1" applyFill="1" applyAlignment="1">
      <alignment horizontal="right" vertical="center"/>
    </xf>
    <xf numFmtId="0" fontId="1" fillId="2" borderId="0" xfId="0" applyFont="1" applyFill="1" applyAlignment="1">
      <alignment horizontal="left" vertical="center" wrapText="1"/>
    </xf>
    <xf numFmtId="14" fontId="6" fillId="2" borderId="0" xfId="0" applyFont="1" applyNumberFormat="1" applyFill="1" applyAlignment="1">
      <alignment horizontal="center"/>
    </xf>
    <xf numFmtId="38" fontId="10" fillId="2" borderId="0" xfId="0" applyFont="1" applyNumberFormat="1" applyFill="1" applyAlignment="1">
      <alignment horizontal="right" vertical="center"/>
    </xf>
    <xf numFmtId="0" fontId="13" fillId="2" borderId="0" xfId="0" applyFont="1" applyFill="1" applyAlignment="1">
      <alignment horizontal="left"/>
    </xf>
    <xf numFmtId="0" fontId="1" fillId="0" borderId="0" xfId="0" applyFont="1" applyAlignment="1">
      <alignment horizontal="right"/>
    </xf>
    <xf numFmtId="14" fontId="1" fillId="2" borderId="0" xfId="0" applyFont="1" applyNumberFormat="1" applyFill="1" applyAlignment="1">
      <alignment horizontal="right"/>
    </xf>
    <xf numFmtId="165" fontId="8" fillId="2" borderId="0" xfId="0" applyFont="1" applyNumberFormat="1" applyFill="1" applyAlignment="1">
      <alignment horizontal="right"/>
    </xf>
    <xf numFmtId="14" fontId="1" fillId="0" borderId="0" xfId="0" applyFont="1" applyNumberFormat="1" applyAlignment="1">
      <alignment horizontal="right"/>
    </xf>
    <xf numFmtId="165" fontId="1" fillId="0" borderId="0" xfId="0" applyFont="1" applyNumberFormat="1" applyAlignment="1">
      <alignment horizontal="right"/>
    </xf>
    <xf numFmtId="0" fontId="1" fillId="2" borderId="0" xfId="0" applyFont="1" applyFill="1" applyAlignment="1">
      <alignment horizontal="left"/>
    </xf>
    <xf numFmtId="165" fontId="8" fillId="2" borderId="0" xfId="0" applyFont="1" applyNumberFormat="1" applyFill="1" applyAlignment="1">
      <alignment horizontal="left"/>
    </xf>
    <xf numFmtId="0" fontId="1" fillId="0" borderId="0" xfId="0" applyFont="1" applyAlignment="1">
      <alignment horizontal="center"/>
    </xf>
    <xf numFmtId="14" fontId="1" fillId="2" borderId="0" xfId="0" applyFont="1" applyNumberFormat="1" applyFill="1" applyAlignment="1">
      <alignment horizontal="center"/>
    </xf>
    <xf numFmtId="14" fontId="1" fillId="2" borderId="0" xfId="0" applyFont="1" applyNumberFormat="1" applyFill="1" applyAlignment="1">
      <alignment horizontal="left"/>
    </xf>
    <xf numFmtId="44" fontId="8" fillId="2" borderId="0" xfId="0" applyFont="1" applyNumberFormat="1" applyFill="1" applyAlignment="1">
      <alignment horizontal="left"/>
    </xf>
    <xf numFmtId="14" fontId="1" fillId="2" borderId="0" xfId="0" applyFont="1" applyNumberFormat="1" applyFill="1" applyAlignment="1">
      <alignment horizontal="left" indent="1"/>
    </xf>
    <xf numFmtId="44" fontId="1" fillId="2" borderId="0" xfId="0" applyFont="1" applyNumberFormat="1" applyFill="1" applyAlignment="1">
      <alignment horizontal="left"/>
    </xf>
    <xf numFmtId="0" fontId="8" fillId="2" borderId="0" xfId="0" applyFont="1" applyFill="1" applyAlignment="1">
      <alignment horizontal="left" indent="1"/>
    </xf>
    <xf numFmtId="9" fontId="1" fillId="2" borderId="0" xfId="0" applyFont="1" applyNumberFormat="1" applyFill="1" applyAlignment="1">
      <alignment horizontal="left"/>
    </xf>
    <xf numFmtId="44" fontId="8" fillId="0" borderId="0" xfId="0" applyFont="1" applyNumberFormat="1" applyAlignment="1">
      <alignment horizontal="left"/>
    </xf>
    <xf numFmtId="14" fontId="1" fillId="0" borderId="0" xfId="0" applyFont="1" applyNumberFormat="1" applyAlignment="1">
      <alignment horizontal="left" indent="1"/>
    </xf>
    <xf numFmtId="0" fontId="14" fillId="2" borderId="0" xfId="0" applyFont="1" applyFill="1" applyAlignment="1">
      <alignment horizontal="left"/>
    </xf>
    <xf numFmtId="38" fontId="14" fillId="2" borderId="0" xfId="0" applyFont="1" applyNumberFormat="1" applyFill="1" applyAlignment="1">
      <alignment horizontal="left"/>
    </xf>
    <xf numFmtId="3" fontId="14" fillId="2" borderId="0" xfId="0" applyFont="1" applyNumberFormat="1" applyFill="1" applyAlignment="1">
      <alignment horizontal="left"/>
    </xf>
    <xf numFmtId="0" fontId="14" fillId="2" borderId="0" xfId="0" applyFont="1" applyFill="1" applyAlignment="1">
      <alignment horizontal="left" indent="1"/>
    </xf>
    <xf numFmtId="0" fontId="1" fillId="2" borderId="0" xfId="0" applyFont="1" applyFill="1" applyAlignment="1">
      <alignment horizontal="left" indent="1"/>
    </xf>
    <xf numFmtId="165" fontId="15" fillId="3" borderId="3" xfId="0" applyFont="1" applyNumberFormat="1" applyFill="1" applyBorder="1" applyAlignment="1">
      <alignment horizontal="center"/>
    </xf>
    <xf numFmtId="0" fontId="16" fillId="4" borderId="4" xfId="0" applyFont="1" applyFill="1" applyBorder="1" applyAlignment="1">
      <alignment horizontal="left"/>
    </xf>
    <xf numFmtId="9" fontId="3" fillId="4" borderId="5" xfId="0" applyFont="1" applyNumberFormat="1" applyFill="1" applyBorder="1" applyAlignment="1">
      <alignment horizontal="center"/>
    </xf>
    <xf numFmtId="0" fontId="15" fillId="3" borderId="3" xfId="0" applyFont="1" applyFill="1" applyBorder="1" applyAlignment="1">
      <alignment horizontal="left"/>
    </xf>
    <xf numFmtId="2" fontId="15" fillId="3" borderId="3" xfId="0" applyFont="1" applyNumberFormat="1" applyFill="1" applyBorder="1" applyAlignment="1">
      <alignment horizontal="center"/>
    </xf>
    <xf numFmtId="10" fontId="15" fillId="3" borderId="3" xfId="0" applyFont="1" applyNumberFormat="1" applyFill="1" applyBorder="1" applyAlignment="1">
      <alignment horizontal="center"/>
    </xf>
    <xf numFmtId="0" fontId="1" fillId="5" borderId="0" xfId="0" applyFont="1" applyFill="1" applyAlignment="1">
      <alignment horizontal="center"/>
    </xf>
    <xf numFmtId="0" fontId="1" fillId="5" borderId="6" xfId="0" applyFont="1" applyFill="1" applyBorder="1" applyAlignment="1">
      <alignment horizontal="left" indent="1"/>
    </xf>
    <xf numFmtId="0" fontId="1" fillId="5" borderId="7" xfId="0" applyFont="1" applyFill="1" applyBorder="1" applyAlignment="1">
      <alignment horizontal="left" indent="1"/>
    </xf>
    <xf numFmtId="0" fontId="1" fillId="5" borderId="8" xfId="0" applyFont="1" applyFill="1" applyBorder="1" applyAlignment="1">
      <alignment wrapText="1"/>
    </xf>
    <xf numFmtId="10" fontId="1" fillId="5" borderId="8" xfId="0" applyFont="1" applyNumberFormat="1" applyFill="1" applyBorder="1" applyAlignment="1">
      <alignment horizontal="left" indent="1"/>
    </xf>
    <xf numFmtId="0" fontId="1" fillId="5" borderId="8" xfId="0" applyFont="1" applyFill="1" applyBorder="1" applyAlignment="1">
      <alignment horizontal="left" indent="1"/>
    </xf>
    <xf numFmtId="0" fontId="1" fillId="0" borderId="9" xfId="0" applyFont="1" applyBorder="1" applyAlignment="1">
      <alignment horizontal="left" indent="1"/>
    </xf>
    <xf numFmtId="9" fontId="1" fillId="6" borderId="6" xfId="0" applyFont="1" applyNumberFormat="1" applyFill="1" applyBorder="1" applyAlignment="1">
      <alignment horizontal="left" indent="1"/>
    </xf>
    <xf numFmtId="0" fontId="1" fillId="0" borderId="8" xfId="0" applyFont="1" applyBorder="1" applyAlignment="1">
      <alignment horizontal="center"/>
    </xf>
    <xf numFmtId="0" fontId="17" fillId="7" borderId="10" xfId="0" applyFont="1" applyFill="1" applyBorder="1" applyAlignment="1">
      <alignment horizontal="center"/>
    </xf>
    <xf numFmtId="0" fontId="1" fillId="5" borderId="11" xfId="0" applyFont="1" applyFill="1" applyBorder="1" applyAlignment="1">
      <alignment vertical="top" wrapText="1"/>
    </xf>
    <xf numFmtId="0" fontId="1" fillId="5" borderId="0" xfId="0" applyFont="1" applyFill="1" applyAlignment="1">
      <alignment vertical="top" wrapText="1"/>
    </xf>
    <xf numFmtId="0" fontId="1" fillId="5" borderId="0" xfId="0" applyFont="1" applyFill="1" applyAlignment="1">
      <alignment horizontal="center" vertical="top" wrapText="1"/>
    </xf>
    <xf numFmtId="0" fontId="1" fillId="5" borderId="7" xfId="0" applyFont="1" applyFill="1" applyBorder="1" applyAlignment="1">
      <alignment vertical="top" wrapText="1"/>
    </xf>
    <xf numFmtId="0" fontId="1" fillId="5" borderId="12" xfId="0" applyFont="1" applyFill="1" applyBorder="1" applyAlignment="1">
      <alignment vertical="top" wrapText="1"/>
    </xf>
    <xf numFmtId="0" fontId="17" fillId="0" borderId="13" xfId="0" applyFont="1" applyBorder="1" applyAlignment="1">
      <alignment horizontal="right" wrapText="1"/>
    </xf>
    <xf numFmtId="0" fontId="17" fillId="0" borderId="0" xfId="0" applyFont="1" applyAlignment="1">
      <alignment wrapText="1"/>
    </xf>
    <xf numFmtId="9" fontId="18" fillId="0" borderId="0" xfId="0" applyFont="1" applyNumberFormat="1" applyAlignment="1">
      <alignment wrapText="1"/>
    </xf>
    <xf numFmtId="2" fontId="1" fillId="0" borderId="0" xfId="0" applyFont="1" applyNumberFormat="1" applyAlignment="1">
      <alignment wrapText="1"/>
    </xf>
    <xf numFmtId="0" fontId="17" fillId="0" borderId="13" xfId="0" applyFont="1" applyBorder="1" applyAlignment="1">
      <alignment wrapText="1"/>
    </xf>
    <xf numFmtId="0" fontId="1" fillId="0" borderId="6" xfId="0" applyFont="1" applyBorder="1" applyAlignment="1">
      <alignment wrapText="1"/>
    </xf>
    <xf numFmtId="0" fontId="19" fillId="0" borderId="14" xfId="0" applyFont="1" applyBorder="1" applyAlignment="1">
      <alignment wrapText="1"/>
    </xf>
    <xf numFmtId="0" fontId="1" fillId="0" borderId="0" xfId="0" applyFont="1" applyAlignment="1">
      <alignment horizontal="left" indent="1"/>
    </xf>
    <xf numFmtId="0" fontId="1" fillId="0" borderId="15" xfId="0" applyFont="1" applyBorder="1" applyAlignment="1">
      <alignment wrapText="1"/>
    </xf>
    <xf numFmtId="0" fontId="1" fillId="0" borderId="16" xfId="0" applyFont="1" applyBorder="1" applyAlignment="1">
      <alignment wrapText="1"/>
    </xf>
    <xf numFmtId="0" fontId="1" fillId="0" borderId="17" xfId="0" applyFont="1" applyBorder="1" applyAlignment="1">
      <alignment wrapText="1"/>
    </xf>
    <xf numFmtId="0" fontId="20" fillId="0" borderId="0" xfId="0" applyFont="1" applyAlignment="1">
      <alignment vertical="top" wrapText="1"/>
    </xf>
    <xf numFmtId="0" fontId="21" fillId="0" borderId="0" xfId="0" applyFont="1" applyAlignment="1">
      <alignment vertical="top" wrapText="1"/>
    </xf>
    <xf numFmtId="0" fontId="8" fillId="5" borderId="11" xfId="0" applyFont="1" applyFill="1" applyBorder="1" applyAlignment="1">
      <alignment vertical="top" wrapText="1"/>
    </xf>
    <xf numFmtId="0" fontId="8" fillId="5" borderId="0" xfId="0" applyFont="1" applyFill="1" applyAlignment="1">
      <alignment vertical="top" wrapText="1"/>
    </xf>
    <xf numFmtId="0" fontId="8" fillId="5" borderId="0" xfId="0" applyFont="1" applyFill="1" applyAlignment="1">
      <alignment horizontal="center" vertical="top" wrapText="1"/>
    </xf>
    <xf numFmtId="0" fontId="1" fillId="0" borderId="0" xfId="0" applyFont="1" applyAlignment="1">
      <alignment wrapText="1"/>
    </xf>
    <xf numFmtId="0" fontId="8" fillId="8" borderId="6" xfId="0" applyFont="1" applyFill="1" applyBorder="1" applyAlignment="1">
      <alignment horizontal="center" wrapText="1"/>
    </xf>
    <xf numFmtId="0" fontId="18" fillId="0" borderId="0" xfId="0" applyFont="1" applyAlignment="1">
      <alignment horizontal="center" wrapText="1"/>
    </xf>
    <xf numFmtId="0" fontId="1" fillId="0" borderId="18" xfId="0" applyFont="1" applyBorder="1" applyAlignment="1">
      <alignment horizontal="center"/>
    </xf>
    <xf numFmtId="0" fontId="22" fillId="0" borderId="0" xfId="0" applyFont="1" applyAlignment="1">
      <alignment horizontal="center"/>
    </xf>
    <xf numFmtId="0" fontId="1" fillId="0" borderId="6" xfId="0" applyFont="1" applyBorder="1" applyAlignment="1">
      <alignment horizontal="center"/>
    </xf>
    <xf numFmtId="10" fontId="1" fillId="9" borderId="6" xfId="0" applyFont="1" applyNumberFormat="1" applyFill="1" applyBorder="1" applyAlignment="1">
      <alignment horizontal="center" wrapText="1"/>
    </xf>
    <xf numFmtId="9" fontId="8" fillId="6" borderId="6" xfId="0" applyFont="1" applyNumberFormat="1" applyFill="1" applyBorder="1" applyAlignment="1">
      <alignment wrapText="1"/>
    </xf>
    <xf numFmtId="0" fontId="1" fillId="0" borderId="14" xfId="0" applyFont="1" applyBorder="1" applyAlignment="1">
      <alignment horizontal="right"/>
    </xf>
    <xf numFmtId="0" fontId="23" fillId="0" borderId="0" xfId="0" applyFont="1" applyAlignment="1">
      <alignment horizontal="center"/>
    </xf>
    <xf numFmtId="0" fontId="1" fillId="0" borderId="12" xfId="0" applyFont="1" applyBorder="1" applyAlignment="1">
      <alignment horizontal="center"/>
    </xf>
    <xf numFmtId="0" fontId="1" fillId="0" borderId="18" xfId="0" applyFont="1" applyBorder="1" applyAlignment="1">
      <alignment horizontal="right"/>
    </xf>
    <xf numFmtId="0" fontId="17" fillId="0" borderId="19" xfId="0" applyFont="1" applyBorder="1" applyAlignment="1">
      <alignment wrapText="1"/>
    </xf>
    <xf numFmtId="0" fontId="17" fillId="0" borderId="19" xfId="0" applyFont="1" applyBorder="1" applyAlignment="1">
      <alignment horizontal="right" wrapText="1"/>
    </xf>
    <xf numFmtId="0" fontId="17" fillId="0" borderId="20" xfId="0" applyFont="1" applyBorder="1" applyAlignment="1">
      <alignment wrapText="1"/>
    </xf>
    <xf numFmtId="0" fontId="17" fillId="0" borderId="20" xfId="0" applyFont="1" applyBorder="1" applyAlignment="1">
      <alignment horizontal="right" wrapText="1"/>
    </xf>
    <xf numFmtId="0" fontId="1" fillId="0" borderId="18" xfId="0" applyFont="1" applyBorder="1" applyAlignment="1">
      <alignment wrapText="1"/>
    </xf>
    <xf numFmtId="10" fontId="1" fillId="9" borderId="18" xfId="0" applyFont="1" applyNumberFormat="1" applyFill="1" applyBorder="1" applyAlignment="1">
      <alignment horizontal="center"/>
    </xf>
    <xf numFmtId="2" fontId="1" fillId="9" borderId="18" xfId="0" applyFont="1" applyNumberFormat="1" applyFill="1" applyBorder="1" applyAlignment="1">
      <alignment horizontal="center"/>
    </xf>
    <xf numFmtId="1" fontId="18" fillId="0" borderId="18" xfId="0" applyFont="1" applyNumberFormat="1" applyBorder="1" applyAlignment="1">
      <alignment horizontal="center"/>
    </xf>
    <xf numFmtId="9" fontId="8" fillId="6" borderId="18" xfId="0" applyFont="1" applyNumberFormat="1" applyFill="1" applyBorder="1" applyAlignment="1">
      <alignment horizontal="center"/>
    </xf>
    <xf numFmtId="0" fontId="1" fillId="0" borderId="21" xfId="0" applyFont="1" applyBorder="1" applyAlignment="1">
      <alignment horizontal="center"/>
    </xf>
    <xf numFmtId="10" fontId="20" fillId="0" borderId="18" xfId="0" applyFont="1" applyNumberFormat="1" applyBorder="1" applyAlignment="1">
      <alignment wrapText="1"/>
    </xf>
    <xf numFmtId="0" fontId="1" fillId="0" borderId="9" xfId="0" applyFont="1" applyBorder="1" applyAlignment="1">
      <alignment wrapText="1"/>
    </xf>
    <xf numFmtId="10" fontId="1" fillId="9" borderId="9" xfId="0" applyFont="1" applyNumberFormat="1" applyFill="1" applyBorder="1" applyAlignment="1">
      <alignment horizontal="right"/>
    </xf>
    <xf numFmtId="0" fontId="1" fillId="0" borderId="9" xfId="0" applyFont="1" applyBorder="1" applyAlignment="1">
      <alignment horizontal="right"/>
    </xf>
    <xf numFmtId="2" fontId="1" fillId="9" borderId="9" xfId="0" applyFont="1" applyNumberFormat="1" applyFill="1" applyBorder="1" applyAlignment="1">
      <alignment horizontal="center"/>
    </xf>
    <xf numFmtId="1" fontId="18" fillId="0" borderId="9" xfId="0" applyFont="1" applyNumberFormat="1" applyBorder="1" applyAlignment="1">
      <alignment horizontal="center"/>
    </xf>
    <xf numFmtId="9" fontId="8" fillId="6" borderId="9" xfId="0" applyFont="1" applyNumberFormat="1" applyFill="1" applyBorder="1" applyAlignment="1">
      <alignment horizontal="center"/>
    </xf>
    <xf numFmtId="0" fontId="24" fillId="0" borderId="22" xfId="0" applyFont="1" applyBorder="1" applyAlignment="1">
      <alignment horizontal="center"/>
    </xf>
    <xf numFmtId="10" fontId="1" fillId="0" borderId="9" xfId="0" applyFont="1" applyNumberFormat="1" applyBorder="1" applyAlignment="1">
      <alignment horizontal="center" wrapText="1"/>
    </xf>
    <xf numFmtId="0" fontId="19" fillId="5" borderId="14" xfId="0" applyFont="1" applyFill="1" applyBorder="1" applyAlignment="1">
      <alignment horizontal="center" wrapText="1"/>
    </xf>
    <xf numFmtId="0" fontId="1" fillId="5" borderId="17" xfId="0" applyFont="1" applyFill="1" applyBorder="1" applyAlignment="1">
      <alignment horizontal="center" wrapText="1"/>
    </xf>
    <xf numFmtId="0" fontId="1" fillId="5" borderId="0" xfId="0" applyFont="1" applyFill="1" applyAlignment="1">
      <alignment horizontal="center" wrapText="1"/>
    </xf>
    <xf numFmtId="0" fontId="1" fillId="5" borderId="11" xfId="0" applyFont="1" applyFill="1" applyBorder="1" applyAlignment="1">
      <alignment horizontal="center" wrapText="1"/>
    </xf>
    <xf numFmtId="0" fontId="1" fillId="5" borderId="15" xfId="0" applyFont="1" applyFill="1" applyBorder="1" applyAlignment="1">
      <alignment horizontal="center" wrapText="1"/>
    </xf>
    <xf numFmtId="0" fontId="20" fillId="5" borderId="6" xfId="0" applyFont="1" applyFill="1" applyBorder="1" applyAlignment="1">
      <alignment horizontal="center" wrapText="1"/>
    </xf>
    <xf numFmtId="0" fontId="8" fillId="5" borderId="6" xfId="0" applyFont="1" applyFill="1" applyBorder="1" applyAlignment="1">
      <alignment horizontal="center" wrapText="1"/>
    </xf>
    <xf numFmtId="0" fontId="8" fillId="5" borderId="6" xfId="0" applyFont="1" applyFill="1" applyBorder="1" applyAlignment="1">
      <alignment horizontal="center"/>
    </xf>
    <xf numFmtId="0" fontId="8" fillId="5" borderId="6" xfId="0" applyFont="1" applyFill="1" applyBorder="1" applyAlignment="1">
      <alignment horizontal="right"/>
    </xf>
    <xf numFmtId="10" fontId="1" fillId="5" borderId="6" xfId="0" applyFont="1" applyNumberFormat="1" applyFill="1" applyBorder="1" applyAlignment="1">
      <alignment horizontal="right"/>
    </xf>
    <xf numFmtId="0" fontId="1" fillId="5" borderId="6" xfId="0" applyFont="1" applyFill="1" applyBorder="1" applyAlignment="1">
      <alignment horizontal="right"/>
    </xf>
    <xf numFmtId="2" fontId="1" fillId="5" borderId="6" xfId="0" applyFont="1" applyNumberFormat="1" applyFill="1" applyBorder="1" applyAlignment="1">
      <alignment wrapText="1"/>
    </xf>
    <xf numFmtId="0" fontId="1" fillId="5" borderId="7" xfId="0" applyFont="1" applyFill="1" applyBorder="1" applyAlignment="1">
      <alignment wrapText="1"/>
    </xf>
    <xf numFmtId="0" fontId="1" fillId="5" borderId="16" xfId="0" applyFont="1" applyFill="1" applyBorder="1" applyAlignment="1">
      <alignment wrapText="1"/>
    </xf>
    <xf numFmtId="0" fontId="1" fillId="5" borderId="23" xfId="0" applyFont="1" applyFill="1" applyBorder="1" applyAlignment="1">
      <alignment wrapText="1"/>
    </xf>
    <xf numFmtId="10" fontId="1" fillId="5" borderId="23" xfId="0" applyFont="1" applyNumberFormat="1" applyFill="1" applyBorder="1" applyAlignment="1">
      <alignment horizontal="right"/>
    </xf>
    <xf numFmtId="0" fontId="1" fillId="5" borderId="23" xfId="0" applyFont="1" applyFill="1" applyBorder="1" applyAlignment="1">
      <alignment horizontal="right"/>
    </xf>
    <xf numFmtId="2" fontId="1" fillId="5" borderId="23" xfId="0" applyFont="1" applyNumberFormat="1" applyFill="1" applyBorder="1" applyAlignment="1">
      <alignment horizontal="center"/>
    </xf>
    <xf numFmtId="1" fontId="18" fillId="5" borderId="23" xfId="0" applyFont="1" applyNumberFormat="1" applyFill="1" applyBorder="1" applyAlignment="1">
      <alignment horizontal="center"/>
    </xf>
    <xf numFmtId="9" fontId="8" fillId="5" borderId="23" xfId="0" applyFont="1" applyNumberFormat="1" applyFill="1" applyBorder="1" applyAlignment="1">
      <alignment horizontal="center"/>
    </xf>
    <xf numFmtId="0" fontId="1" fillId="5" borderId="24" xfId="0" applyFont="1" applyFill="1" applyBorder="1" applyAlignment="1">
      <alignment horizontal="center"/>
    </xf>
    <xf numFmtId="10" fontId="1" fillId="5" borderId="25" xfId="0" applyFont="1" applyNumberFormat="1" applyFill="1" applyBorder="1" applyAlignment="1">
      <alignment horizontal="left" indent="1"/>
    </xf>
    <xf numFmtId="0" fontId="1" fillId="5" borderId="11" xfId="0" applyFont="1" applyFill="1" applyBorder="1" applyAlignment="1">
      <alignment horizontal="left" indent="1"/>
    </xf>
    <xf numFmtId="0" fontId="1" fillId="5" borderId="6" xfId="0" applyFont="1" applyFill="1" applyBorder="1" applyAlignment="1">
      <alignment wrapText="1"/>
    </xf>
    <xf numFmtId="1" fontId="18" fillId="5" borderId="6" xfId="0" applyFont="1" applyNumberFormat="1" applyFill="1" applyBorder="1" applyAlignment="1">
      <alignment horizontal="center"/>
    </xf>
    <xf numFmtId="2" fontId="1" fillId="9" borderId="6" xfId="0" applyFont="1" applyNumberFormat="1" applyFill="1" applyBorder="1" applyAlignment="1">
      <alignment horizontal="center"/>
    </xf>
    <xf numFmtId="9" fontId="8" fillId="5" borderId="6" xfId="0" applyFont="1" applyNumberFormat="1" applyFill="1" applyBorder="1" applyAlignment="1">
      <alignment horizontal="center"/>
    </xf>
    <xf numFmtId="0" fontId="1" fillId="5" borderId="26" xfId="0" applyFont="1" applyFill="1" applyBorder="1" applyAlignment="1">
      <alignment horizontal="center"/>
    </xf>
    <xf numFmtId="10" fontId="1" fillId="5" borderId="27" xfId="0" applyFont="1" applyNumberFormat="1" applyFill="1" applyBorder="1" applyAlignment="1">
      <alignment horizontal="center"/>
    </xf>
    <xf numFmtId="0" fontId="25" fillId="5" borderId="26" xfId="0" applyFont="1" applyFill="1" applyBorder="1" applyAlignment="1">
      <alignment horizontal="center"/>
    </xf>
    <xf numFmtId="0" fontId="26" fillId="5" borderId="26" xfId="0" applyFont="1" applyFill="1" applyBorder="1" applyAlignment="1">
      <alignment horizontal="center"/>
    </xf>
    <xf numFmtId="0" fontId="24" fillId="5" borderId="26" xfId="0" applyFont="1" applyFill="1" applyBorder="1" applyAlignment="1">
      <alignment horizontal="center"/>
    </xf>
    <xf numFmtId="0" fontId="27" fillId="5" borderId="8" xfId="0" applyFont="1" applyFill="1" applyBorder="1" applyAlignment="1">
      <alignment horizontal="right"/>
    </xf>
    <xf numFmtId="2" fontId="1" fillId="5" borderId="8" xfId="0" applyFont="1" applyNumberFormat="1" applyFill="1" applyBorder="1" applyAlignment="1">
      <alignment horizontal="center"/>
    </xf>
    <xf numFmtId="1" fontId="18" fillId="5" borderId="8" xfId="0" applyFont="1" applyNumberFormat="1" applyFill="1" applyBorder="1" applyAlignment="1">
      <alignment horizontal="center"/>
    </xf>
    <xf numFmtId="9" fontId="8" fillId="5" borderId="8" xfId="0" applyFont="1" applyNumberFormat="1" applyFill="1" applyBorder="1" applyAlignment="1">
      <alignment horizontal="center"/>
    </xf>
    <xf numFmtId="0" fontId="8" fillId="5" borderId="28" xfId="0" applyFont="1" applyFill="1" applyBorder="1" applyAlignment="1">
      <alignment horizontal="center"/>
    </xf>
    <xf numFmtId="10" fontId="1" fillId="5" borderId="29" xfId="0" applyFont="1" applyNumberFormat="1" applyFill="1" applyBorder="1" applyAlignment="1">
      <alignment horizontal="left" indent="1"/>
    </xf>
    <xf numFmtId="0" fontId="8" fillId="5" borderId="11" xfId="0" applyFont="1" applyFill="1" applyBorder="1" applyAlignment="1">
      <alignment horizontal="left" indent="1"/>
    </xf>
    <xf numFmtId="0" fontId="1" fillId="0" borderId="11" xfId="0" applyFont="1" applyBorder="1" applyAlignment="1">
      <alignment wrapText="1"/>
    </xf>
    <xf numFmtId="0" fontId="1" fillId="0" borderId="7" xfId="0" applyFont="1" applyBorder="1" applyAlignment="1">
      <alignment wrapText="1"/>
    </xf>
    <xf numFmtId="0" fontId="12" fillId="0" borderId="14" xfId="0" applyFont="1" applyBorder="1" applyAlignment="1">
      <alignment wrapText="1"/>
    </xf>
    <xf numFmtId="0" fontId="8" fillId="0" borderId="15" xfId="0" applyFont="1" applyBorder="1" applyAlignment="1">
      <alignment wrapText="1"/>
    </xf>
    <xf numFmtId="0" fontId="28" fillId="10" borderId="14" xfId="0" applyFont="1" applyFill="1" applyBorder="1" applyAlignment="1">
      <alignment vertical="top" wrapText="1"/>
    </xf>
    <xf numFmtId="0" fontId="28" fillId="10" borderId="30" xfId="0" applyFont="1" applyFill="1" applyBorder="1" applyAlignment="1">
      <alignment vertical="top" wrapText="1"/>
    </xf>
    <xf numFmtId="0" fontId="28" fillId="10" borderId="17" xfId="0" applyFont="1" applyFill="1" applyBorder="1" applyAlignment="1">
      <alignment vertical="top" wrapText="1"/>
    </xf>
    <xf numFmtId="0" fontId="1" fillId="0" borderId="11" xfId="0" applyFont="1" applyBorder="1" applyAlignment="1">
      <alignment horizontal="center" wrapText="1"/>
    </xf>
    <xf numFmtId="0" fontId="6" fillId="0" borderId="11" xfId="0" applyFont="1" applyBorder="1" applyAlignment="1">
      <alignment horizontal="center" wrapText="1"/>
    </xf>
    <xf numFmtId="0" fontId="29" fillId="8" borderId="6" xfId="0" applyFont="1" applyFill="1" applyBorder="1" applyAlignment="1">
      <alignment horizontal="center" wrapText="1"/>
    </xf>
    <xf numFmtId="1" fontId="18" fillId="0" borderId="6" xfId="0" applyFont="1" applyNumberFormat="1" applyBorder="1" applyAlignment="1">
      <alignment horizontal="right"/>
    </xf>
    <xf numFmtId="0" fontId="1" fillId="0" borderId="6" xfId="0" applyFont="1" applyBorder="1" applyAlignment="1">
      <alignment horizontal="right"/>
    </xf>
    <xf numFmtId="0" fontId="1" fillId="0" borderId="8" xfId="0" applyFont="1" applyBorder="1" applyAlignment="1">
      <alignment wrapText="1"/>
    </xf>
    <xf numFmtId="0" fontId="1" fillId="0" borderId="8" xfId="0" applyFont="1" applyBorder="1" applyAlignment="1">
      <alignment horizontal="right"/>
    </xf>
    <xf numFmtId="1" fontId="18" fillId="0" borderId="8" xfId="0" applyFont="1" applyNumberFormat="1" applyBorder="1" applyAlignment="1">
      <alignment horizontal="center" wrapText="1"/>
    </xf>
    <xf numFmtId="9" fontId="8" fillId="6" borderId="8" xfId="0" applyFont="1" applyNumberFormat="1" applyFill="1" applyBorder="1" applyAlignment="1">
      <alignment horizontal="center" wrapText="1"/>
    </xf>
    <xf numFmtId="0" fontId="8" fillId="8" borderId="26" xfId="0" applyFont="1" applyFill="1" applyBorder="1" applyAlignment="1">
      <alignment horizontal="center" wrapText="1"/>
    </xf>
    <xf numFmtId="0" fontId="8" fillId="0" borderId="26" xfId="0" applyFont="1" applyBorder="1" applyAlignment="1">
      <alignment horizontal="center"/>
    </xf>
    <xf numFmtId="0" fontId="1" fillId="0" borderId="26" xfId="0" applyFont="1" applyBorder="1" applyAlignment="1">
      <alignment horizontal="center"/>
    </xf>
    <xf numFmtId="0" fontId="24" fillId="0" borderId="26" xfId="0" applyFont="1" applyBorder="1" applyAlignment="1">
      <alignment horizontal="center"/>
    </xf>
    <xf numFmtId="0" fontId="30" fillId="0" borderId="26" xfId="0" applyFont="1" applyBorder="1" applyAlignment="1">
      <alignment horizontal="center"/>
    </xf>
    <xf numFmtId="10" fontId="27" fillId="0" borderId="6" xfId="0" applyFont="1" applyNumberFormat="1" applyBorder="1" applyAlignment="1">
      <alignment horizontal="center"/>
    </xf>
    <xf numFmtId="10" fontId="1" fillId="0" borderId="6" xfId="0" applyFont="1" applyNumberFormat="1" applyBorder="1" applyAlignment="1">
      <alignment horizontal="center"/>
    </xf>
    <xf numFmtId="10" fontId="1" fillId="9" borderId="8" xfId="0" applyFont="1" applyNumberFormat="1" applyFill="1" applyBorder="1" applyAlignment="1">
      <alignment horizontal="center"/>
    </xf>
    <xf numFmtId="2" fontId="1" fillId="9" borderId="8" xfId="0" applyFont="1" applyNumberFormat="1" applyFill="1" applyBorder="1" applyAlignment="1">
      <alignment horizontal="center"/>
    </xf>
    <xf numFmtId="0" fontId="24" fillId="0" borderId="28" xfId="0" applyFont="1" applyBorder="1" applyAlignment="1">
      <alignment horizontal="center"/>
    </xf>
    <xf numFmtId="10" fontId="1" fillId="0" borderId="8" xfId="0" applyFont="1" applyNumberFormat="1" applyBorder="1" applyAlignment="1">
      <alignment horizontal="center"/>
    </xf>
    <xf numFmtId="0" fontId="27" fillId="0" borderId="26" xfId="0" applyFont="1" applyBorder="1" applyAlignment="1">
      <alignment horizontal="center"/>
    </xf>
    <xf numFmtId="10" fontId="1" fillId="5" borderId="6" xfId="0" applyFont="1" applyNumberFormat="1" applyFill="1" applyBorder="1" applyAlignment="1">
      <alignment horizontal="center"/>
    </xf>
    <xf numFmtId="9" fontId="1" fillId="5" borderId="6" xfId="0" applyFont="1" applyNumberFormat="1" applyFill="1" applyBorder="1" applyAlignment="1">
      <alignment horizontal="center"/>
    </xf>
    <xf numFmtId="0" fontId="27" fillId="5" borderId="26" xfId="0" applyFont="1" applyFill="1" applyBorder="1" applyAlignment="1">
      <alignment horizontal="center"/>
    </xf>
    <xf numFmtId="0" fontId="1" fillId="5" borderId="6" xfId="0" applyFont="1" applyFill="1" applyBorder="1" applyAlignment="1">
      <alignment horizontal="center"/>
    </xf>
    <xf numFmtId="166" fontId="14" fillId="0" borderId="0" xfId="0" applyFont="1" applyNumberFormat="1"/>
  </cellXfs>
  <cellStyles count="1">
    <cellStyle name="Normal" xfId="0" builtinId="0"/>
  </cellStyles>
  <dxfs count="573">
    <dxf>
      <font>
        <b val="0"/>
        <i val="0"/>
        <strike val="0"/>
        <condense val="0"/>
        <extend val="0"/>
        <outline val="0"/>
        <shadow val="0"/>
        <u val="none"/>
        <vertAlign val="baseline"/>
        <sz val="10"/>
        <color rgb="FF000000"/>
        <name val="Arial"/>
        <scheme val="none"/>
      </font>
      <numFmt numFmtId="13" formatCode="0%"/>
      <fill>
        <patternFill patternType="solid">
          <fgColor indexed="64"/>
          <bgColor theme="0"/>
        </patternFill>
      </fill>
      <alignment horizontal="left"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4" formatCode="_(&quot;$&quot;* #,##0.00_);_(&quot;$&quot;* \(#,##0.00\);_(&quot;$&quot;* &quot;-&quot;??_);_(@_)"/>
      <fill>
        <patternFill patternType="solid">
          <fgColor indexed="64"/>
          <bgColor theme="0"/>
        </patternFill>
      </fill>
      <alignment horizontal="left"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numFmt numFmtId="19" formatCode="m/d/yyyy"/>
      <fill>
        <patternFill patternType="solid">
          <fgColor indexed="64"/>
          <bgColor theme="0"/>
        </patternFill>
      </fill>
      <alignment horizontal="left" vertical="bottom" textRotation="0" wrapText="0" indent="1"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numFmt numFmtId="19" formatCode="m/d/yyyy"/>
      <fill>
        <patternFill patternType="solid">
          <fgColor indexed="64"/>
          <bgColor theme="0"/>
        </patternFill>
      </fill>
      <alignment horizontal="left" vertical="bottom" textRotation="0" wrapText="0" indent="1"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9" formatCode="m/d/yyyy"/>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0"/>
        <color rgb="FF000000"/>
        <name val="Arial"/>
        <scheme val="none"/>
      </font>
      <numFmt numFmtId="19" formatCode="m/d/yyyy"/>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0"/>
        <color rgb="FF000000"/>
        <name val="Arial"/>
        <scheme val="none"/>
      </font>
      <numFmt numFmtId="34" formatCode="_(&quot;$&quot;* #,##0.00_);_(&quot;$&quot;* \(#,##0.00\);_(&quot;$&quot;* &quot;-&quot;??_);_(@_)"/>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3" formatCode="0%"/>
      <fill>
        <patternFill patternType="solid">
          <fgColor indexed="64"/>
          <bgColor theme="0"/>
        </patternFill>
      </fill>
      <alignment horizontal="left"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b/>
        <color rgb="FF000000"/>
      </font>
      <numFmt numFmtId="34" formatCode="_(&quot;$&quot;* #,##0.00_);_(&quot;$&quot;* \(#,##0.00\);_(&quot;$&quot;* &quot;-&quot;??_);_(@_)"/>
      <fill>
        <patternFill patternType="solid">
          <fgColor indexed="64"/>
          <bgColor theme="0"/>
        </patternFill>
      </fill>
      <alignment horizontal="left"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numFmt numFmtId="19" formatCode="m/d/yyyy"/>
      <fill>
        <patternFill patternType="solid">
          <fgColor indexed="64"/>
          <bgColor theme="0"/>
        </patternFill>
      </fill>
      <alignment horizontal="left" vertical="bottom" textRotation="0" wrapText="0" indent="1"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numFmt numFmtId="19" formatCode="m/d/yyyy"/>
      <fill>
        <patternFill patternType="solid">
          <fgColor indexed="64"/>
          <bgColor theme="0"/>
        </patternFill>
      </fill>
      <alignment horizontal="left" vertical="bottom" textRotation="0" wrapText="0" indent="1"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9" formatCode="m/d/yyyy"/>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0"/>
        <color rgb="FF000000"/>
        <name val="Arial"/>
        <scheme val="none"/>
      </font>
      <numFmt numFmtId="19" formatCode="m/d/yyyy"/>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0"/>
        <color rgb="FF000000"/>
        <name val="Arial"/>
        <scheme val="none"/>
      </font>
      <numFmt numFmtId="34" formatCode="_(&quot;$&quot;* #,##0.00_);_(&quot;$&quot;* \(#,##0.00\);_(&quot;$&quot;* &quot;-&quot;??_);_(@_)"/>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34" formatCode="_(&quot;$&quot;* #,##0.00_);_(&quot;$&quot;* \(#,##0.00\);_(&quot;$&quot;* &quot;-&quot;??_);_(@_)"/>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center" vertical="bottom" textRotation="0" wrapText="0" indent="0" justifyLastLine="0" shrinkToFit="0" readingOrder="0"/>
    </dxf>
    <dxf>
      <font>
        <color rgb="FF000000"/>
      </font>
      <numFmt numFmtId="19" formatCode="m/d/yyyy"/>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center" vertical="bottom" textRotation="0" wrapText="0" indent="0" justifyLastLine="0" shrinkToFit="0" readingOrder="0"/>
    </dxf>
    <dxf>
      <font>
        <color rgb="FF000000"/>
      </font>
      <numFmt numFmtId="19" formatCode="m/d/yyyy"/>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9" formatCode="m/d/yyyy"/>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0"/>
        <color rgb="FF000000"/>
        <name val="Arial"/>
        <scheme val="none"/>
      </font>
      <numFmt numFmtId="19" formatCode="m/d/yyyy"/>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0"/>
        <color rgb="FF000000"/>
        <name val="Arial"/>
        <scheme val="none"/>
      </font>
      <numFmt numFmtId="34" formatCode="_(&quot;$&quot;* #,##0.00_);_(&quot;$&quot;* \(#,##0.00\);_(&quot;$&quot;* &quot;-&quot;??_);_(@_)"/>
      <fill>
        <patternFill patternType="solid">
          <fgColor indexed="64"/>
          <bgColor theme="0"/>
        </patternFill>
      </fill>
      <alignment horizontal="left" vertical="bottom" textRotation="0" wrapText="0" indent="0" justifyLastLine="0" shrinkToFit="0" readingOrder="0"/>
    </dxf>
    <dxf>
      <font>
        <color rgb="FF000000"/>
      </font>
      <fill>
        <patternFill patternType="solid">
          <fgColor indexed="64"/>
          <bgColor theme="0"/>
        </patternFill>
      </fill>
      <alignment horizontal="left" vertical="bottom" textRotation="0" wrapText="0" indent="0" justifyLastLine="0" shrinkToFit="0" readingOrder="0"/>
    </dxf>
    <dxf>
      <font>
        <color rgb="FF000000"/>
      </font>
      <fill>
        <patternFill patternType="solid">
          <fgColor indexed="64"/>
          <bgColor theme="0"/>
        </patternFill>
      </fill>
      <alignment horizontal="right"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165" formatCode="_(&quot;$&quot;* #,##0_);_(&quot;$&quot;* \(#,##0\);_(&quot;$&quot;* &quot;-&quot;??_);_(@_)"/>
      <fill>
        <patternFill patternType="solid">
          <fgColor indexed="64"/>
          <bgColor theme="0"/>
        </patternFill>
      </fill>
      <alignment horizontal="left"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numFmt numFmtId="19" formatCode="m/d/yyyy"/>
      <fill>
        <patternFill patternType="solid">
          <fgColor indexed="64"/>
          <bgColor theme="0"/>
        </patternFill>
      </fill>
      <alignment horizontal="left" vertical="bottom" textRotation="0" wrapText="0" indent="0" justifyLastLine="0" shrinkToFit="0" readingOrder="0"/>
    </dxf>
    <dxf>
      <font>
        <color rgb="FF000000"/>
      </font>
      <fill>
        <patternFill patternType="solid">
          <fgColor indexed="64"/>
          <bgColor theme="0"/>
        </patternFill>
      </fill>
      <alignment horizontal="center" vertical="bottom" textRotation="0" wrapText="0" indent="0" justifyLastLine="0" shrinkToFit="0" readingOrder="0"/>
    </dxf>
    <dxf>
      <font>
        <color rgb="FF000000"/>
      </font>
      <numFmt numFmtId="19" formatCode="m/d/yyyy"/>
      <fill>
        <patternFill patternType="solid">
          <fgColor indexed="64"/>
          <bgColor theme="0"/>
        </patternFill>
      </fill>
      <alignment horizontal="center" vertical="bottom" textRotation="0" wrapText="0" indent="0" justifyLastLine="0" shrinkToFit="0" readingOrder="0"/>
    </dxf>
    <dxf>
      <font>
        <color rgb="FF000000"/>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9" formatCode="m/d/yyyy"/>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9" formatCode="m/d/yyyy"/>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165" formatCode="_(&quot;$&quot;* #,##0_);_(&quot;$&quot;* \(#,##0\);_(&quot;$&quot;* &quot;-&quot;??_);_(@_)"/>
      <fill>
        <patternFill patternType="solid">
          <fgColor indexed="64"/>
          <bgColor theme="0"/>
        </patternFill>
      </fill>
      <alignment horizontal="left" vertical="bottom" textRotation="0" wrapText="0" indent="0" justifyLastLine="0" shrinkToFit="0" readingOrder="0"/>
    </dxf>
    <dxf>
      <font>
        <color rgb="FF000000"/>
      </font>
      <alignment horizontal="right" vertical="bottom" textRotation="0" wrapText="0" indent="0" justifyLastLine="0" shrinkToFit="0" readingOrder="0"/>
    </dxf>
    <dxf>
      <font>
        <color rgb="FF000000"/>
      </font>
      <alignment horizontal="right" vertical="bottom" textRotation="0" wrapText="0" indent="0" justifyLastLine="0" shrinkToFit="0" readingOrder="0"/>
    </dxf>
    <dxf>
      <font>
        <color rgb="FF000000"/>
      </font>
      <alignment horizontal="right" vertical="bottom" textRotation="0" wrapText="0" indent="0" justifyLastLine="0" shrinkToFit="0" readingOrder="0"/>
    </dxf>
    <dxf>
      <font>
        <color rgb="FF000000"/>
      </font>
      <alignment horizontal="right" vertical="bottom" textRotation="0" wrapText="0" indent="0" justifyLastLine="0" shrinkToFit="0" readingOrder="0"/>
    </dxf>
    <dxf>
      <font>
        <color rgb="FF000000"/>
      </font>
      <alignment horizontal="right" vertical="bottom" textRotation="0" wrapText="0" indent="0" justifyLastLine="0" shrinkToFit="0" readingOrder="0"/>
    </dxf>
    <dxf>
      <font>
        <color rgb="FF000000"/>
      </font>
      <alignment horizontal="right" vertical="bottom" textRotation="0" wrapText="0" indent="0" justifyLastLine="0" shrinkToFit="0" readingOrder="0"/>
    </dxf>
    <dxf>
      <font>
        <color rgb="FF000000"/>
      </font>
      <numFmt numFmtId="165" formatCode="_(&quot;$&quot;* #,##0_);_(&quot;$&quot;* \(#,##0\);_(&quot;$&quot;* &quot;-&quot;??_);_(@_)"/>
      <alignment horizontal="right" vertical="bottom" textRotation="0" wrapText="0" indent="0" justifyLastLine="0" shrinkToFit="0" readingOrder="0"/>
    </dxf>
    <dxf>
      <font>
        <color rgb="FF9C0006"/>
      </font>
    </dxf>
    <dxf>
      <font>
        <color rgb="FF000000"/>
      </font>
      <alignment horizontal="right" vertical="bottom" textRotation="0" wrapText="0" indent="0" justifyLastLine="0" shrinkToFit="0" readingOrder="0"/>
    </dxf>
    <dxf>
      <font>
        <color rgb="FF000000"/>
      </font>
      <numFmt numFmtId="19" formatCode="m/d/yyyy"/>
      <alignment horizontal="right" vertical="bottom" textRotation="0" wrapText="0" indent="0" justifyLastLine="0" shrinkToFit="0" readingOrder="0"/>
    </dxf>
    <dxf>
      <font>
        <color rgb="FF000000"/>
      </font>
      <alignment horizontal="right" vertical="bottom" textRotation="0" wrapText="0" indent="0" justifyLastLine="0" shrinkToFit="0" readingOrder="0"/>
    </dxf>
    <dxf>
      <font>
        <color rgb="FF000000"/>
      </font>
      <numFmt numFmtId="19" formatCode="m/d/yyyy"/>
      <alignment horizontal="right" vertical="bottom" textRotation="0" wrapText="0" indent="0" justifyLastLine="0" shrinkToFit="0" readingOrder="0"/>
    </dxf>
    <dxf>
      <font>
        <color rgb="FF000000"/>
      </font>
      <alignment horizontal="right" vertical="bottom" textRotation="0" wrapText="0" indent="0" justifyLastLine="0" shrinkToFit="0" readingOrder="0"/>
    </dxf>
    <dxf>
      <font>
        <color rgb="FF9C0006"/>
      </font>
    </dxf>
    <dxf>
      <font>
        <b/>
        <i val="0"/>
        <condense val="0"/>
        <extend val="0"/>
        <color indexed="57"/>
      </font>
    </dxf>
    <dxf>
      <font>
        <b/>
        <i val="0"/>
        <condense val="0"/>
        <extend val="0"/>
        <color indexed="53"/>
      </font>
    </dxf>
    <dxf>
      <font>
        <color rgb="FF9C0006"/>
      </font>
    </dxf>
    <dxf>
      <font>
        <color rgb="FFFF0000"/>
      </font>
    </dxf>
    <dxf>
      <font>
        <color rgb="FF9C0006"/>
      </font>
    </dxf>
    <dxf>
      <font>
        <color rgb="FF9C0006"/>
      </font>
    </dxf>
    <dxf>
      <font>
        <color rgb="FF9C0006"/>
      </font>
    </dxf>
    <dxf>
      <font>
        <color rgb="FF9C0006"/>
      </font>
    </dxf>
    <dxf>
      <font>
        <color rgb="FF9C0006"/>
      </font>
    </dxf>
    <dxf>
      <font>
        <color rgb="FFFF0000"/>
      </font>
    </dxf>
    <dxf>
      <font>
        <color rgb="FF9C0006"/>
      </font>
    </dxf>
    <dxf>
      <font>
        <color rgb="FFFF0000"/>
      </font>
    </dxf>
    <dxf>
      <font>
        <color rgb="FF9C0006"/>
      </font>
    </dxf>
    <dxf>
      <font>
        <color rgb="FF9C0006"/>
      </font>
    </dxf>
    <dxf>
      <font>
        <color rgb="FFFF0000"/>
      </font>
    </dxf>
    <dxf>
      <font>
        <color rgb="FFFF0000"/>
      </font>
    </dxf>
    <dxf>
      <font>
        <color rgb="FFFF0000"/>
      </font>
    </dxf>
    <dxf>
      <font>
        <color rgb="FFFF0000"/>
      </font>
    </dxf>
    <dxf>
      <font>
        <color rgb="FF9C0006"/>
      </font>
    </dxf>
    <dxf>
      <font>
        <color rgb="FFF97305"/>
      </font>
    </dxf>
    <dxf>
      <font>
        <color rgb="FFFF0000"/>
      </font>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9" formatCode="m/d/yyyy"/>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9" formatCode="m/d/yyyy"/>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0"/>
        <color rgb="FF000000"/>
        <name val="Arial"/>
        <scheme val="none"/>
      </font>
      <numFmt numFmtId="165" formatCode="_(&quot;$&quot;* #,##0_);_(&quot;$&quot;* \(#,##0\);_(&quot;$&quot;* &quot;-&quot;??_);_(@_)"/>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0"/>
        </patternFill>
      </fill>
      <alignment horizontal="right" vertical="bottom" textRotation="0" wrapText="0" indent="0" justifyLastLine="0" shrinkToFit="0" readingOrder="0"/>
    </dxf>
    <dxf>
      <font>
        <color rgb="FF000000"/>
      </font>
      <fill>
        <patternFill patternType="solid">
          <fgColor indexed="64"/>
          <bgColor theme="0"/>
        </patternFill>
      </fill>
      <alignment horizontal="left" vertical="center" textRotation="0" wrapText="1" indent="0" justifyLastLine="0" shrinkToFit="0" readingOrder="0"/>
    </dxf>
    <dxf>
      <font>
        <b/>
        <color theme="3"/>
      </font>
      <numFmt numFmtId="6" formatCode="#,##0_);[Red]\(#,##0\)"/>
      <fill>
        <patternFill patternType="solid">
          <fgColor indexed="64"/>
          <bgColor theme="0"/>
        </patternFill>
      </fill>
      <alignment horizontal="right" vertical="center" textRotation="0" wrapText="0" indent="0" justifyLastLine="0" shrinkToFit="0" readingOrder="0"/>
    </dxf>
    <dxf>
      <font>
        <color rgb="FF000000"/>
      </font>
      <numFmt numFmtId="13" formatCode="0%"/>
      <fill>
        <patternFill patternType="solid">
          <fgColor indexed="64"/>
          <bgColor theme="0"/>
        </patternFill>
      </fill>
      <alignment horizontal="right" vertical="center" textRotation="0" wrapText="1" indent="0" justifyLastLine="0" shrinkToFit="0" readingOrder="0"/>
    </dxf>
    <dxf>
      <font>
        <color rgb="FF000000"/>
      </font>
      <numFmt numFmtId="13" formatCode="0%"/>
      <fill>
        <patternFill patternType="solid">
          <fgColor indexed="64"/>
          <bgColor theme="0"/>
        </patternFill>
      </fill>
      <alignment horizontal="right" vertical="center" textRotation="0" wrapText="1" indent="0" justifyLastLine="0" shrinkToFit="0" readingOrder="0"/>
    </dxf>
    <dxf>
      <font>
        <i/>
        <color rgb="FF000000"/>
      </font>
      <numFmt numFmtId="19" formatCode="m/d/yyyy"/>
      <fill>
        <patternFill patternType="solid">
          <fgColor indexed="64"/>
          <bgColor theme="0"/>
        </patternFill>
      </fill>
      <alignment horizontal="center" vertical="bottom" textRotation="0" wrapText="0" indent="0" justifyLastLine="0" shrinkToFit="0" readingOrder="0"/>
    </dxf>
    <dxf>
      <font>
        <b/>
        <i/>
        <color theme="3"/>
      </font>
      <numFmt numFmtId="34" formatCode="_(&quot;$&quot;* #,##0.00_);_(&quot;$&quot;* \(#,##0.00\);_(&quot;$&quot;* &quot;-&quot;??_);_(@_)"/>
      <fill>
        <patternFill patternType="solid">
          <fgColor indexed="64"/>
          <bgColor theme="0"/>
        </patternFill>
      </fill>
      <alignment horizontal="center" vertical="center" textRotation="0" wrapText="0" indent="0" justifyLastLine="0" shrinkToFit="0" readingOrder="0"/>
    </dxf>
    <dxf>
      <font>
        <i/>
        <color rgb="FF000000"/>
      </font>
      <numFmt numFmtId="19" formatCode="m/d/yyyy"/>
      <fill>
        <patternFill patternType="solid">
          <fgColor indexed="64"/>
          <bgColor theme="0"/>
        </patternFill>
      </fill>
      <alignment horizontal="right" vertical="center" textRotation="0" wrapText="1" indent="0" justifyLastLine="0" shrinkToFit="0" readingOrder="0"/>
    </dxf>
    <dxf>
      <font>
        <b/>
        <color theme="3"/>
      </font>
      <numFmt numFmtId="34" formatCode="_(&quot;$&quot;* #,##0.00_);_(&quot;$&quot;* \(#,##0.00\);_(&quot;$&quot;* &quot;-&quot;??_);_(@_)"/>
      <fill>
        <patternFill patternType="solid">
          <fgColor indexed="64"/>
          <bgColor theme="0"/>
        </patternFill>
      </fill>
      <alignment horizontal="center" vertical="center" textRotation="0" wrapText="0" indent="0" justifyLastLine="0" shrinkToFit="0" readingOrder="0"/>
    </dxf>
    <dxf>
      <font>
        <color rgb="FF000000"/>
      </font>
      <numFmt numFmtId="1" formatCode="0"/>
      <fill>
        <patternFill patternType="solid">
          <fgColor indexed="64"/>
          <bgColor theme="0"/>
        </patternFill>
      </fill>
      <alignment horizontal="right" vertical="center" textRotation="0" wrapText="1" indent="0" justifyLastLine="0" shrinkToFit="0" readingOrder="0"/>
    </dxf>
    <dxf>
      <font>
        <color rgb="FF000000"/>
      </font>
      <numFmt numFmtId="34" formatCode="_(&quot;$&quot;* #,##0.00_);_(&quot;$&quot;* \(#,##0.00\);_(&quot;$&quot;* &quot;-&quot;??_);_(@_)"/>
      <fill>
        <patternFill patternType="solid">
          <fgColor indexed="64"/>
          <bgColor theme="0"/>
        </patternFill>
      </fill>
      <alignment horizontal="right" vertical="center" textRotation="0" wrapText="1" indent="0" justifyLastLine="0" shrinkToFit="0" readingOrder="0"/>
    </dxf>
    <dxf>
      <font>
        <color rgb="FF000000"/>
      </font>
      <fill>
        <patternFill patternType="solid">
          <fgColor indexed="64"/>
          <bgColor theme="0"/>
        </patternFill>
      </fill>
      <alignment horizontal="right" vertical="center" textRotation="0" wrapText="1" indent="0" justifyLastLine="0" shrinkToFit="0" readingOrder="0"/>
    </dxf>
    <dxf>
      <font>
        <color rgb="FF000000"/>
      </font>
      <fill>
        <patternFill patternType="solid">
          <fgColor indexed="64"/>
          <bgColor theme="0"/>
        </patternFill>
      </fill>
      <alignment horizontal="center" vertical="center" textRotation="0" wrapText="1" indent="0" justifyLastLine="0" shrinkToFit="0" readingOrder="0"/>
    </dxf>
    <dxf>
      <font>
        <b/>
        <color theme="3"/>
      </font>
      <numFmt numFmtId="6" formatCode="#,##0_);[Red]\(#,##0\)"/>
      <fill>
        <patternFill patternType="solid">
          <fgColor indexed="64"/>
          <bgColor theme="0"/>
        </patternFill>
      </fill>
      <alignment horizontal="right" vertical="center" textRotation="0" wrapText="0" indent="0" justifyLastLine="0" shrinkToFit="0" readingOrder="0"/>
    </dxf>
    <dxf>
      <font>
        <color rgb="FF000000"/>
      </font>
      <numFmt numFmtId="13" formatCode="0%"/>
      <fill>
        <patternFill patternType="solid">
          <fgColor indexed="64"/>
          <bgColor theme="0"/>
        </patternFill>
      </fill>
      <alignment horizontal="right" vertical="center" textRotation="0" wrapText="1" indent="0" justifyLastLine="0" shrinkToFit="0" readingOrder="0"/>
    </dxf>
    <dxf>
      <font>
        <color rgb="FF000000"/>
      </font>
      <numFmt numFmtId="13" formatCode="0%"/>
      <fill>
        <patternFill patternType="solid">
          <fgColor indexed="64"/>
          <bgColor theme="0"/>
        </patternFill>
      </fill>
      <alignment horizontal="right" vertical="center" textRotation="0" wrapText="1" indent="0" justifyLastLine="0" shrinkToFit="0" readingOrder="0"/>
    </dxf>
    <dxf>
      <font>
        <i/>
        <color rgb="FF000000"/>
      </font>
      <numFmt numFmtId="19" formatCode="m/d/yyyy"/>
      <fill>
        <patternFill patternType="solid">
          <fgColor indexed="64"/>
          <bgColor theme="0"/>
        </patternFill>
      </fill>
      <alignment horizontal="center" vertical="bottom" textRotation="0" wrapText="0" indent="0" justifyLastLine="0" shrinkToFit="0" readingOrder="0"/>
    </dxf>
    <dxf>
      <font>
        <i/>
        <color rgb="FF000000"/>
      </font>
      <numFmt numFmtId="165" formatCode="_(&quot;$&quot;* #,##0_);_(&quot;$&quot;* \(#,##0\);_(&quot;$&quot;* &quot;-&quot;??_);_(@_)"/>
      <fill>
        <patternFill patternType="solid">
          <fgColor indexed="64"/>
          <bgColor theme="0"/>
        </patternFill>
      </fill>
      <alignment horizontal="right" vertical="center" textRotation="0" wrapText="1" indent="0" justifyLastLine="0" shrinkToFit="0" readingOrder="0"/>
    </dxf>
    <dxf>
      <font>
        <b/>
        <color theme="3"/>
      </font>
      <numFmt numFmtId="34" formatCode="_(&quot;$&quot;* #,##0.00_);_(&quot;$&quot;* \(#,##0.00\);_(&quot;$&quot;* &quot;-&quot;??_);_(@_)"/>
      <fill>
        <patternFill patternType="solid">
          <fgColor indexed="64"/>
          <bgColor theme="0"/>
        </patternFill>
      </fill>
      <alignment horizontal="center" vertical="center" textRotation="0" wrapText="0" indent="0" justifyLastLine="0" shrinkToFit="0" readingOrder="0"/>
    </dxf>
    <dxf>
      <font>
        <color rgb="FF000000"/>
      </font>
      <numFmt numFmtId="19" formatCode="m/d/yyyy"/>
      <fill>
        <patternFill patternType="solid">
          <fgColor indexed="64"/>
          <bgColor theme="0"/>
        </patternFill>
      </fill>
      <alignment horizontal="right" vertical="center" textRotation="0" wrapText="1" indent="0" justifyLastLine="0" shrinkToFit="0" readingOrder="0"/>
    </dxf>
    <dxf>
      <font>
        <color rgb="FF000000"/>
      </font>
      <numFmt numFmtId="34" formatCode="_(&quot;$&quot;* #,##0.00_);_(&quot;$&quot;* \(#,##0.00\);_(&quot;$&quot;* &quot;-&quot;??_);_(@_)"/>
      <fill>
        <patternFill patternType="solid">
          <fgColor indexed="64"/>
          <bgColor theme="0"/>
        </patternFill>
      </fill>
      <alignment horizontal="right" vertical="center" textRotation="0" wrapText="1" indent="0" justifyLastLine="0" shrinkToFit="0" readingOrder="0"/>
    </dxf>
    <dxf>
      <font>
        <color rgb="FF000000"/>
      </font>
      <fill>
        <patternFill patternType="solid">
          <fgColor indexed="64"/>
          <bgColor theme="0"/>
        </patternFill>
      </fill>
      <alignment horizontal="right" vertical="center" textRotation="0" wrapText="1" indent="0" justifyLastLine="0" shrinkToFit="0" readingOrder="0"/>
    </dxf>
    <dxf>
      <font>
        <color rgb="FF000000"/>
      </font>
      <fill>
        <patternFill patternType="solid">
          <fgColor indexed="64"/>
          <bgColor theme="0"/>
        </patternFill>
      </fill>
      <alignment horizontal="left" vertical="center" textRotation="0" wrapText="1" indent="0" justifyLastLine="0" shrinkToFit="0" readingOrder="0"/>
    </dxf>
    <dxf>
      <font>
        <color rgb="FF000000"/>
      </font>
      <fill>
        <patternFill patternType="solid">
          <fgColor indexed="64"/>
          <bgColor theme="0"/>
        </patternFill>
      </fill>
      <alignment horizontal="right" vertical="center" textRotation="0" wrapText="1" indent="0" justifyLastLine="0" shrinkToFit="0" readingOrder="0"/>
    </dxf>
    <dxf>
      <font>
        <color rgb="FF000000"/>
      </font>
      <fill>
        <patternFill patternType="solid">
          <fgColor indexed="64"/>
          <bgColor theme="0"/>
        </patternFill>
      </fill>
      <alignment horizontal="right" vertical="center" textRotation="0" wrapText="1" indent="0" justifyLastLine="0" shrinkToFit="0" readingOrder="0"/>
    </dxf>
    <dxf>
      <font>
        <color rgb="FF000000"/>
      </font>
      <numFmt numFmtId="165" formatCode="_(&quot;$&quot;* #,##0_);_(&quot;$&quot;* \(#,##0\);_(&quot;$&quot;* &quot;-&quot;??_);_(@_)"/>
      <fill>
        <patternFill patternType="solid">
          <fgColor indexed="64"/>
          <bgColor theme="0"/>
        </patternFill>
      </fill>
      <alignment horizontal="right" vertical="center" textRotation="0" wrapText="1" indent="0" justifyLastLine="0" shrinkToFit="0" readingOrder="0"/>
    </dxf>
    <dxf>
      <font>
        <color rgb="FF000000"/>
      </font>
      <numFmt numFmtId="13" formatCode="0%"/>
      <fill>
        <patternFill patternType="solid">
          <fgColor indexed="64"/>
          <bgColor theme="0"/>
        </patternFill>
      </fill>
      <alignment horizontal="right" vertical="center" textRotation="0" wrapText="1" indent="0" justifyLastLine="0" shrinkToFit="0" readingOrder="0"/>
    </dxf>
    <dxf>
      <font>
        <color rgb="FF000000"/>
      </font>
      <numFmt numFmtId="13" formatCode="0%"/>
      <fill>
        <patternFill patternType="solid">
          <fgColor indexed="64"/>
          <bgColor theme="0"/>
        </patternFill>
      </fill>
      <alignment horizontal="right" vertical="center" textRotation="0" wrapText="1" indent="0" justifyLastLine="0" shrinkToFit="0" readingOrder="0"/>
    </dxf>
    <dxf>
      <font>
        <color rgb="FF000000"/>
      </font>
      <numFmt numFmtId="1" formatCode="0"/>
      <fill>
        <patternFill patternType="solid">
          <fgColor indexed="64"/>
          <bgColor theme="0"/>
        </patternFill>
      </fill>
      <alignment horizontal="right" vertical="center" textRotation="0" wrapText="1" indent="0" justifyLastLine="0" shrinkToFit="0" readingOrder="0"/>
    </dxf>
    <dxf>
      <font>
        <color rgb="FF000000"/>
      </font>
      <numFmt numFmtId="34" formatCode="_(&quot;$&quot;* #,##0.00_);_(&quot;$&quot;* \(#,##0.00\);_(&quot;$&quot;* &quot;-&quot;??_);_(@_)"/>
      <fill>
        <patternFill patternType="solid">
          <fgColor indexed="64"/>
          <bgColor theme="0"/>
        </patternFill>
      </fill>
      <alignment horizontal="right" vertical="center" textRotation="0" wrapText="1" indent="0" justifyLastLine="0" shrinkToFit="0" readingOrder="0"/>
    </dxf>
    <dxf>
      <font>
        <i/>
        <color rgb="FF000000"/>
      </font>
      <numFmt numFmtId="13" formatCode="0%"/>
      <fill>
        <patternFill patternType="solid">
          <fgColor indexed="64"/>
          <bgColor theme="0"/>
        </patternFill>
      </fill>
      <alignment horizontal="center" vertical="bottom" textRotation="0" wrapText="0" indent="0" justifyLastLine="0" shrinkToFit="0" readingOrder="0"/>
    </dxf>
    <dxf>
      <font>
        <i/>
        <color rgb="FF000000"/>
      </font>
      <numFmt numFmtId="13" formatCode="0%"/>
      <fill>
        <patternFill patternType="solid">
          <fgColor indexed="64"/>
          <bgColor theme="0"/>
        </patternFill>
      </fill>
      <alignment horizontal="center" vertical="bottom" textRotation="0" wrapText="0" indent="0" justifyLastLine="0" shrinkToFit="0" readingOrder="0"/>
    </dxf>
    <dxf>
      <font>
        <b/>
        <color theme="3"/>
      </font>
      <numFmt numFmtId="34" formatCode="_(&quot;$&quot;* #,##0.00_);_(&quot;$&quot;* \(#,##0.00\);_(&quot;$&quot;* &quot;-&quot;??_);_(@_)"/>
      <fill>
        <patternFill patternType="solid">
          <fgColor indexed="64"/>
          <bgColor theme="0"/>
        </patternFill>
      </fill>
      <alignment horizontal="center" vertical="center" textRotation="0" wrapText="0" indent="0" justifyLastLine="0" shrinkToFit="0" readingOrder="0"/>
    </dxf>
    <dxf>
      <font>
        <color rgb="FF000000"/>
      </font>
      <numFmt numFmtId="19" formatCode="m/d/yyyy"/>
      <fill>
        <patternFill patternType="solid">
          <fgColor indexed="64"/>
          <bgColor theme="0"/>
        </patternFill>
      </fill>
      <alignment horizontal="right" vertical="center" textRotation="0" wrapText="1" indent="0" justifyLastLine="0" shrinkToFit="0" readingOrder="0"/>
    </dxf>
    <dxf>
      <font>
        <color rgb="FF000000"/>
      </font>
      <numFmt numFmtId="34" formatCode="_(&quot;$&quot;* #,##0.00_);_(&quot;$&quot;* \(#,##0.00\);_(&quot;$&quot;* &quot;-&quot;??_);_(@_)"/>
      <fill>
        <patternFill patternType="solid">
          <fgColor indexed="64"/>
          <bgColor theme="0"/>
        </patternFill>
      </fill>
      <alignment horizontal="right" vertical="center" textRotation="0" wrapText="1" indent="0" justifyLastLine="0" shrinkToFit="0" readingOrder="0"/>
    </dxf>
    <dxf>
      <font>
        <color rgb="FF000000"/>
      </font>
      <fill>
        <patternFill patternType="solid">
          <fgColor indexed="64"/>
          <bgColor theme="0"/>
        </patternFill>
      </fill>
      <alignment horizontal="right" vertical="center" textRotation="0" wrapText="1" indent="0" justifyLastLine="0" shrinkToFit="0" readingOrder="0"/>
    </dxf>
    <dxf>
      <font>
        <color rgb="FF000000"/>
      </font>
      <fill>
        <patternFill patternType="solid">
          <fgColor indexed="64"/>
          <bgColor theme="0"/>
        </patternFill>
      </fill>
      <alignment horizontal="right" vertical="center" textRotation="0" wrapText="1" indent="0" justifyLastLine="0" shrinkToFit="0" readingOrder="0"/>
    </dxf>
    <dxf>
      <font>
        <color rgb="FF000000"/>
      </font>
      <fill>
        <patternFill patternType="solid">
          <fgColor indexed="64"/>
          <bgColor theme="0"/>
        </patternFill>
      </fill>
      <alignment horizontal="right" vertical="center" textRotation="0" wrapText="1" indent="0" justifyLastLine="0" shrinkToFit="0" readingOrder="0"/>
    </dxf>
    <dxf>
      <font>
        <color rgb="FF000000"/>
      </font>
      <numFmt numFmtId="165" formatCode="_(&quot;$&quot;* #,##0_);_(&quot;$&quot;* \(#,##0\);_(&quot;$&quot;* &quot;-&quot;??_);_(@_)"/>
      <fill>
        <patternFill patternType="solid">
          <fgColor indexed="64"/>
          <bgColor theme="0"/>
        </patternFill>
      </fill>
      <alignment horizontal="right" vertical="center" textRotation="0" wrapText="1" indent="0" justifyLastLine="0" shrinkToFit="0" readingOrder="0"/>
    </dxf>
    <dxf>
      <font>
        <color rgb="FF000000"/>
      </font>
      <numFmt numFmtId="13" formatCode="0%"/>
      <fill>
        <patternFill patternType="solid">
          <fgColor indexed="64"/>
          <bgColor theme="0"/>
        </patternFill>
      </fill>
      <alignment horizontal="right" vertical="center" textRotation="0" wrapText="1" indent="0" justifyLastLine="0" shrinkToFit="0" readingOrder="0"/>
    </dxf>
    <dxf>
      <font>
        <color rgb="FF000000"/>
      </font>
      <numFmt numFmtId="13" formatCode="0%"/>
      <fill>
        <patternFill patternType="solid">
          <fgColor indexed="64"/>
          <bgColor theme="0"/>
        </patternFill>
      </fill>
      <alignment horizontal="right" vertical="center" textRotation="0" wrapText="1" indent="0" justifyLastLine="0" shrinkToFit="0" readingOrder="0"/>
    </dxf>
    <dxf>
      <font>
        <color rgb="FF000000"/>
      </font>
      <numFmt numFmtId="1" formatCode="0"/>
      <fill>
        <patternFill patternType="solid">
          <fgColor indexed="64"/>
          <bgColor theme="0"/>
        </patternFill>
      </fill>
      <alignment horizontal="right" vertical="center" textRotation="0" wrapText="1" indent="0" justifyLastLine="0" shrinkToFit="0" readingOrder="0"/>
    </dxf>
    <dxf>
      <font>
        <color rgb="FF000000"/>
      </font>
      <numFmt numFmtId="34" formatCode="_(&quot;$&quot;* #,##0.00_);_(&quot;$&quot;* \(#,##0.00\);_(&quot;$&quot;* &quot;-&quot;??_);_(@_)"/>
      <fill>
        <patternFill patternType="solid">
          <fgColor indexed="64"/>
          <bgColor theme="0"/>
        </patternFill>
      </fill>
      <alignment horizontal="right" vertical="center" textRotation="0" wrapText="1" indent="0" justifyLastLine="0" shrinkToFit="0" readingOrder="0"/>
    </dxf>
    <dxf>
      <font>
        <color rgb="FF9C0006"/>
      </font>
    </dxf>
    <dxf>
      <font>
        <i/>
        <color rgb="FF000000"/>
      </font>
      <numFmt numFmtId="13" formatCode="0%"/>
      <fill>
        <patternFill patternType="solid">
          <fgColor indexed="64"/>
          <bgColor theme="0"/>
        </patternFill>
      </fill>
      <alignment horizontal="center" vertical="bottom" textRotation="0" wrapText="0" indent="0" justifyLastLine="0" shrinkToFit="0" readingOrder="0"/>
    </dxf>
    <dxf>
      <font>
        <color rgb="FFFF0000"/>
      </font>
    </dxf>
    <dxf>
      <font>
        <i/>
        <color rgb="FF000000"/>
      </font>
      <numFmt numFmtId="13" formatCode="0%"/>
      <fill>
        <patternFill patternType="solid">
          <fgColor indexed="64"/>
          <bgColor theme="0"/>
        </patternFill>
      </fill>
      <alignment horizontal="center" vertical="bottom" textRotation="0" wrapText="0" indent="0" justifyLastLine="0" shrinkToFit="0" readingOrder="0"/>
    </dxf>
    <dxf>
      <font>
        <color rgb="FFFF0000"/>
      </font>
    </dxf>
    <dxf>
      <font>
        <b/>
        <color theme="3"/>
      </font>
      <numFmt numFmtId="34" formatCode="_(&quot;$&quot;* #,##0.00_);_(&quot;$&quot;* \(#,##0.00\);_(&quot;$&quot;* &quot;-&quot;??_);_(@_)"/>
      <fill>
        <patternFill patternType="solid">
          <fgColor indexed="64"/>
          <bgColor theme="0"/>
        </patternFill>
      </fill>
      <alignment horizontal="center" vertical="center" textRotation="0" wrapText="0" indent="0" justifyLastLine="0" shrinkToFit="0" readingOrder="0"/>
    </dxf>
    <dxf>
      <font>
        <color rgb="FF000000"/>
      </font>
      <numFmt numFmtId="19" formatCode="m/d/yyyy"/>
      <fill>
        <patternFill patternType="solid">
          <fgColor indexed="64"/>
          <bgColor theme="0"/>
        </patternFill>
      </fill>
      <alignment horizontal="right" vertical="center" textRotation="0" wrapText="1" indent="0" justifyLastLine="0" shrinkToFit="0" readingOrder="0"/>
    </dxf>
    <dxf>
      <font>
        <color rgb="FF000000"/>
      </font>
      <numFmt numFmtId="34" formatCode="_(&quot;$&quot;* #,##0.00_);_(&quot;$&quot;* \(#,##0.00\);_(&quot;$&quot;* &quot;-&quot;??_);_(@_)"/>
      <fill>
        <patternFill patternType="solid">
          <fgColor indexed="64"/>
          <bgColor theme="0"/>
        </patternFill>
      </fill>
      <alignment horizontal="right" vertical="center" textRotation="0" wrapText="1" indent="0" justifyLastLine="0" shrinkToFit="0" readingOrder="0"/>
    </dxf>
    <dxf>
      <font>
        <color rgb="FF000000"/>
      </font>
      <fill>
        <patternFill patternType="solid">
          <fgColor indexed="64"/>
          <bgColor theme="0"/>
        </patternFill>
      </fill>
      <alignment horizontal="right" vertical="center" textRotation="0" wrapText="1" indent="0" justifyLastLine="0" shrinkToFit="0" readingOrder="0"/>
    </dxf>
    <dxf>
      <font>
        <color rgb="FF000000"/>
      </font>
      <fill>
        <patternFill patternType="solid">
          <fgColor indexed="64"/>
          <bgColor theme="0"/>
        </patternFill>
      </fill>
      <alignment horizontal="center" vertical="center" textRotation="0" wrapText="1" indent="0" justifyLastLine="0" shrinkToFit="0" readingOrder="0"/>
    </dxf>
    <dxf>
      <numFmt numFmtId="12" formatCode="&quot;$&quot;#,##0.00_);[Red]\(&quot;$&quot;#,##0.0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6" formatCode="#,##0_);[Red]\(#,##0\)"/>
    </dxf>
    <dxf>
      <numFmt numFmtId="6" formatCode="#,##0_);[Red]\(#,##0\)"/>
    </dxf>
    <dxf>
      <numFmt numFmtId="3" formatCode="#,##0"/>
    </dxf>
    <dxf>
      <numFmt numFmtId="3" formatCode="#,##0"/>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3" formatCode="#,##0"/>
    </dxf>
    <dxf>
      <numFmt numFmtId="3" formatCode="#,##0"/>
    </dxf>
    <dxf>
      <numFmt numFmtId="6" formatCode="#,##0_);[Red]\(#,##0\)"/>
    </dxf>
    <dxf>
      <numFmt numFmtId="6" formatCode="#,##0_);[Red]\(#,##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2" formatCode="&quot;$&quot;#,##0.00_);[Red]\(&quot;$&quot;#,##0.0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color rgb="FF000000"/>
      </font>
      <numFmt numFmtId="30" formatCode="@"/>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0"/>
        <color theme="3"/>
        <name val="Arial"/>
        <scheme val="none"/>
      </font>
      <numFmt numFmtId="30" formatCode="@"/>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ont>
        <b val="0"/>
        <i val="0"/>
        <strike val="0"/>
        <condense val="0"/>
        <extend val="0"/>
        <outline val="0"/>
        <shadow val="0"/>
        <u val="none"/>
        <vertAlign val="baseline"/>
        <sz val="10"/>
        <color theme="3"/>
        <name val="Arial"/>
        <scheme val="none"/>
      </font>
      <numFmt numFmtId="30" formatCode="@"/>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dxf>
    <dxf>
      <fill>
        <patternFill>
          <fgColor indexed="64"/>
          <bgColor theme="0"/>
        </patternFill>
      </fill>
    </dxf>
    <dxf>
      <font>
        <b val="0"/>
        <i val="0"/>
        <strike val="0"/>
        <condense val="0"/>
        <extend val="0"/>
        <outline val="0"/>
        <shadow val="0"/>
        <u val="none"/>
        <vertAlign val="baseline"/>
        <sz val="10"/>
        <color theme="1"/>
        <name val="Arial"/>
        <scheme val="none"/>
      </font>
      <fill>
        <patternFill patternType="solid">
          <fgColor indexed="64"/>
          <bgColor theme="0"/>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connections" Target="connections.xml"/><Relationship Id="rId14" Type="http://schemas.openxmlformats.org/officeDocument/2006/relationships/styles" Target="styles.xml"/><Relationship Id="rId15" Type="http://schemas.openxmlformats.org/officeDocument/2006/relationships/sharedStrings" Target="sharedStrings.xml"/><Relationship Id="rId20001"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Amloo" refreshedDate="44281.678787037039" createdVersion="5" refreshedVersion="5" minRefreshableVersion="3" recordCount="2160">
  <cacheSource type="external" connectionId="9"/>
  <cacheFields count="16">
    <cacheField name="TxID" numFmtId="0">
      <sharedItems containsSemiMixedTypes="0" containsString="0" containsNumber="1" containsInteger="1" minValue="1" maxValue="1616789247"/>
    </cacheField>
    <cacheField name="Symbol" numFmtId="0">
      <sharedItems count="1638">
        <s v="ITC"/>
        <s v="HDB"/>
        <s v="GS"/>
        <s v="RIMM"/>
        <s v="SAY"/>
        <s v="IBN"/>
        <s v="WMT"/>
        <s v="CMFO"/>
        <s v="PACT"/>
        <s v="APWR"/>
        <s v="SLT"/>
        <s v="GTLS"/>
        <s v="IGTE"/>
        <s v="AAPL"/>
        <s v="DTG"/>
        <s v="WMS"/>
        <s v="FSLR"/>
        <s v="CSIQ"/>
        <s v="GOOG"/>
        <s v="PWRD"/>
        <s v="LMLP"/>
        <s v="HMIN"/>
        <s v="SAYCY.PK"/>
        <s v="RINO.PK"/>
        <s v="BAC"/>
        <s v="ONTY"/>
        <s v="BOLT"/>
        <s v="EJ"/>
        <s v="HGRD"/>
        <s v="LIWA"/>
        <s v="YONG"/>
        <s v="AVNR"/>
        <s v="VNDA"/>
        <s v="XOM"/>
        <s v="NVAX"/>
        <s v="WATG"/>
        <s v="MF-OAKIX"/>
        <s v="IWM"/>
        <s v="SLV"/>
        <s v="BPZ"/>
        <s v="EBAY"/>
        <s v="GEOY"/>
        <s v="XIDE"/>
        <s v="TWM"/>
        <s v="JNJ"/>
        <s v="WLT"/>
        <s v="CELL"/>
        <s v="ORCL"/>
        <s v="GLL"/>
        <s v="CTL"/>
        <s v="NKE"/>
        <s v="STLD"/>
        <s v="CHGS"/>
        <s v="CNIT"/>
        <s v="SIFY"/>
        <s v="EPR"/>
        <s v="MF-DSCVX"/>
        <s v="BBBB"/>
        <s v="SKF"/>
        <s v="UWM"/>
        <s v="BLTI"/>
        <s v="ARCC"/>
        <s v="SRTY"/>
        <s v="TQNT"/>
        <s v="WIN"/>
        <s v="ENTR"/>
        <s v="NFLX"/>
        <s v="JJG"/>
        <s v="AGQ"/>
        <s v="NVDA"/>
        <s v="EEM"/>
        <s v="MATL"/>
        <s v="ARUN"/>
        <s v="SATC"/>
        <s v="IVR"/>
        <s v="DE"/>
        <s v="MF-REMGX"/>
        <s v="APWR.PK"/>
        <s v="WATG.PK"/>
        <s v="TLT"/>
        <s v="USLV"/>
        <s v="LGEM"/>
        <s v="ERX"/>
        <s v="YHOO"/>
        <s v="MF-AOGIX"/>
        <s v="CYTK"/>
        <s v="AI"/>
        <s v="MF-UMPIX"/>
        <s v="IWF"/>
        <s v="APA"/>
        <s v="PTRY"/>
        <s v="MUR"/>
        <s v="GASX"/>
        <s v="PSMT"/>
        <s v="COP"/>
        <s v="WFC"/>
        <s v="MED"/>
        <s v="MCD"/>
        <s v="UGL"/>
        <s v="SPY"/>
        <s v="GASL"/>
        <s v="IRBT210219P00115000"/>
        <s v="PLTR210219P00024500"/>
        <s v="SHOP210219P01250000"/>
        <s v="SHOP210219P01295000"/>
        <s v="WMT210219P00138000"/>
        <s v="BIOL"/>
        <s v="FB"/>
        <s v="MF-TBTBX"/>
        <s v="UNG"/>
        <s v="DBA"/>
        <s v="TZA"/>
        <s v="XLU"/>
        <s v="USO"/>
        <s v="EDZ"/>
        <s v="LCC"/>
        <s v="SCO"/>
        <s v="SDOW"/>
        <s v="MF-CAMAX"/>
        <s v="WAG"/>
        <s v="ZSL"/>
        <s v="TVIX"/>
        <s v="CRTP"/>
        <s v="SBLK"/>
        <s v="SO"/>
        <s v="PEP"/>
        <s v="BBRY"/>
        <s v="CE"/>
        <s v="IBM"/>
        <s v="GRPN"/>
        <s v="KLIC"/>
        <s v="DAL200918C00029000"/>
        <s v="HPQ200918C00018000"/>
        <s v="INO200828C00020000"/>
        <s v="INO200828P00012500"/>
        <s v="PDD200918C00085000"/>
        <s v="ROST200918C00090000"/>
        <s v="SIG200925C00016000"/>
        <s v="UAL200828C00037000"/>
        <s v="UNG200828C00013000"/>
        <s v="MF-DPCCX"/>
        <s v="WR"/>
        <s v="TTM"/>
        <s v="TWTR"/>
        <s v="SFK"/>
        <s v="MSFT"/>
        <s v="XIDEQ"/>
        <s v="SMDD "/>
        <s v="BABA"/>
        <s v="PFE"/>
        <s v="VLO"/>
        <s v="FAZ"/>
        <s v="INTC"/>
        <s v="F"/>
        <s v="DOW"/>
        <s v="SRE"/>
        <s v="GME"/>
        <s v="C"/>
        <s v="JWN"/>
        <s v="FOSL"/>
        <s v="GDX"/>
        <s v="CRM"/>
        <s v="BIDU"/>
        <s v="JD"/>
        <s v="DG"/>
        <s v="FRBE"/>
        <s v="CSCO"/>
        <s v="ICPT"/>
        <s v="BUFF"/>
        <s v="HRB"/>
        <s v="DDD"/>
        <s v="VZ"/>
        <s v="HES"/>
        <s v="DSW"/>
        <s v="KSS"/>
        <s v="WLTGQ"/>
        <s v="VIAB"/>
        <s v="V"/>
        <s v="AXLL"/>
        <s v="LVS"/>
        <s v="NGL"/>
        <s v="S"/>
        <s v="GOL"/>
        <s v="SYMC"/>
        <s v="RICK"/>
        <s v="BBBY"/>
        <s v="CTRP"/>
        <s v="MAT"/>
        <s v="TIVO"/>
        <s v="NBR"/>
        <s v="ATLS"/>
        <s v="GRN"/>
        <s v="JBLU"/>
        <s v="MFC"/>
        <s v="AAMC"/>
        <s v="JPM"/>
        <s v="ALK"/>
        <s v="IO"/>
        <s v="CSLT"/>
        <s v="M"/>
        <s v="XLE"/>
        <s v="CTSH"/>
        <s v="SYUT"/>
        <s v="CCJ"/>
        <s v="TGT"/>
        <s v="SHLD"/>
        <s v="CS"/>
        <s v="FAS"/>
        <s v="SXL"/>
        <s v="T"/>
        <s v="MEP"/>
        <s v="NBGGY"/>
        <s v="MHCAX"/>
        <s v="MGFIX"/>
        <s v="REM"/>
        <s v="SDY"/>
        <s v="ORCL171215C00045000"/>
        <s v="CVI"/>
        <s v="SOHO"/>
        <s v="BGCP"/>
        <s v="TWO"/>
        <s v="VXX"/>
        <s v="ZTR"/>
        <s v="EPD"/>
        <s v="ETP"/>
        <s v="DWX"/>
        <s v="DVMT"/>
        <s v="AKAM"/>
        <s v="EXC"/>
        <s v="KBWD"/>
        <s v="UNG180420C00025000"/>
        <s v="AGNC"/>
        <s v="CMG"/>
        <s v="OFG"/>
        <s v="DATA"/>
        <s v="PEY"/>
        <s v="VEMIX"/>
        <s v="VMIAX"/>
        <s v="GPMT"/>
        <s v="CVX"/>
        <s v="PFF"/>
        <s v="AMD"/>
        <s v="VTABX"/>
        <s v="DBX"/>
        <s v="NS"/>
        <s v="OXSQ"/>
        <s v="XLV"/>
        <s v="AMGN"/>
        <s v="TXN"/>
        <s v="UPS"/>
        <s v="AMZN"/>
        <s v="BA"/>
        <s v="SAVE"/>
        <s v="QCOM"/>
        <s v="TMUS"/>
        <s v="WDAY"/>
        <s v="BRK-B"/>
        <s v="VWEHX"/>
        <s v="AMC"/>
        <s v="AMD180928C00018500"/>
        <s v="SQ180824C00070000"/>
        <s v="HD"/>
        <s v="AMD180928C00016000"/>
        <s v="HD180824C00205000"/>
        <s v="AAPL180824C00160000"/>
        <s v="CNK"/>
        <s v="CNK180921C00035000"/>
        <s v="HPQ180831C00027000"/>
        <s v="LOW180831C00110000"/>
        <s v="LOW180831C00115000"/>
        <s v="GMLP"/>
        <s v="M180907C00037500"/>
        <s v="CAT"/>
        <s v="CAT180921C00140000"/>
        <s v="TSM"/>
        <s v="ARLP"/>
        <s v="NLY"/>
        <s v="TSLA"/>
        <s v="MO"/>
        <s v="NG"/>
        <s v="TWTR181005C00037000"/>
        <s v="CMCSA"/>
        <s v="ATVI"/>
        <s v="SQ181116P00075000"/>
        <s v="ATVI181116P00060000"/>
        <s v="GNC"/>
        <s v="ARMK"/>
        <s v="GE190315P00011000"/>
        <s v="MYL181116P00036000"/>
        <s v="PETQ"/>
        <s v="XRX"/>
        <s v="MYL181116C00035000"/>
        <s v="APU181116P00035000"/>
        <s v="FL"/>
        <s v="FL181221C00047500"/>
        <s v="SJM"/>
        <s v="VIGIX"/>
        <s v="HIBB"/>
        <s v="APU"/>
        <s v="PANW190118C00180000"/>
        <s v="SINA190118C00065000"/>
        <s v="VIAB181130P00031500"/>
        <s v="HDS181221C00040000"/>
        <s v="HPQ190104C00023000"/>
        <s v="CLDR190517C00010000"/>
        <s v="MRVL"/>
        <s v="OKTA190215C00075000"/>
        <s v="AOBC"/>
        <s v="AX"/>
        <s v="AX190920C00025000"/>
        <s v="CYH"/>
        <s v="AIR"/>
        <s v="BBT"/>
        <s v="DKS"/>
        <s v="NANO"/>
        <s v="DAC"/>
        <s v="CTRP191018C00030000"/>
        <s v="LOGI191018C00039000"/>
        <s v="MYL191018C00017000"/>
        <s v="STX191018C00050000"/>
        <s v="PAAS"/>
        <s v="PAAS191018C00015000"/>
        <s v="SAVE191018C00030000"/>
        <s v="FIVE191206P00105000"/>
        <s v="ULTA191206P00225000"/>
        <s v="FXN"/>
        <s v="CIEN"/>
        <s v="IHE"/>
        <s v="LULU191213P00205000"/>
        <s v="LK"/>
        <s v="NKE191227C00095000"/>
        <s v="WYNN"/>
        <s v="KMX191220P00095000"/>
        <s v="KMX200103P00098500"/>
        <s v="KXI"/>
        <s v="NAV191220P00030000"/>
        <s v="CTAS191220P00240000"/>
        <s v="FDS191220P00240000"/>
        <s v="NKE191220P00096000"/>
        <s v="APTS"/>
        <s v="NC"/>
        <s v="NOV"/>
        <s v="LULU191227C00225000"/>
        <s v="RAD191227P00011500"/>
        <s v="NIO200103C00003000"/>
        <s v="PPLT"/>
        <s v="TLRY"/>
        <s v="DHT"/>
        <s v="FIS"/>
        <s v="COHU"/>
        <s v="ULTA"/>
        <s v="VIS"/>
        <s v="ANTM"/>
        <s v="AYX200320C00110000"/>
        <s v="MOMO"/>
        <s v="RHI"/>
        <s v="FNF"/>
        <s v="VVI"/>
        <s v="WDC"/>
        <s v="WSFS"/>
        <s v="ABBV"/>
        <s v="ACHC"/>
        <s v="AIN"/>
        <s v="GOOGL"/>
        <s v="HP"/>
        <s v="AMID"/>
        <s v="SEIC"/>
        <s v="WAB"/>
        <s v="BIO"/>
        <s v="SHOP"/>
        <s v="GFI"/>
        <s v="MRRL"/>
        <s v="BBBY200110P00015000"/>
        <s v="AVGO"/>
        <s v="AIMC"/>
        <s v="BKE"/>
        <s v="IMMR"/>
        <s v="MTN"/>
        <s v="XME"/>
        <s v="ESV"/>
        <s v="GME181221C00015000"/>
        <s v="APLE"/>
        <s v="KODK"/>
        <s v="DG190118C00110000"/>
        <s v="CIEN190418C00035000"/>
        <s v="HDS"/>
        <s v="VGT"/>
        <s v="VIIIX"/>
        <s v="AMD190215C00019000"/>
        <s v="TIF190215C00110000"/>
        <s v="LULU190315C00145000"/>
        <s v="ABC"/>
        <s v="IRDM"/>
        <s v="FIVE"/>
        <s v="BIG190418C00045000"/>
        <s v="JHX"/>
        <s v="PINS"/>
        <s v="KMX"/>
        <s v="WPM"/>
        <s v="XLI"/>
        <s v="WU"/>
        <s v="CLR"/>
        <s v="KLAC"/>
        <s v="MU"/>
        <s v="MU190830C00042000"/>
        <s v="HCP"/>
        <s v="KL"/>
        <s v="SAVE190920C00037500"/>
        <s v="ADP"/>
        <s v="NTES"/>
        <s v="CTRP190913C00031000"/>
        <s v="CPB"/>
        <s v="STI"/>
        <s v="THC"/>
        <s v="BBT190920C00045000"/>
        <s v="SYY"/>
        <s v="BJ190920C00025000"/>
        <s v="KR"/>
        <s v="MRK"/>
        <s v="HAS191025C00123000"/>
        <s v="UCTT"/>
        <s v="BJ"/>
        <s v="UBER191220P00030000"/>
        <s v="PFG"/>
        <s v="NIO191115C00002000"/>
        <s v="CAR"/>
        <s v="CDE"/>
        <s v="CNC"/>
        <s v="HAS200117P00095000"/>
        <s v="NXST"/>
        <s v="SHOO"/>
        <s v="PAG"/>
        <s v="STX"/>
        <s v="THO"/>
        <s v="INTC191025C00054000"/>
        <s v="LOGI"/>
        <s v="LUV"/>
        <s v="GE191115C00009500"/>
        <s v="GE191115P00008500"/>
        <s v="AG"/>
        <s v="NVDA191122C00195000"/>
        <s v="FTNT"/>
        <s v="MRO"/>
        <s v="DIS"/>
        <s v="VDIGX"/>
        <s v="VWUSX"/>
        <s v="ANF191129P00015000"/>
        <s v="PKG"/>
        <s v="DG191206P00140000"/>
        <s v="FUN"/>
        <s v="GLD"/>
        <s v="NVS"/>
        <s v="TGLDX"/>
        <s v="AON191115C00195000"/>
        <s v="AYX191115P00095000"/>
        <s v="SNX200117P00115000"/>
        <s v="BYND200221C00090000"/>
        <s v="CSX200117C00075000"/>
        <s v="MCK"/>
        <s v="FSLR200117P00054000"/>
        <s v="DHI200131C00055500"/>
        <s v="KMX200124C00092000"/>
        <s v="WNS"/>
        <s v="AYX200221C00120000"/>
        <s v="CMPR200117C00110000"/>
        <s v="FSLR200117P00050000"/>
        <s v="JPM200117C00138000"/>
        <s v="JPM200117P00135000"/>
        <s v="MS200117P00051500"/>
        <s v="SLB200117C00041000"/>
        <s v="SNAP200207C00019000"/>
        <s v="UBER200117C00045000"/>
        <s v="WFC200117C00053000"/>
        <s v="NFLX200124C00340000"/>
        <s v="UBER200207C00033000"/>
        <s v="VT"/>
        <s v="COF200124C00101000"/>
        <s v="FSLR200124P00054000"/>
        <s v="MKSI"/>
        <s v="PHM"/>
        <s v="SWKS200124C00127000"/>
        <s v="IBM200124P00130000"/>
        <s v="NFLX200124C00337500"/>
        <s v="SHAK200228C00065000"/>
        <s v="WDC200131C00067000"/>
        <s v="LUV200124P00052000"/>
        <s v="NFLX200124P00300000"/>
        <s v="PG200124P00122000"/>
        <s v="TEAM200124C00136000"/>
        <s v="AEP"/>
        <s v="BBBY200124P00014000"/>
        <s v="PKB"/>
        <s v="VPU"/>
        <s v="WHR200131C00150000"/>
        <s v="UBER200131P00033000"/>
        <s v="BBBY200207P00014000"/>
        <s v="HOG200131C00038000"/>
        <s v="NEE200221C00270000"/>
        <s v="WEC"/>
        <s v="FIVE200131C00117000"/>
        <s v="LTPZ"/>
        <s v="ADS200131P00100000"/>
        <s v="EA200131P00102000"/>
        <s v="FFIV200131P00120000"/>
        <s v="HOG200131P00033000"/>
        <s v="PYPL200131P00110000"/>
        <s v="SBUX200131P00084500"/>
        <s v="T200131P00037000"/>
        <s v="WDC200131P00061000"/>
        <s v="ALL200221C00120000"/>
        <s v="AME"/>
        <s v="SAVE200320C00045000"/>
        <s v="YUM200214C00106000"/>
        <s v="AKAM200214P00091000"/>
        <s v="CYBR200214P00125000"/>
        <s v="DIS200207P00136000"/>
        <s v="DTE"/>
        <s v="LYFT200214P00048000"/>
        <s v="NVDA200214P00235000"/>
        <s v="SHOP200214P00445000"/>
        <s v="SQ200221C00075000"/>
        <s v="STX200207P00055000"/>
        <s v="UBER200207C00039000"/>
        <s v="AYX200221C00140000"/>
        <s v="BLK"/>
        <s v="FE"/>
        <s v="MSI200417C00180000"/>
        <s v="SQM"/>
        <s v="DBX200221P00016000"/>
        <s v="DVN200221P00021000"/>
        <s v="FSLR200221P00052500"/>
        <s v="OLED200221P00150000"/>
        <s v="PINS200221C00023000"/>
        <s v="AMT200306C00245000"/>
        <s v="CYBR200327P00118000"/>
        <s v="CRM200228P00165000"/>
        <s v="SQ200313C00084000"/>
        <s v="CRM200228P00170000"/>
        <s v="ADSK200228P00170000"/>
        <s v="BBY200228P00075000"/>
        <s v="DDD200228C00012000"/>
        <s v="INTU200228P00250000"/>
        <s v="IQ200228P00022500"/>
        <s v="JD200228C00044000"/>
        <s v="LK200228C00044500"/>
        <s v="LOW200228P00106000"/>
        <s v="MAR200228P00105000"/>
        <s v="MNST200228P00058000"/>
        <s v="PCG200228C00019000"/>
        <s v="WDAY200228P00150000"/>
        <s v="EDV"/>
        <s v="AMBA200306P00050000"/>
        <s v="AMD200306C00049000"/>
        <s v="COST200306P00290000"/>
        <s v="CRM200306C00195000"/>
        <s v="DLTR200306P00075000"/>
        <s v="FIVE200306C00100000"/>
        <s v="FSLR200306C00046500"/>
        <s v="GILD"/>
        <s v="GILD200306C00075000"/>
        <s v="INTU200306C00305000"/>
        <s v="LOW200306C00126000"/>
        <s v="SHAK200306C00080000"/>
        <s v="TGT200306P00095000"/>
        <s v="ZM200306P00095000"/>
        <s v="ADBE200313P00255000"/>
        <s v="ADSK200313C00210000"/>
        <s v="AVGO200313P00200000"/>
        <s v="DG200313P00150000"/>
        <s v="FIVE200313C00100000"/>
        <s v="ORCL200313P00037000"/>
        <s v="PDD200313P00032000"/>
        <s v="WPM200313P00027000"/>
        <s v="ADI"/>
        <s v="MNST"/>
        <s v="AMD200320C00045000"/>
        <s v="AYX200320C00150000"/>
        <s v="CMPR200320C00075000"/>
        <s v="DIS200320C00150000"/>
        <s v="FIVE200320C00070000"/>
        <s v="FSLR200320C00033000"/>
        <s v="GE200320C00007500"/>
        <s v="GIS200320P00050000"/>
        <s v="JD200320P00034000"/>
        <s v="LYFT200320C00021000"/>
        <s v="MYL200320C00015000"/>
        <s v="NEM200320C00050000"/>
        <s v="REGN200320P00400000"/>
        <s v="REGN200320P00430000"/>
        <s v="TNK200320P00015000"/>
        <s v="ZM200320P00090000"/>
        <s v="SEED"/>
        <s v="ZM200327P00120000"/>
        <s v="ADBE200327P00260000"/>
        <s v="AMD200327C00045000"/>
        <s v="FIVE200327C00070000"/>
        <s v="GE200327C00007500"/>
        <s v="LULU200327P00170000"/>
        <s v="LYFT200327C00027000"/>
        <s v="MU200327P00037000"/>
        <s v="NFLX200327P00320000"/>
        <s v="UAL200327C00030000"/>
        <s v="UNG200327C00013500"/>
        <s v="CIEN200417C00043000"/>
        <s v="AYX200417C00115000"/>
        <s v="GE200403C00008000"/>
        <s v="LYFT200409C00030000"/>
        <s v="ABT200403P00075000"/>
        <s v="FIVE200403C00075000"/>
        <s v="IMMU200403C00013500"/>
        <s v="NEM200403C00050000"/>
        <s v="NFLX200403P00335000"/>
        <s v="WBA200403P00040000"/>
        <s v="WYNN200403P00050000"/>
        <s v="ZM200403P00131000"/>
        <s v="RAD200403P00014000"/>
        <s v="ZM200409P00113000"/>
        <s v="ZM200424P00104000"/>
        <s v="UAL200409C00025000"/>
        <s v="FIVE200409C00072000"/>
        <s v="LYFT200409C00026000"/>
        <s v="ZM200409C00120000"/>
        <s v="AMD200409C00049000"/>
        <s v="GE200409C00007500"/>
        <s v="GILD200409P00070000"/>
        <s v="USO200409P00005500"/>
        <s v="ZM200409P00110000"/>
        <s v="RAD200417C00014000"/>
        <s v="EXC200417C00048000"/>
        <s v="NEM"/>
        <s v="NEM200417C00051000"/>
        <s v="AYX200417C00095000"/>
        <s v="PLT200417C00010000"/>
        <s v="AMD200424C00049000"/>
        <s v="VB200417C00120000"/>
        <s v="RAD200417P00013000"/>
        <s v="CMPR200417C00065000"/>
        <s v="HON200417P00120000"/>
        <s v="ISRG200417P00450000"/>
        <s v="PG200417P00115000"/>
        <s v="ZM200417P00105000"/>
        <s v="PLT"/>
        <s v="LYFT200424C00027000"/>
        <s v="UAL200424C00026000"/>
        <s v="ZM"/>
        <s v="ZM200424C00123000"/>
        <s v="PM200424P00070000"/>
        <s v="SNAP200424P00011000"/>
        <s v="AYX200515C00100000"/>
        <s v="AMD200424C00055000"/>
        <s v="BIIB200424P00285000"/>
        <s v="BIIB200424P00300000"/>
        <s v="DFS200424P00032000"/>
        <s v="GE200424C00007000"/>
        <s v="IBM200424P00109000"/>
        <s v="IMMU"/>
        <s v="INTC200424P00055500"/>
        <s v="LYFT200424C00031500"/>
        <s v="NFLX200424P00370000"/>
        <s v="NIO200424C00003500"/>
        <s v="RAD200501P00011000"/>
        <s v="SKX200424P00023000"/>
        <s v="TXN200424P00099000"/>
        <s v="UNP200424P00135000"/>
        <s v="VZ200424P00056000"/>
        <s v="VONG"/>
        <s v="HOG200501P00017000"/>
        <s v="SBUX200501C00085000"/>
        <s v="BA200501P00110000"/>
        <s v="LYFT200501C00033500"/>
        <s v="UNG200501C00013500"/>
        <s v="IRBT200501P00054000"/>
        <s v="AAPL200501P00275000"/>
        <s v="AMD200501P00052000"/>
        <s v="CAT200501P00106000"/>
        <s v="GOLD200522C00027000"/>
        <s v="HAS200501P00070000"/>
        <s v="RAD200501C00014000"/>
        <s v="SBUX200501P00077000"/>
        <s v="TCOM200515C00025000"/>
        <s v="TDOC200501P00155000"/>
        <s v="TSLA200501P00650000"/>
        <s v="VB200515C00124000"/>
        <s v="VLO200501P00054000"/>
        <s v="WYNN200501P00073000"/>
        <s v="CVX200508C00090000"/>
        <s v="ABBV200515C00082000"/>
        <s v="CMPR200515C00065000"/>
        <s v="XOM200508C00045000"/>
        <s v="DIS200508P00095000"/>
        <s v="SHAK200508P00046000"/>
        <s v="V200522C00175000"/>
        <s v="BYND200508P00090000"/>
        <s v="SNAP200529C00018000"/>
        <s v="ATVI200508P00064000"/>
        <s v="AYX200515C00125000"/>
        <s v="ULTA200515C00225000"/>
        <s v="BYND200717C00120000"/>
        <s v="BYND200508P00110000"/>
        <s v="BYND200508P00125000"/>
        <s v="ETSY200508P00072000"/>
        <s v="EXPE200508P00060000"/>
        <s v="MRNA200508P00043000"/>
        <s v="OLED200508P00140000"/>
        <s v="PINS200508P00020000"/>
        <s v="SHOP200508P00600000"/>
        <s v="SQ200508P00061000"/>
        <s v="TSLA200508P00600000"/>
        <s v="UNG200508C00015000"/>
        <s v="AYX200515C00120000"/>
        <s v="CMPR200515C00075000"/>
        <s v="LYFT200515C00034000"/>
        <s v="LOGI200515P00047000"/>
        <s v="LULU200522C00245000"/>
        <s v="VB200515C00130000"/>
        <s v="FIVE200515C00070000"/>
        <s v="AAPL200515P00295000"/>
        <s v="BABA200515P00190000"/>
        <s v="CYBR200515P00100000"/>
        <s v="HD200529C00225000"/>
        <s v="JD200515P00045000"/>
        <s v="MMM200515C00155000"/>
        <s v="MMM200515P00141000"/>
        <s v="MRNA200515P00055000"/>
        <s v="NIO200515C00003500"/>
        <s v="SHOP200515P00675000"/>
        <s v="SNE200515P00062500"/>
        <s v="AAPL200612C00305000"/>
        <s v="EXK"/>
        <s v="XLY200522C00116000"/>
        <s v="DIS200522C00109000"/>
        <s v="BIDU200522P00097000"/>
        <s v="AMAT200529C00055000"/>
        <s v="NTAP200529C00043000"/>
        <s v="HRL200619C00050000"/>
        <s v="LOW200522P00111000"/>
        <s v="USO200522C00022000"/>
        <s v="FIVE200522C00090000"/>
        <s v="DE200619C00135000"/>
        <s v="HD200522P00227500"/>
        <s v="WMT200522P00124000"/>
        <s v="TGT200522P00120000"/>
        <s v="BBY200522P00075000"/>
        <s v="EXPE200522P00070000"/>
        <s v="INTU200522P00277500"/>
        <s v="PDD200522P00051000"/>
        <s v="SPLK200522P00150000"/>
        <s v="ZM200522P00172500"/>
        <s v="LVS200529C00050000"/>
        <s v="WDAY200619C00155000"/>
        <s v="STT200619C00060000"/>
        <s v="CSIQ200717C00018000"/>
        <s v="PAGS200717C00027500"/>
        <s v="MU200529C00045000"/>
        <s v="TCOM200619C00025000"/>
        <s v="USO200529P00025000"/>
        <s v="SHOP200529P00675000"/>
        <s v="WDAY200529P00157500"/>
        <s v="WFC200529C00031000"/>
        <s v="PFE200529C00039000"/>
        <s v="UAL200529C00027000"/>
        <s v="ADSK200529P00187500"/>
        <s v="NTAP200529P00044000"/>
        <s v="NTNX200529P00023000"/>
        <s v="COST200529P00300000"/>
        <s v="CRM200529P00172500"/>
        <s v="OKTA200529P00172500"/>
        <s v="ULTA200529P00220000"/>
        <s v="APHA"/>
        <s v="APHA200605C00003500"/>
        <s v="RL200717C00080000"/>
        <s v="C200717C00050000"/>
        <s v="CRWD200605P00081000"/>
        <s v="DFS200717C00055000"/>
        <s v="AYX200619C00130000"/>
        <s v="LYB200619C00065000"/>
        <s v="ZM200605P00175000"/>
        <s v="KRE200619C00041000"/>
        <s v="FIVE200605C00094000"/>
        <s v="LYFT200605C00034000"/>
        <s v="AMBA200605P00055000"/>
        <s v="CPB200605P00049000"/>
        <s v="UAL200605C00029000"/>
        <s v="CIEN200605P00052500"/>
        <s v="ACN200717C00220000"/>
        <s v="AVGO200605P00290000"/>
        <s v="DAL200626C00031000"/>
        <s v="DOCU200605P00125000"/>
        <s v="MDB200605P00195000"/>
        <s v="PLAY200717C00017500"/>
        <s v="RPM200821C00075000"/>
        <s v="TROW200717C00130000"/>
        <s v="WORK200605P00033500"/>
        <s v="MDB200605P00190000"/>
        <s v="UAL200612C00039000"/>
        <s v="FIVE200612C00115000"/>
        <s v="FIVE200612P00095000"/>
        <s v="ADBE200612P00367500"/>
        <s v="ADBE200612P00390000"/>
        <s v="BA200612P00172500"/>
        <s v="CHWY200612P00045500"/>
        <s v="COUP200612P00195000"/>
        <s v="FIVE200612C00110000"/>
        <s v="FIVE200612P00102000"/>
        <s v="LULU200612P00280000"/>
        <s v="LULU200612P00290000"/>
        <s v="PLAY200612P00013000"/>
        <s v="SFIX200612P00022000"/>
        <s v="FDX200717C00135000"/>
        <s v="KMB200717C00135000"/>
        <s v="STZ200717C00190000"/>
        <s v="ITCI200619C00020000"/>
        <s v="VB200619C00129000"/>
        <s v="AYX"/>
        <s v="AYX200619C00140000"/>
        <s v="BA200619P00190000"/>
        <s v="BIIB200619P00265000"/>
        <s v="BYND200619P00157500"/>
        <s v="JBL200619P00031000"/>
        <s v="KMX200619P00092000"/>
        <s v="LEN200619C00064000"/>
        <s v="LEN200619P00058000"/>
        <s v="ORCL200619P00052000"/>
        <s v="PGR200619P00077500"/>
        <s v="SWBI200619P00016000"/>
        <s v="KR200619P00031000"/>
        <s v="CMPR200619C00075000"/>
        <s v="BYND"/>
        <s v="ACN200717C00215000"/>
        <s v="RAD"/>
        <s v="UPWK200821C00012500"/>
        <s v="ACN200626P00192500"/>
        <s v="BA200626P00165000"/>
        <s v="BYND200626P00139000"/>
        <s v="DIS200626P00108000"/>
        <s v="INO200626P00026000"/>
        <s v="IWM200626P00135000"/>
        <s v="LYFT200626C00037000"/>
        <s v="MDT200626P00089000"/>
        <s v="NKE200626P00096000"/>
        <s v="RAD200626P00012000"/>
        <s v="TEAM200626P00175000"/>
        <s v="UAL200626P00034000"/>
        <s v="AES200821C00014000"/>
        <s v="ABB200918C00023000"/>
        <s v="LPSN200821C00040000"/>
        <s v="MHK200821C00110000"/>
        <s v="MU200702P00046000"/>
        <s v="CMG200918C01120000"/>
        <s v="CPRI"/>
        <s v="MAR200717C00087000"/>
        <s v="NKE200717C00110000"/>
        <s v="PINS200821C00021000"/>
        <s v="CAG200702P00032500"/>
        <s v="FDX200702P00131000"/>
        <s v="INO200702P00020500"/>
        <s v="INO200702P00023000"/>
        <s v="KLAC200918C00190000"/>
        <s v="LYFT200702C00034000"/>
        <s v="NKE200702P00092000"/>
        <s v="STZ200702P00162500"/>
        <s v="UAL200702P00031000"/>
        <s v="VECO200717C00013000"/>
        <s v="NEM200724C00060000"/>
        <s v="BBBY200717C00010500"/>
        <s v="LYFT200717C00037500"/>
        <s v="MOMO200717C00020000"/>
        <s v="VWO"/>
        <s v="INO200710C00025000"/>
        <s v="MSFT200717C00210000"/>
        <s v="NKLA"/>
        <s v="SNE200717C00069000"/>
        <s v="Z200717C00063000"/>
        <s v="NIO"/>
        <s v="NIO200710C00009000"/>
        <s v="PAYX200717C00080000"/>
        <s v="BBBY200710P00009000"/>
        <s v="TEAM200710P00192500"/>
        <s v="TROW200717C00135000"/>
        <s v="BIDU200710P00123000"/>
        <s v="ILMN200710P00360000"/>
        <s v="INO200710C00024000"/>
        <s v="LYFT200710C00033500"/>
        <s v="MRNA200710P00056500"/>
        <s v="NKLA200710P00050000"/>
        <s v="PEP200717C00135000"/>
        <s v="SQ200710P00125000"/>
        <s v="UAL200710C00037000"/>
        <s v="WBA200710P00040500"/>
        <s v="ABT200724C00094000"/>
        <s v="ACN200821C00220000"/>
        <s v="BWA200821C00035000"/>
        <s v="GILD200717P00075000"/>
        <s v="INO"/>
        <s v="MRVL200821C00037000"/>
        <s v="VPMAX"/>
        <s v="MOS200717C00012500"/>
        <s v="VB200717C00142000"/>
        <s v="XBI200731C00117000"/>
        <s v="GS200724C00210000"/>
        <s v="HYG"/>
        <s v="SCHW200724C00036000"/>
        <s v="XOP200731C00050000"/>
        <s v="DAL200717P00025000"/>
        <s v="UNG200724C00010000"/>
        <s v="NEM200821C00060000"/>
        <s v="WMT200724C00131000"/>
        <s v="FIVE200821C00105000"/>
        <s v="DHR200918C00185000"/>
        <s v="VB200717C00145000"/>
        <s v="C200717P00050000"/>
        <s v="CEQP200717C00020000"/>
        <s v="CMPR200717C00085000"/>
        <s v="DPZ200717P00385000"/>
        <s v="FRC200717P00100000"/>
        <s v="JNJ200717P00144000"/>
        <s v="JNJ200717P00147000"/>
        <s v="JPM200717P00093000"/>
        <s v="LYFT200717C00031000"/>
        <s v="NCLH200717C00025000"/>
        <s v="NFLX200717P00480000"/>
        <s v="OHI200717C00035000"/>
        <s v="TSM200717P00063000"/>
        <s v="UNH200717P00290000"/>
        <s v="WFC200717P00024000"/>
        <s v="TDOC200731C00222500"/>
        <s v="HAL200724C00015500"/>
        <s v="HAL200724C00015000"/>
        <s v="IRBT200724P00075000"/>
        <s v="PFE200807C00035000"/>
        <s v="SNAP200724P00022000"/>
        <s v="TXN200724P00127000"/>
        <s v="TWTR200724C00035000"/>
        <s v="LYFT200724C00032000"/>
        <s v="ALGN200724P00280000"/>
        <s v="BAC200724C00024000"/>
        <s v="BIIB200724C00277500"/>
        <s v="BIIB200724P00260000"/>
        <s v="COF200724P00058000"/>
        <s v="CSX200724P00070000"/>
        <s v="CTXS200724P00157500"/>
        <s v="HON200724P00146000"/>
        <s v="INTC200724P00050000"/>
        <s v="SWKS200724P00129000"/>
        <s v="TSCO200724P00140000"/>
        <s v="TWTR200724P00034000"/>
        <s v="UAL200724P00030000"/>
        <s v="BIIB"/>
        <s v="CMI200731P00180000"/>
        <s v="AMD200731P00061000"/>
        <s v="CERN200918C00072500"/>
        <s v="BAC200731C00024500"/>
        <s v="AKAM200731P00106000"/>
        <s v="BA200731P00155000"/>
        <s v="CAT200731P00131000"/>
        <s v="CPB200731C00050000"/>
        <s v="CTXS200731P00142000"/>
        <s v="EA200731P00131000"/>
        <s v="EXPE200731P00079000"/>
        <s v="FFIV200731P00140000"/>
        <s v="HOG200731P00027500"/>
        <s v="LRCX200731P00340000"/>
        <s v="LYFT200731C00031000"/>
        <s v="NXPI200731P00110000"/>
        <s v="PDD200731C00090000"/>
        <s v="PYPL200731P00170000"/>
        <s v="SHOP200731P00855000"/>
        <s v="STX200731P00045000"/>
        <s v="TDOC200731P00197500"/>
        <s v="UNG200731C00010500"/>
        <s v="IIVI200821C00050000"/>
        <s v="PDD"/>
        <s v="DIS200807P00111000"/>
        <s v="OLED200821C00175000"/>
        <s v="TTWO200807P00152500"/>
        <s v="FISV200821C00100000"/>
        <s v="ANET200807P00240000"/>
        <s v="ATVI200807P00080000"/>
        <s v="BIIB200807P00300000"/>
        <s v="BYND200807P00125000"/>
        <s v="CTXS200821C00145000"/>
        <s v="KLAC200807P00190000"/>
        <s v="LYFT200807C00032000"/>
        <s v="MCHP200807P00100000"/>
        <s v="MRNA200807P00070000"/>
        <s v="NKLA200807P00032000"/>
        <s v="OLED200807P00165000"/>
        <s v="TMUS200807P00104000"/>
        <s v="UBER200807P00032000"/>
        <s v="WDC200807P00041000"/>
        <s v="Z200807P00064000"/>
        <s v="STT200821C00065000"/>
        <s v="XOM201016C00040000"/>
        <s v="INO200814P00016000"/>
        <s v="WMT200828C00130000"/>
        <s v="AMAT200814P00061500"/>
        <s v="BIDU200814P00115000"/>
        <s v="CTXS200814C00139000"/>
        <s v="GLD200814P00176000"/>
        <s v="IQ200814P00020500"/>
        <s v="LITE200814P00081000"/>
        <s v="LYFT200814P00028000"/>
        <s v="NKLA200814P00039000"/>
        <s v="NVAX200814P00122000"/>
        <s v="NVAX200814P00140000"/>
        <s v="NVAX200814P00142000"/>
        <s v="OKTA200814P00197500"/>
        <s v="SE200814P00123000"/>
        <s v="WDC200814C00037500"/>
        <s v="WPM200814P00048000"/>
        <s v="MRK200911C00082000"/>
        <s v="SE200904C00125000"/>
        <s v="PLT200821C00017500"/>
        <s v="CHWY201002C00054000"/>
        <s v="A200821P00092500"/>
        <s v="AA201016C00014000"/>
        <s v="AAP200821P00145000"/>
        <s v="ADI200918C00115000"/>
        <s v="TGT200821P00131000"/>
        <s v="GLD200821P00180000"/>
        <s v="WMT200821P00130000"/>
        <s v="PDD201016C00090000"/>
        <s v="CMPR200821C00090000"/>
        <s v="VB200821C00147000"/>
        <s v="ADI200821P00113000"/>
        <s v="AYX200821P00105000"/>
        <s v="BABA200821P00245000"/>
        <s v="CTXS200821C00142000"/>
        <s v="FB200821P00267500"/>
        <s v="HD200821P00270000"/>
        <s v="LOW200821P00150000"/>
        <s v="LYFT200821C00029500"/>
        <s v="PDD200821P00085000"/>
        <s v="PNC200821C00125000"/>
        <s v="SNAP200821C00025000"/>
        <s v="SNPS200821P00190000"/>
        <s v="TCOM200821C00026000"/>
        <s v="TJX200821P00055000"/>
        <s v="WDC200821C00035000"/>
        <s v="FSLY200821P00086000"/>
        <s v="WYNN200918C00082500"/>
        <s v="FSLY"/>
        <s v="SBUX200911C00079000"/>
        <s v="TSN200918C00065000"/>
        <s v="GPS200918C00015000"/>
        <s v="CRM200828P00205000"/>
        <s v="DKS200918C00045000"/>
        <s v="UBER200911C00030000"/>
        <s v="SPLK200911C00200000"/>
        <s v="BSX200918C00039000"/>
        <s v="MAR200918C00095000"/>
        <s v="HPQ200911C00018000"/>
        <s v="ADSK200828P00230000"/>
        <s v="AMAT200828C00064000"/>
        <s v="CTXS200828C00144000"/>
        <s v="DG200828P00192500"/>
        <s v="DLTR200828P00098000"/>
        <s v="GLD200828P00180000"/>
        <s v="INTU200828P00315000"/>
        <s v="LYFT200828C00030000"/>
        <s v="MRVL200828P00034000"/>
        <s v="NTAP200828P00040000"/>
        <s v="OKTA200828P00202500"/>
        <s v="SPLK200828P00195000"/>
        <s v="TOL200828P00043000"/>
        <s v="ULTA200828P00200000"/>
        <s v="VMW200828P00130000"/>
        <s v="WDAY200828P00197500"/>
        <s v="BYND200925C00130000"/>
        <s v="VRNT201120C00045000"/>
        <s v="DOW200918C00045000"/>
        <s v="WDC200904C00035000"/>
        <s v="WRK201016C00030000"/>
        <s v="NTAP200918C00046500"/>
        <s v="WDC200925C00035000"/>
        <s v="FIVE201016C00110000"/>
        <s v="TSLA200904P00401000"/>
        <s v="USB200918C00040000"/>
        <s v="ZM200911P00310000"/>
        <s v="BABA200904P00280000"/>
        <s v="MDB200904P00205000"/>
        <s v="AMBA200904P00049000"/>
        <s v="AVGO200904P00325000"/>
        <s v="CRWD200904P00115000"/>
        <s v="CTXS200904C00145000"/>
        <s v="FIVE200904P00105000"/>
        <s v="MDB200904P00210000"/>
        <s v="ZM200904P00270000"/>
        <s v="LYFT201016C00027500"/>
        <s v="BABA200911P00275000"/>
        <s v="HDS200918C00040000"/>
        <s v="NEM201016C00065000"/>
        <s v="TSLA200911P00350000"/>
        <s v="TPR200918C00015000"/>
        <s v="VRNT200918P00045000"/>
        <s v="BYND200911P00135000"/>
        <s v="CHWY200911P00052500"/>
        <s v="CHWY200911P00056000"/>
        <s v="CTXS200911C00139000"/>
        <s v="LULU200911P00320000"/>
        <s v="LYFT200911C00031500"/>
        <s v="NVAX200911P00091000"/>
        <s v="ORCL200911P00054500"/>
        <s v="PLAY200911P00016000"/>
        <s v="PTON200911P00073000"/>
        <s v="PTON200911P00087000"/>
        <s v="WORK200911P00025500"/>
        <s v="DOW201120C00050000"/>
        <s v="UBER201016C00036000"/>
        <s v="JWN200918C00015000"/>
        <s v="WDC200918C00038000"/>
        <s v="DHI201016C00070000"/>
        <s v="COP201120C00033000"/>
        <s v="FDX200918P00215000"/>
        <s v="FDX200918P00217500"/>
        <s v="MLHR201120C00025000"/>
        <s v="TSLA200918P00332000"/>
        <s v="ADBE200918P00470000"/>
        <s v="BABA200918P00270000"/>
        <s v="CMPR200918C00100000"/>
        <s v="KEY200918C00015000"/>
        <s v="LEN200918P00073500"/>
        <s v="LYFT200918C00033000"/>
        <s v="PTON200918P00080000"/>
        <s v="TLT200918P00163000"/>
        <s v="VB200918C00160000"/>
        <s v="COUP201023C00250000"/>
        <s v="ACN200925P00220000"/>
        <s v="GIS201120C00060000"/>
        <s v="KMX200925P00099000"/>
        <s v="ADBE200925P00460000"/>
        <s v="AZO200925P01120000"/>
        <s v="LYFT200925C00028500"/>
        <s v="NKE200925P00111000"/>
        <s v="SFIX200925P00027000"/>
        <s v="WMT201009C00140000"/>
        <s v="AMAT201023C00055000"/>
        <s v="ATVI201002C00083000"/>
        <s v="COST201002C00345000"/>
        <s v="MSFT201009C00210000"/>
        <s v="THO201218C00100000"/>
        <s v="CAG201030C00035000"/>
        <s v="INTC201023C00049000"/>
        <s v="SE201023C00155000"/>
        <s v="SPLK201023C00190000"/>
        <s v="WSM201120C00087500"/>
        <s v="WORK201030C00025000"/>
        <s v="AMBA201016C00050000"/>
        <s v="BX201023C00053000"/>
        <s v="ACN201002P00220000"/>
        <s v="CAG201002P00034000"/>
        <s v="CTXS201002C00138000"/>
        <s v="INO201002P00012000"/>
        <s v="KMX201002P00098000"/>
        <s v="LYFT201002C00028500"/>
        <s v="MU201002P00048000"/>
        <s v="PEP201002P00135000"/>
        <s v="SFIX201002P00026500"/>
        <s v="STZ201002P00180000"/>
        <s v="WDC201002C00039500"/>
        <s v="ZM201002P00450000"/>
        <s v="CCL201030C00015000"/>
        <s v="LW201016C00070000"/>
        <s v="MDB201120C00230000"/>
        <s v="WYNN201120C00070000"/>
        <s v="Z201030C00104000"/>
        <s v="GM201016C00031000"/>
        <s v="IYR201009C00084000"/>
        <s v="AMD201009P00082000"/>
        <s v="AMZN201009P02995000"/>
        <s v="CTXS201009C00136000"/>
        <s v="DPZ201009P00405000"/>
        <s v="INO201009C00012500"/>
        <s v="KMX201009P00097500"/>
        <s v="LYFT201009C00027000"/>
        <s v="MU201009P00047500"/>
        <s v="WDC201009C00038000"/>
        <s v="AAPL201120C00115000"/>
        <s v="CPB201120C00047000"/>
        <s v="GS201030C00200000"/>
        <s v="DPZ201016P00410000"/>
        <s v="JPM201030C00097000"/>
        <s v="DPZ201016P00390000"/>
        <s v="JNJ201016P00149000"/>
        <s v="TSLA201030C00445000"/>
        <s v="CTXS201016C00138000"/>
        <s v="KMX201016P00097000"/>
        <s v="LB201127C00032000"/>
        <s v="DAL201023C00030000"/>
        <s v="WDC201016C00038500"/>
        <s v="XLU201120C00063000"/>
        <s v="AYI201016P00100000"/>
        <s v="CMPR201016C00075000"/>
        <s v="DAL201016P00031000"/>
        <s v="DPZ201016P00400000"/>
        <s v="GS201016P00200000"/>
        <s v="JPM201016P00098500"/>
        <s v="KSU201016P00177500"/>
        <s v="MS201016P00049000"/>
        <s v="TCOM201016C00032000"/>
        <s v="UAL201016C00038000"/>
        <s v="UAL201016P00034000"/>
        <s v="VB201016C00153000"/>
        <s v="VFC201016P00072000"/>
        <s v="WBA201016P00034500"/>
        <s v="C201030C00043000"/>
        <s v="DGX201120C00115000"/>
        <s v="SAVE201120C00015000"/>
        <s v="BKR201120C00013000"/>
        <s v="IBM201023P00120000"/>
        <s v="KR201030C00034000"/>
        <s v="LMT201023P00370000"/>
        <s v="SNAP201106C00025000"/>
        <s v="AEP201120C00090000"/>
        <s v="DFS201120C00062500"/>
        <s v="LVS201120C00045000"/>
        <s v="ABT201120C00105000"/>
        <s v="TJX201120C00057500"/>
        <s v="HAL201030C00012000"/>
        <s v="IBM201023P00117000"/>
        <s v="VZ201120C00057000"/>
        <s v="JNJ201023P00148000"/>
        <s v="CTXS201030C00129000"/>
        <s v="THC201030C00029000"/>
        <s v="ACAD210115P00042000"/>
        <s v="IRBT201023P00085000"/>
        <s v="KMX201023P00097000"/>
        <s v="LMT201023P00365000"/>
        <s v="LYFT201023C00028000"/>
        <s v="NFLX201023P00480000"/>
        <s v="TSLA201023P00380000"/>
        <s v="TXN201023P00143000"/>
        <s v="WDC201023C00043000"/>
        <s v="IBM201030C00116000"/>
        <s v="UAL201030C00037000"/>
        <s v="SNE201218C00075000"/>
        <s v="DPZ201127P00390000"/>
        <s v="FSLR201030P00075000"/>
        <s v="AKAM201030P00100000"/>
        <s v="AXP201030P00095000"/>
        <s v="AMD201030P00076000"/>
        <s v="ANTM201030P00282500"/>
        <s v="BA201030P00145000"/>
        <s v="CTXS201030C00124000"/>
        <s v="ETSY201030P00125000"/>
        <s v="FISV201030P00090000"/>
        <s v="IBM201030C00109000"/>
        <s v="MMM201030P00155000"/>
        <s v="RCL201030P00050000"/>
        <s v="RMD201120C00180000"/>
        <s v="SWK201030P00162500"/>
        <s v="URI201030P00155000"/>
        <s v="WDC201030C00039000"/>
        <s v="WDC201030P00036000"/>
        <s v="DD201127C00058000"/>
        <s v="NOC201120C00315000"/>
        <s v="ABBV201120C00090000"/>
        <s v="AMD201120C00082000"/>
        <s v="ATVI201127C00080000"/>
        <s v="ETSY201127C00135000"/>
        <s v="IBM201106C00118000"/>
        <s v="LYFT201106C00028500"/>
        <s v="SBUX201127C00089000"/>
        <s v="AYI201120P00105000"/>
        <s v="DUK201120C00092500"/>
        <s v="GOLD201127C00025000"/>
        <s v="MAR201218C00095000"/>
        <s v="TTWO201204C00165000"/>
        <s v="AKAM201106P00099000"/>
        <s v="AMD201106P00075000"/>
        <s v="ANTM201106P00277500"/>
        <s v="AXP201106P00090000"/>
        <s v="AXP201106P00093500"/>
        <s v="BA201106P00143000"/>
        <s v="BABA201106P00277500"/>
        <s v="CTXS201106C00118000"/>
        <s v="ETSY201106P00124000"/>
        <s v="EXPE201106P00090000"/>
        <s v="IBM201106C00116000"/>
        <s v="OKTA201106P00200000"/>
        <s v="PFE201106P00035500"/>
        <s v="PYPL201106P00170000"/>
        <s v="QCOM201106P00119000"/>
        <s v="TSLA201106P00425000"/>
        <s v="TTWO201106P00157500"/>
        <s v="AYI201120P00095000"/>
        <s v="BA201218C00165000"/>
        <s v="LYFT201120C00030000"/>
        <s v="DDOG201113P00085000"/>
        <s v="BYND201113P00120000"/>
        <s v="MRNA201127C00070000"/>
        <s v="LMND201113P00059000"/>
        <s v="AMAT201113P00066000"/>
        <s v="DDOG201113P00075000"/>
        <s v="DIS201113P00127000"/>
        <s v="DKNG201113P00036000"/>
        <s v="EA201127C00125000"/>
        <s v="IBM201113C00116000"/>
        <s v="MRNA201113P00081000"/>
        <s v="NCLH201113P00019000"/>
        <s v="NKLA201113P00017500"/>
        <s v="NKLA201113P00020000"/>
        <s v="NVAX201113P00075000"/>
        <s v="NVAX201113P00083000"/>
        <s v="PDD201113P00095000"/>
        <s v="PLT201120C00020000"/>
        <s v="UAL201113C00040000"/>
        <s v="WDC201113C00041000"/>
        <s v="WMT201120C00145000"/>
        <s v="TJX201120P00058000"/>
        <s v="AYI201120P00100000"/>
        <s v="BIDU201120P00135000"/>
        <s v="CMPR201120C00085000"/>
        <s v="HD201120P00267500"/>
        <s v="K201120C00065000"/>
        <s v="KSS201120P00028500"/>
        <s v="LMND201120P00057500"/>
        <s v="LOW201120P00150000"/>
        <s v="LYFT201120C00042000"/>
        <s v="NIO201120P00041500"/>
        <s v="NTES201120P00081000"/>
        <s v="NVDA201120P00492500"/>
        <s v="PANW201120P00265000"/>
        <s v="PETS201120C00035000"/>
        <s v="SE201120P00155000"/>
        <s v="SE201120P00162500"/>
        <s v="TGT201120P00155000"/>
        <s v="UFS201120C00030000"/>
        <s v="VB"/>
        <s v="VB201120C00167000"/>
        <s v="DKS201127P00055500"/>
        <s v="ADSK201127P00245000"/>
        <s v="ADSK201127P00267500"/>
        <s v="AMBA201127P00060000"/>
        <s v="BBY201127P00111000"/>
        <s v="BURL201127P00217500"/>
        <s v="BURL201127P00220000"/>
        <s v="DE201127P00250000"/>
        <s v="DKS201127P00057000"/>
        <s v="DLTR201127P00093000"/>
        <s v="JWN201127P00023000"/>
        <s v="LYFT201127C00041000"/>
        <s v="NTNX201127P00025500"/>
        <s v="VMW201127P00140000"/>
        <s v="VMW201127P00142000"/>
        <s v="CRWD201218C00142000"/>
        <s v="DOMO201218C00038000"/>
        <s v="LYFT201204C00041000"/>
        <s v="CLDR201218C00012000"/>
        <s v="CRM201204P00225000"/>
        <s v="CTXS201204C00123000"/>
        <s v="SPLK201204P00185000"/>
        <s v="UAL201204C00046000"/>
        <s v="DG201204P00205000"/>
        <s v="FIVE201204P00140000"/>
        <s v="NIO201204P00039000"/>
        <s v="OKTA201204P00210000"/>
        <s v="SNOW201204P00250000"/>
        <s v="SPLK201204P00155000"/>
        <s v="WKHS201204P00019000"/>
        <s v="ZM201204P00397500"/>
        <s v="ZM201204P00400000"/>
        <s v="SFIX"/>
        <s v="VOOV"/>
        <s v="VWETX"/>
        <s v="RH201211P00470000"/>
        <s v="KR201218C00032500"/>
        <s v="AZO201211P01090000"/>
        <s v="CHWY201211P00072000"/>
        <s v="COUP201211P00300000"/>
        <s v="SPLK201211P00185000"/>
        <s v="SWBI210115C00015000"/>
        <s v="SPLK201218P00185000"/>
        <s v="SPLK"/>
        <s v="RH201218P00470000"/>
        <s v="CMPR201218C00095000"/>
        <s v="CTXS"/>
        <s v="CTXS201218C00132000"/>
        <s v="K201218C00065000"/>
        <s v="MLHR201218P00035000"/>
        <s v="NKE201218P00135000"/>
        <s v="SPLK201218C00160000"/>
        <s v="PLAY201231C00027000"/>
        <s v="CMPR"/>
        <s v="VTRS"/>
        <s v="RH201224P00465000"/>
        <s v="K"/>
        <s v="KMX201231P00092000"/>
        <s v="FDX210108P00250000"/>
        <s v="QS201231P00095000"/>
        <s v="WB210108P00038000"/>
        <s v="NKLA210115C00017500"/>
        <s v="QS210108P00075000"/>
        <s v="FB201231P00270000"/>
        <s v="NFLX201231P00500000"/>
        <s v="NVAX201231P00108000"/>
        <s v="LMND210108P00090000"/>
        <s v="WFC210129C00030000"/>
        <s v="KMX210108P00090000"/>
        <s v="NKTR210115C00019000"/>
        <s v="BIDU210108P00195000"/>
        <s v="BIDU210108P00200000"/>
        <s v="FDX210108P00247500"/>
        <s v="FSLR210108P00090000"/>
        <s v="ILMN210108P00355000"/>
        <s v="MU210108P00074000"/>
        <s v="NVAX210108P00100000"/>
        <s v="PLTR210108P00022500"/>
        <s v="QS210108P00050000"/>
        <s v="STZ210108P00210000"/>
        <s v="WBA210108P00041000"/>
        <s v="ZTS210108P00160000"/>
        <s v="TOL210115C00045000"/>
        <s v="MOMO210122C00015000"/>
        <s v="SPLK210122C00170000"/>
        <s v="RTX210129C00070000"/>
        <s v="WFC210122C00032000"/>
        <s v="JBLU210219C00015000"/>
        <s v="HPE210122C00012000"/>
        <s v="QS210115P00073000"/>
        <s v="VWNEX"/>
        <s v="BLK210115P00755000"/>
        <s v="DAL210115P00039000"/>
        <s v="FDX210115P00245000"/>
        <s v="GME210115P00032000"/>
        <s v="MLHR210115P00035000"/>
        <s v="NVAX210115P00104000"/>
        <s v="NVDA210115P00505000"/>
        <s v="PNC210115P00155000"/>
        <s v="AMC210129P00004000"/>
        <s v="STX210129P00059500"/>
        <s v="IBM210129P00118000"/>
        <s v="BLK210129P00750000"/>
        <s v="VLO210205C00058000"/>
        <s v="WFC210129P00034000"/>
        <s v="TWTR210129C00046000"/>
        <s v="AA210129P00021000"/>
        <s v="ISRG210129P00750000"/>
        <s v="UNP210129P00210000"/>
        <s v="BB210129P00014000"/>
        <s v="AXP210129P00115000"/>
        <s v="BA210205C00205000"/>
        <s v="BBBY210129P00027000"/>
        <s v="BK210129P00043000"/>
        <s v="GE210129C00012000"/>
        <s v="GME210129P00036000"/>
        <s v="GME210129P00055000"/>
        <s v="HAL210129C00021000"/>
        <s v="INTC210129P00055000"/>
        <s v="MA210205C00335000"/>
        <s v="MCD210205C00212500"/>
        <s v="PPG210129P00138000"/>
        <s v="QS210129P00075000"/>
        <s v="RTX210205C00069500"/>
        <s v="UNH210129C00355000"/>
        <s v="AA210205P00021000"/>
        <s v="BB210205P00014000"/>
        <s v="BK210205P00043000"/>
        <s v="BLK210205P00750000"/>
        <s v="CRUS210205P00090000"/>
        <s v="INO210205P00015000"/>
        <s v="QS210205P00072000"/>
        <s v="UNP210205P00210000"/>
        <s v="USB"/>
        <s v="WFC210205P00034000"/>
        <s v="BABA210205P00250000"/>
        <s v="LITE210205P00085000"/>
        <s v="PPG210205P00138000"/>
        <s v="LYFT"/>
        <s v="LYFT210219C00050000"/>
        <s v="BB210212P00013500"/>
        <s v="BLK210212P00750000"/>
        <s v="CRUS210212P00090000"/>
        <s v="CSCO210219C00045000"/>
        <s v="HAS210212P00090000"/>
        <s v="INO210212P00015000"/>
        <s v="ITCI"/>
        <s v="LYFT210212P00049000"/>
        <s v="QCOM210212P00145000"/>
        <s v="TTWO210212P00195000"/>
        <s v="TWTR210212P00054000"/>
        <s v="UBER210212P00056000"/>
        <s v="UNP"/>
        <s v="UNP210212C00207500"/>
        <s v="UNP210212P00210000"/>
        <s v="WFC210212P00034000"/>
        <s v="BB210219P00013500"/>
        <s v="BLK210219P00750000"/>
        <s v="CRUS210219P00090000"/>
        <s v="INO210219P00014500"/>
        <s v="TCOM"/>
        <s v="WFC210219P00034000"/>
        <s v="ADI210219P00157500"/>
        <s v="CVS210219P00070000"/>
        <s v="BB210226P00013500"/>
        <s v="INO210226P00014000"/>
        <s v="HD210226P00267500"/>
        <s v="QS210226P00070000"/>
        <s v="WMT210226P00136000"/>
        <s v="INTU210226P00382500"/>
        <s v="PANW210226P00347500"/>
        <s v="SQ210226P00230000"/>
        <s v="GE"/>
        <s v="SQ210312C00237500"/>
        <s v="HD210305P00267500"/>
        <s v="WMT210305P00135000"/>
        <s v="WMT210305C00130000"/>
        <s v="JWN210305P00035000"/>
        <s v="SNOW210115P00270000"/>
        <s v="TSM210115P00115000"/>
        <s v="WFC210115P00034000"/>
        <s v="PNC"/>
        <s v="NFLX210122P00460000"/>
        <s v="IBM210205C00128000"/>
        <s v="QS210122P00075000"/>
        <s v="WFC210122P00034000"/>
        <s v="STX210122P00060000"/>
        <s v="AA210122P00021000"/>
        <s v="BLK210122P00752500"/>
        <s v="BK210122P00043500"/>
        <s v="BLK210122P00730000"/>
        <s v="GME210122P00032000"/>
        <s v="NFLX210122P00540000"/>
        <s v="UAL210122P00042000"/>
        <s v="USB210122P00046000"/>
        <s v="UNP210122P00207500"/>
        <s v="UNP210122P00210000"/>
        <s v="MMM210205C00167500"/>
        <s v="AMBA210305P00102000"/>
        <s v="RKT210305P00027000"/>
        <s v="SCM"/>
        <s v="NRG210319C00039000"/>
        <s v="DLTR210305P00090000"/>
        <s v="NVAX210305P00202500"/>
        <s v="BLK210305P00742500"/>
        <s v="LL210305P00025000"/>
        <s v="NVAX210305P00200000"/>
        <s v="LMND210305P00105000"/>
        <s v="QS210305P00069000"/>
        <s v="INO210305P00014000"/>
        <s v="NIO210305P00043000"/>
        <s v="ZM210305P00340000"/>
        <s v="DDD210305P00028500"/>
        <s v="WKHS210305P00016000"/>
        <s v="BB210305P00013500"/>
        <s v="NVAX210319P00195000"/>
        <s v="NIO210312P00042500"/>
        <s v="QS210319P00075000"/>
        <s v="LMND210326P00107000"/>
        <s v="ROST210305P00113000"/>
        <s v="TGT210305P00172500"/>
        <s v="RKT210312P00025500"/>
        <s v="WKHS210312P00016000"/>
        <s v="TLRY210312P00020000"/>
        <s v="BLK210312P00695000"/>
        <s v="PLUG210312P00034000"/>
        <s v="GME210312P00099000"/>
        <s v="MDB210312P00290000"/>
        <s v="DKS210312P00070000"/>
        <s v="NIO210312P00040000"/>
        <s v="QS210312P00050000"/>
        <s v="GE210312P00013500"/>
        <s v="INO210312P00014000"/>
        <s v="LMND210312P00091000"/>
        <s v="LYFT210312P00059000"/>
        <s v="HD210312P00265000"/>
        <s v="LL210312P00026000"/>
        <s v="SFIX210312P00045000"/>
        <s v="RKT210312P00025390"/>
        <s v="WMT210312P00135000"/>
        <s v="WKHS210312P00017000"/>
        <s v="AMC210312P00010000"/>
        <s v="BBBY210312P00028000"/>
        <s v="DDD210312P00028500"/>
        <s v="GME210312P00260000"/>
        <s v="LUV210312P00060000"/>
        <s v="MDB210312P00270000"/>
        <s v="NVAX210312P00207500"/>
        <s v="QS210312P00052000"/>
        <s v="ZM210312P00345000"/>
        <s v="LEN210319P00086500"/>
        <s v="MUR210319P00020000"/>
        <s v="WMT210319P00135000"/>
        <s v="AG210326C00017500"/>
        <s v="CSIQ210319P00036000"/>
        <s v="MUR210416C00022500"/>
        <s v="ADBE210401C00500000"/>
        <s v="GE210319P00013500"/>
        <s v="CRWD210319P00175000"/>
        <s v="CRUS210319P00085000"/>
        <s v="LMND210319P00106000"/>
        <s v="QS210319P00061000"/>
        <s v="INO210319P00014000"/>
        <s v="FCEL210319P00015500"/>
        <s v="RKT210319P00025390"/>
        <s v="PDD210319P00145000"/>
        <s v="CRWD210319P00195000"/>
        <s v="BLK210319P00720000"/>
        <s v="BLK210319P00725000"/>
        <s v="COUP210319P00240000"/>
        <s v="FIVE210319P00185000"/>
        <s v="GME210319P00140000"/>
        <s v="MDB210319P00290000"/>
        <s v="NVAX210319P00205000"/>
        <s v="SIG210319P00054000"/>
        <s v="ULTA210319P00310000"/>
        <s v="WKHS210319P00017000"/>
        <s v="NVAX210401P00205000"/>
        <s v="GME210401P00129000"/>
        <s v="NCLH210326C00031000"/>
        <s v="FCEL210326P00015000"/>
        <s v="LL210326P00026500"/>
        <s v="NIO210326C00041000"/>
        <s v="RKT210326P00025390"/>
        <s v="CODX210326P00014000"/>
        <s v="LMND210326P00105000"/>
        <s v="FCEL210401P00015500"/>
        <s v="UAL210326C00056000"/>
        <s v="QS210326P00063000"/>
        <s v="QS210326P00061000"/>
        <s v="MOMO210401P00014000"/>
        <s v="PDD210326P00144000"/>
        <s v="NVAX210326P00187500"/>
        <s v="WMT210326P00135000"/>
        <s v="ADBE210326P00425000"/>
        <s v="ADBE210326P00437500"/>
        <s v="CLDR210326C00013000"/>
        <s v="DDD210326P00025000"/>
        <s v="GME210326P00104000"/>
        <s v="MOMO210326P00014000"/>
        <s v="PTON210326P00102000"/>
        <s v="WKHS210326C00015000"/>
        <s v="################" u="1"/>
        <s v="LXK" u="1"/>
        <s v="SVU" u="1"/>
        <s v="GSIC" u="1"/>
        <s v="KERX" u="1"/>
        <s v="OGXI" u="1"/>
      </sharedItems>
    </cacheField>
    <cacheField name="Options" numFmtId="0">
      <sharedItems containsBlank="1" count="1931">
        <m/>
        <s v="LIWA110521C00005000"/>
        <s v="EJ110219C00016000"/>
        <s v="EJ110416C00012000"/>
        <s v="YONG110716P00010000"/>
        <s v="YONG110716P00012000"/>
        <s v="YONG110122C00009000"/>
        <s v="AVNR110319C00005000"/>
        <s v="VNDA110319C00011000"/>
        <s v="APWR110319C00008000"/>
        <s v="XOM111022C00085000"/>
        <s v="XOM111022P00090000"/>
        <s v="NVAX110716C00002000"/>
        <s v="WATG110716C00007500"/>
        <s v="LIWA110820C00005000"/>
        <s v="IWM111119C00083000"/>
        <s v="SLV120121C00065000"/>
        <s v="RIMM110820C00025000"/>
        <s v="RIMM"/>
        <s v="BPZ110820C00003000"/>
        <s v="GOOG120317C00505000"/>
        <s v="SLV120121C00034000"/>
        <s v="EBAY120121C00036000"/>
        <s v="BPZ110917C00003000"/>
        <s v="GEOY110917C00030000"/>
        <s v="PACT110917C00010000"/>
        <s v="XIDE110917C00007500"/>
        <s v="NVAX111022C00001000"/>
        <s v="TWM"/>
        <s v="YONG111022C00005000"/>
        <s v="JNJ111022C00067500"/>
        <s v="AAPL120421P00390000"/>
        <s v="WLT111022C00065000"/>
        <s v="CELL111022C00007500"/>
        <s v="ORCL"/>
        <s v="GLL"/>
        <s v="CTL"/>
        <s v="NKE"/>
        <s v="STLD"/>
        <s v="CHGS111022C00002500"/>
        <s v="CNIT111022C00002500"/>
        <s v="STLD111022C00012000"/>
        <s v="SIFY111022C00005000"/>
        <s v="RIMM111022C00025000"/>
        <s v="GLL111022C00018000"/>
        <s v="ORCL111022C00030000"/>
        <s v="BAC111022C00007000"/>
        <s v="NKE111022C00040000"/>
        <s v="CTL111022C00023000"/>
        <s v="EPR111119C00025000"/>
        <s v="EPR"/>
        <s v="MF-DSCVX"/>
        <s v="BBBB120121C00045000"/>
        <s v="GOOG111217C00650000"/>
        <s v="SKF"/>
        <s v="UWM"/>
        <s v="BLTI111119C00002500"/>
        <s v="ARCC111119C00014000"/>
        <s v="YONG111119C00005000"/>
        <s v="SRTY"/>
        <s v="XIDE111119C00005000"/>
        <s v="TQNT111119C00007000"/>
        <s v="WIN111119C00013000"/>
        <s v="ENTR111119C00007500"/>
        <s v="CELL111119C00010000"/>
        <s v="NFLX111119C00090000"/>
        <s v="PACT111119C00012500"/>
        <s v="STLD111119C00013000"/>
        <s v="SIFY111119C00005000"/>
        <s v="JJG111119C00048000"/>
        <s v="AGQ111217C00075000"/>
        <s v="RIMM111217C00026000"/>
        <s v="VNDA111217C00006000"/>
        <s v="BAC120218C00007000"/>
        <s v="NVDA120317C00010000"/>
        <s v="EEM120317C00037000"/>
        <s v="WLT120317C00085000"/>
        <s v="GOOG120317C00590000"/>
        <s v="ORCL120317C00030000"/>
        <s v="MATL"/>
        <s v="ARCC120317C00015000"/>
        <s v="IWM120519C00070000"/>
        <s v="NVAX120121C00002000"/>
        <s v="SIFY111217C00005000"/>
        <s v="ARCC"/>
        <s v="ARCC120317C00010000"/>
        <s v="BAC111217C00004000"/>
        <s v="ARUN120121C00022500"/>
        <s v="AGQ120121C00064000"/>
        <s v="SATC111217C00002500"/>
        <s v="TQNT111217C00004000"/>
        <s v="IVR111217C00015000"/>
        <s v="EJ111217C00007000"/>
        <s v="VNDA111217C00005000"/>
        <s v="WLT111217C00075000"/>
        <s v="DE111217C00075000"/>
        <s v="JJG"/>
        <s v="JJG120121C00030000"/>
        <s v="MF-REMGX"/>
        <s v="WIN"/>
        <s v="WIN120121C00011000"/>
        <s v="CNIT"/>
        <s v="YONG120121C00004000"/>
        <s v="APWR.PK"/>
        <s v="WATG.PK"/>
        <s v="TLT120317P00115000"/>
        <s v="USLV"/>
        <s v="LGEM"/>
        <s v="WLT120121C00045000"/>
        <s v="RIMM120121C00009000"/>
        <s v="PACT120121C00010000"/>
        <s v="NVDA120121C00012500"/>
        <s v="TQNT120121C00004000"/>
        <s v="ERX120121C00040800"/>
        <s v="DE"/>
        <s v="DE120121C00072500"/>
        <s v="XOM120121C00092500"/>
        <s v="YHOO120121C00016000"/>
        <s v="MF-AOGIX"/>
        <s v="CYTK"/>
        <s v="AI"/>
        <s v="WLT120218C00050000"/>
        <s v="AGQ120317C00050000"/>
        <s v="MF-UMPIX"/>
        <s v="ERX120218C00051000"/>
        <s v="YONG120218C00004000"/>
        <s v="BAC"/>
        <s v="IWF"/>
        <s v="IVR"/>
        <s v="IVR120218C00012000"/>
        <s v="STLD120218C00012000"/>
        <s v="BAC120218C00004000"/>
        <s v="IWF120218C00049000"/>
        <s v="SIFY120218C00005000"/>
        <s v="SLV120421C00037000"/>
        <s v="EJ"/>
        <s v="EJ120818C00004000"/>
        <s v="RIMM120421C00017000"/>
        <s v="AGQ120317C00064000"/>
        <s v="APA120421P00110000"/>
        <s v="ERX120317C00050000"/>
        <s v="TQNT120818C00007000"/>
        <s v="WLT120317C00062500"/>
        <s v="PTRY120317C00010000"/>
        <s v="CELL120721C00010000"/>
        <s v="XIDE120317C00002500"/>
        <s v="MUR120421P00065000"/>
        <s v="SLV120421C00031000"/>
        <s v="ERX120317C00051000"/>
        <s v="IBN"/>
        <s v="NFLX"/>
        <s v="TQNT"/>
        <s v="TQNT120317C00006000"/>
        <s v="NFLX120317C00075000"/>
        <s v="ERX120421C00050000"/>
        <s v="CELL120421C00007500"/>
        <s v="GASX"/>
        <s v="GASX120421C00019000"/>
        <s v="AAPL120421P00400000"/>
        <s v="ERX120421C00049000"/>
        <s v="BAC120421C00006000"/>
        <s v="NVAX120421C00001000"/>
        <s v="WLT120421C00055000"/>
        <s v="ARUN120421C00012000"/>
        <s v="YHOO120421C00015000"/>
        <s v="PSMT"/>
        <s v="PSMT120421C00050000"/>
        <s v="COP120519P00075000"/>
        <s v="ENTR120519C00003000"/>
        <s v="WFC120421P00030000"/>
        <s v="AGQ120519C00050000"/>
        <s v="MED120922P00021000"/>
        <s v="ERX120519C00044000"/>
        <s v="MCD120519C00095000"/>
        <s v="RIMM120519C00014000"/>
        <s v="ARUN120519C00018000"/>
        <s v="UGL120519C00081000"/>
        <s v="SIFY121020C00002500"/>
        <s v="PACT120519C00007500"/>
        <s v="VNDA120616C00003000"/>
        <s v="NVDA120616C00015000"/>
        <s v="WIN120519C00011000"/>
        <s v="SPY120616P00153000"/>
        <s v="ERX120616C00036000"/>
        <s v="RIMM120616C00010000"/>
        <s v="XIDE120616C00002500"/>
        <s v="WLT120616C00067500"/>
        <s v="PTRY"/>
        <s v="GASL"/>
        <s v="IRBT210219P00115000"/>
        <s v="PLTR210219P00024500"/>
        <s v="SHOP210219P01250000"/>
        <s v="SHOP210219P01295000"/>
        <s v="WMT210219P00138000"/>
        <s v="PTRY120616C00010000"/>
        <s v="TWM120616C00035000"/>
        <s v="GASL120616C00021000"/>
        <s v="BIOL120721C00002500"/>
        <s v="YHOO121020C00014000"/>
        <s v="WIN120721C00009000"/>
        <s v="AGQ120721C00040000"/>
        <s v="UGL120721C00081000"/>
        <s v="FB120721C00027000"/>
        <s v="ENTR"/>
        <s v="ENTR120818C00003000"/>
        <s v="RIMM120818C00009000"/>
        <s v="TWM120818C00033000"/>
        <s v="MF-TBTBX"/>
        <s v="NVAX"/>
        <s v="NVAX120721C00001000"/>
        <s v="UNG121020C00018000"/>
        <s v="ARUN120721C00012000"/>
        <s v="YONG120721C00002500"/>
        <s v="DBA"/>
        <s v="DBA120721C00025000"/>
        <s v="WLT120818C00040000"/>
        <s v="NVDA120721C00012000"/>
        <s v="MCD120721C00085000"/>
        <s v="TZA120818C00017000"/>
        <s v="BAC120818C00006000"/>
        <s v="XLU120721P00038000"/>
        <s v="CELL"/>
        <s v="CELL120721C00005000"/>
        <s v="ERX120721C00036000"/>
        <s v="MCD120922C00087500"/>
        <s v="YHOO120818C00015000"/>
        <s v="FB120818C00027000"/>
        <s v="AGQ120818C00034000"/>
        <s v="USO120922P00036000"/>
        <s v="SRTY120818C00045000"/>
        <s v="TZA120818C00019000"/>
        <s v="EBAY120922P00046000"/>
        <s v="XIDE120922C00002500"/>
        <s v="TZA120922C00017000"/>
        <s v="PACT120818C00010000"/>
        <s v="UGL120818C00076000"/>
        <s v="SLV120818C00025500"/>
        <s v="WLT120922C00040000"/>
        <s v="STLD120818C00012000"/>
        <s v="NVDA120922C00013000"/>
        <s v="FB121020C00019000"/>
        <s v="RIMM121020C00006000"/>
        <s v="EDZ121020C00012000"/>
        <s v="VNDA120922C00004000"/>
        <s v="UGL120922C00080000"/>
        <s v="ERX120922C00038000"/>
        <s v="LCC120922P00013000"/>
        <s v="SPY120922P00136000"/>
        <s v="AGQ120922C00036000"/>
        <s v="WLT121020C00035000"/>
        <s v="WIN121020C00009000"/>
        <s v="SCO121020C00038000"/>
        <s v="NVDA121020C00013000"/>
        <s v="UGL121020C00098000"/>
        <s v="RIMM121020C00007000"/>
        <s v="ARUN121020C00014000"/>
        <s v="SLV121020C00026000"/>
        <s v="YHOO121020C00015000"/>
        <s v="SDOW121117C00063000"/>
        <s v="YONG"/>
        <s v="YONG121020C00003000"/>
        <s v="UGL121117C00094000"/>
        <s v="MCD121020C00090000"/>
        <s v="ARUN121117C00018000"/>
        <s v="BAC121020C00007000"/>
        <s v="ERX121117C00047000"/>
        <s v="MF-CAMAX"/>
        <s v="WLT121117C00032500"/>
        <s v="WAG130119P00037000"/>
        <s v="FB121117C00019000"/>
        <s v="ERX121117C00050000"/>
        <s v="XIDE121222C00002500"/>
        <s v="SDOW"/>
        <s v="UGL121117C00090000"/>
        <s v="ARUN121117C00019000"/>
        <s v="SCO"/>
        <s v="ZSL"/>
        <s v="GASX121117C00015000"/>
        <s v="SCO121117C00037000"/>
        <s v="ZSL121117C00043000"/>
        <s v="YHOO130119C00017500"/>
        <s v="SIFY130119C00002500"/>
        <s v="UGL121222C00087000"/>
        <s v="AGQ121222C00048000"/>
        <s v="SLV121222C00030000"/>
        <s v="WLT121222C00032500"/>
        <s v="ERX121222C00044000"/>
        <s v="FB121222C00021000"/>
        <s v="BAC121222C00009000"/>
        <s v="YHOO121222C00018000"/>
        <s v="VNDA121222C00004000"/>
        <s v="YHOO"/>
        <s v="PACT"/>
        <s v="TVIX"/>
        <s v="ERX"/>
        <s v="MCD130119C00085000"/>
        <s v="VNDA"/>
        <s v="WLT"/>
        <s v="CRTP"/>
        <s v="AGQ"/>
        <s v="CHGS"/>
        <s v="SBLK"/>
        <s v="FB"/>
        <s v="SIFY"/>
        <s v="RIMM130119C00012000"/>
        <s v="BIOL"/>
        <s v="MCD130119C00087500"/>
        <s v="ARUN"/>
        <s v="XIDE130316C00002500"/>
        <s v="SO130518C00041000"/>
        <s v="ARUN130119C00019000"/>
        <s v="PEP"/>
        <s v="PEP130216C00067500"/>
        <s v="BAC130216C00010000"/>
        <s v="MCD"/>
        <s v="MCD130316C00092500"/>
        <s v="BBRY"/>
        <s v="BBRY130316C00013000"/>
        <s v="CE130316P00040000"/>
        <s v="GOOG130622P00725000"/>
        <s v="AAPL"/>
        <s v="IBM131019C00185000"/>
        <s v="GRPN131116C00013000"/>
        <s v="AGQ131019C00019000"/>
        <s v="NVDA"/>
        <s v="NVDA131019C00014000"/>
        <s v="AGQ131116C00019000"/>
        <s v="CTL131116C00032000"/>
        <s v="WLT131116C00018000"/>
        <s v="WIN131116C00008000"/>
        <s v="IBM131129C00180000"/>
        <s v="KLIC131221C00012000"/>
        <s v="TQNT131221C00007000"/>
        <s v="DAL200918C00029000"/>
        <s v="HPQ200918C00018000"/>
        <s v="INO200828C00020000"/>
        <s v="INO200828P00012500"/>
        <s v="PDD200918C00085000"/>
        <s v="ROST200918C00090000"/>
        <s v="SIG200925C00016000"/>
        <s v="UAL200828C00037000"/>
        <s v="UNG"/>
        <s v="UNG200828C00013000"/>
        <s v="GRPN131221C00009000"/>
        <s v="AAPL140118C00540000"/>
        <s v="KLIC140419C00012000"/>
        <s v="IBM"/>
        <s v="IBM140118C00175000"/>
        <s v="WLT140118C00016000"/>
        <s v="TQNT140517C00007000"/>
        <s v="MF-DPCCX"/>
        <s v="GRPN140222C00010000"/>
        <s v="AAPL7140214C00510000"/>
        <s v="WR"/>
        <s v="WR140322C00030000"/>
        <s v="KLIC140322C00011000"/>
        <s v="TTM"/>
        <s v="TQNT140322C00008000"/>
        <s v="TTM140322C00028000"/>
        <s v="IVR140419C00016000"/>
        <s v="UGL"/>
        <s v="UGL140419C00040000"/>
        <s v="CTL140621C00034000"/>
        <s v="TWTR140621P00040000"/>
        <s v="AAPL150117C00092860"/>
        <s v="WMT"/>
        <s v="KLIC"/>
        <s v="SFK"/>
        <s v="MSFT150515C00040000"/>
        <s v="TWTR150501C00050000"/>
        <s v="EDZ"/>
        <s v="XIDEQ"/>
        <s v="TZA"/>
        <s v="SMDD "/>
        <s v="BABA150717C00080000"/>
        <s v="PFE150717C00035000"/>
        <s v="GOOG"/>
        <s v="TWTR150828C00035000"/>
        <s v="VLO"/>
        <s v="VLO150731C00063000"/>
        <s v="FAZ"/>
        <s v="PFE"/>
        <s v="INTC151120C00028000"/>
        <s v="FB150925C00089000"/>
        <s v="F151120C00014000"/>
        <s v="VLO151218C00060000"/>
        <s v="MSFT151120C00044000"/>
        <s v="INTC151016C00030000"/>
        <s v="XLU"/>
        <s v="DOW151023C00047000"/>
        <s v="AAPL151030C00114000"/>
        <s v="VLO151030C00060000"/>
        <s v="SRE151120C00100000"/>
        <s v="INTC"/>
        <s v="GME151127C00044000"/>
        <s v="C160115C00050000"/>
        <s v="WFC160115C00050000"/>
        <s v="JWN160219P00050000"/>
        <s v="VLO160129C00065000"/>
        <s v="USO160715P00011000"/>
        <s v="XLU160219C00044000"/>
        <s v="FOSL"/>
        <s v="GDX"/>
        <s v="CRM160520C00070000"/>
        <s v="BIDU160617C00190000"/>
        <s v="JD160304C00026000"/>
        <s v="DG160318C00070000"/>
        <s v="USO160715C00009000"/>
        <s v="FRBE"/>
        <s v="CSCO160715C00026000"/>
        <s v="INTC160520C00028000"/>
        <s v="JD"/>
        <s v="ICPT"/>
        <s v="GRPN160715C00004000"/>
        <s v="BUFF160617C00020000"/>
        <s v="HRB160715P00030000"/>
        <s v="DDD160819C00014000"/>
        <s v="VZ"/>
        <s v="PFE160715C00030000"/>
        <s v="HES160819C00060000"/>
        <s v="VLO160617P00060000"/>
        <s v="DSW160520P00025000"/>
        <s v="KSS161021P00040000"/>
        <s v="WLTGQ"/>
        <s v="VIAB"/>
        <s v="V160617P00070000"/>
        <s v="AXLL"/>
        <s v="LVS160715P00045000"/>
        <s v="NGL161021C00015000"/>
        <s v="S"/>
        <s v="GOL"/>
        <s v="USO161021C00009500"/>
        <s v="SYMC"/>
        <s v="RICK"/>
        <s v="BBBY160819C00050000"/>
        <s v="NGL"/>
        <s v="NGL160819C00017500"/>
        <s v="CTRP161216C00043000"/>
        <s v="MAT"/>
        <s v="TIVO170120C00010000"/>
        <s v="BABA"/>
        <s v="ORCL160916C00038000"/>
        <s v="BABA160916C00099000"/>
        <s v="TWTR170317C00018000"/>
        <s v="NBR170120C00009000"/>
        <s v="ATLS"/>
        <s v="GRN"/>
        <s v="JBLU"/>
        <s v="MFC"/>
        <s v="AAMC"/>
        <s v="ORCL161021C00039000"/>
        <s v="USO"/>
        <s v="USO161021C00009000"/>
        <s v="JPM"/>
        <s v="ALK170421C00070000"/>
        <s v="IO"/>
        <s v="CSLT"/>
        <s v="M170120C00036000"/>
        <s v="XLE161216C00066000"/>
        <s v="CTSH170421C00045000"/>
        <s v="SYUT"/>
        <s v="CCJ"/>
        <s v="TGT170120C00072500"/>
        <s v="ORCL161216C00037000"/>
        <s v="SHLD170120C00015000"/>
        <s v="CTL170120C00027000"/>
        <s v="GDX170120C00029000"/>
        <s v="CS"/>
        <s v="FAS170217P00035000"/>
        <s v="SXL"/>
        <s v="TWTR170317C00019000"/>
        <s v="WFC170421P00044000"/>
        <s v="T170421C00039000"/>
        <s v="MEP"/>
        <s v="NBGGY"/>
        <s v="MHCAX"/>
        <s v="MGFIX"/>
        <s v="REM"/>
        <s v="SDY"/>
        <s v="ORCL171215C00045000"/>
        <s v="CVI"/>
        <s v="SOHO"/>
        <s v="BGCP"/>
        <s v="TWO"/>
        <s v="VXX"/>
        <s v="ZTR"/>
        <s v="EPD"/>
        <s v="ETP"/>
        <s v="DWX"/>
        <s v="DVMT"/>
        <s v="AKAM"/>
        <s v="EXC"/>
        <s v="KBWD"/>
        <s v="UNG180420C00025000"/>
        <s v="AGNC"/>
        <s v="CMG"/>
        <s v="OFG"/>
        <s v="DATA"/>
        <s v="PEY"/>
        <s v="VEMIX"/>
        <s v="VMIAX"/>
        <s v="GPMT"/>
        <s v="CVX"/>
        <s v="PFF"/>
        <s v="AMD"/>
        <s v="VTABX"/>
        <s v="T"/>
        <s v="DBX"/>
        <s v="NS"/>
        <s v="OXSQ"/>
        <s v="XLV"/>
        <s v="AMGN"/>
        <s v="TXN"/>
        <s v="UPS"/>
        <s v="AMZN"/>
        <s v="MSFT"/>
        <s v="BA"/>
        <s v="SAVE"/>
        <s v="QCOM"/>
        <s v="TMUS"/>
        <s v="WDAY"/>
        <s v="BRK-B"/>
        <s v="VWEHX"/>
        <s v="AMC"/>
        <s v="AMD180928C00018500"/>
        <s v="SQ180824C00070000"/>
        <s v="HD"/>
        <s v="AMD180928C00016000"/>
        <s v="HD180824C00205000"/>
        <s v="AAPL180824C00160000"/>
        <s v="CNK"/>
        <s v="CNK180921C00035000"/>
        <s v="HPQ180831C00027000"/>
        <s v="LOW180831C00110000"/>
        <s v="LOW180831C00115000"/>
        <s v="GMLP"/>
        <s v="M180907C00037500"/>
        <s v="CAT"/>
        <s v="CAT180921C00140000"/>
        <s v="TSM"/>
        <s v="ARLP"/>
        <s v="NLY"/>
        <s v="TSLA"/>
        <s v="MO"/>
        <s v="NG"/>
        <s v="TWTR181005C00037000"/>
        <s v="CMCSA"/>
        <s v="ATVI"/>
        <s v="SQ181116P00075000"/>
        <s v="ATVI181116P00060000"/>
        <s v="GNC"/>
        <s v="ARMK"/>
        <s v="GE190315P00011000"/>
        <s v="KSS"/>
        <s v="MYL181116P00036000"/>
        <s v="PETQ"/>
        <s v="XRX"/>
        <s v="MYL181116C00035000"/>
        <s v="APU181116P00035000"/>
        <s v="FL"/>
        <s v="FL181221C00047500"/>
        <s v="SJM"/>
        <s v="VIGIX"/>
        <s v="HIBB"/>
        <s v="APU"/>
        <s v="PANW190118C00180000"/>
        <s v="SINA190118C00065000"/>
        <s v="VIAB181130P00031500"/>
        <s v="HDS181221C00040000"/>
        <s v="HPQ190104C00023000"/>
        <s v="CLDR190517C00010000"/>
        <s v="MRVL"/>
        <s v="OKTA190215C00075000"/>
        <s v="AOBC"/>
        <s v="AX"/>
        <s v="AX190920C00025000"/>
        <s v="CYH"/>
        <s v="AIR"/>
        <s v="BBT"/>
        <s v="DKS"/>
        <s v="NANO"/>
        <s v="DAC"/>
        <s v="CTRP191018C00030000"/>
        <s v="LOGI191018C00039000"/>
        <s v="MYL191018C00017000"/>
        <s v="STX191018C00050000"/>
        <s v="PAAS"/>
        <s v="PAAS191018C00015000"/>
        <s v="SAVE191018C00030000"/>
        <s v="FIVE191206P00105000"/>
        <s v="ULTA191206P00225000"/>
        <s v="FXN"/>
        <s v="CIEN"/>
        <s v="IHE"/>
        <s v="LULU191213P00205000"/>
        <s v="LK"/>
        <s v="NKE191227C00095000"/>
        <s v="WYNN"/>
        <s v="KMX191220P00095000"/>
        <s v="KMX200103P00098500"/>
        <s v="KXI"/>
        <s v="NAV191220P00030000"/>
        <s v="CTAS191220P00240000"/>
        <s v="FDS191220P00240000"/>
        <s v="NKE191220P00096000"/>
        <s v="APTS"/>
        <s v="NC"/>
        <s v="NOV"/>
        <s v="LULU191227C00225000"/>
        <s v="RAD191227P00011500"/>
        <s v="NIO200103C00003000"/>
        <s v="PPLT"/>
        <s v="TLRY"/>
        <s v="DHT"/>
        <s v="FIS"/>
        <s v="APA"/>
        <s v="COHU"/>
        <s v="ULTA"/>
        <s v="VIS"/>
        <s v="ANTM"/>
        <s v="AYX200320C00110000"/>
        <s v="MOMO"/>
        <s v="RHI"/>
        <s v="ALK"/>
        <s v="FNF"/>
        <s v="VVI"/>
        <s v="WDC"/>
        <s v="WSFS"/>
        <s v="ABBV"/>
        <s v="ACHC"/>
        <s v="AIN"/>
        <s v="GOOGL"/>
        <s v="HP"/>
        <s v="AMID"/>
        <s v="SEIC"/>
        <s v="WAB"/>
        <s v="BIO"/>
        <s v="SHOP"/>
        <s v="GFI"/>
        <s v="MRRL"/>
        <s v="BBBY200110P00015000"/>
        <s v="AVGO"/>
        <s v="AIMC"/>
        <s v="BKE"/>
        <s v="GRPN"/>
        <s v="IMMR"/>
        <s v="MTN"/>
        <s v="XME"/>
        <s v="ESV"/>
        <s v="GME181221C00015000"/>
        <s v="APLE"/>
        <s v="KODK"/>
        <s v="DG190118C00110000"/>
        <s v="CIEN190418C00035000"/>
        <s v="HDS"/>
        <s v="VGT"/>
        <s v="VIIIX"/>
        <s v="AMD190215C00019000"/>
        <s v="TIF190215C00110000"/>
        <s v="LULU190315C00145000"/>
        <s v="ABC"/>
        <s v="IRDM"/>
        <s v="FIVE"/>
        <s v="BIG190418C00045000"/>
        <s v="CE"/>
        <s v="JHX"/>
        <s v="PINS"/>
        <s v="TGT"/>
        <s v="KMX"/>
        <s v="WPM"/>
        <s v="XLI"/>
        <s v="WU"/>
        <s v="CLR"/>
        <s v="DG"/>
        <s v="KLAC"/>
        <s v="MU"/>
        <s v="MU190830C00042000"/>
        <s v="HCP"/>
        <s v="TWTR"/>
        <s v="KL"/>
        <s v="SAVE190920C00037500"/>
        <s v="ADP"/>
        <s v="NTES"/>
        <s v="CTRP190913C00031000"/>
        <s v="CPB"/>
        <s v="STI"/>
        <s v="THC"/>
        <s v="BBT190920C00045000"/>
        <s v="SYY"/>
        <s v="BJ190920C00025000"/>
        <s v="KR"/>
        <s v="MRK"/>
        <s v="HAS191025C00123000"/>
        <s v="UCTT"/>
        <s v="BJ"/>
        <s v="UBER191220P00030000"/>
        <s v="V"/>
        <s v="PFG"/>
        <s v="NIO191115C00002000"/>
        <s v="CAR"/>
        <s v="CDE"/>
        <s v="CNC"/>
        <s v="HAS200117P00095000"/>
        <s v="HES"/>
        <s v="NXST"/>
        <s v="SHOO"/>
        <s v="PAG"/>
        <s v="STX"/>
        <s v="THO"/>
        <s v="BBBY"/>
        <s v="INTC191025C00054000"/>
        <s v="LOGI"/>
        <s v="LUV"/>
        <s v="GE191115C00009500"/>
        <s v="GE191115P00008500"/>
        <s v="AG"/>
        <s v="NVDA191122C00195000"/>
        <s v="FTNT"/>
        <s v="MRO"/>
        <s v="DIS"/>
        <s v="VDIGX"/>
        <s v="VWUSX"/>
        <s v="ANF191129P00015000"/>
        <s v="PKG"/>
        <s v="DG191206P00140000"/>
        <s v="FUN"/>
        <s v="GLD"/>
        <s v="NVS"/>
        <s v="TGLDX"/>
        <s v="AON191115C00195000"/>
        <s v="AYX191115P00095000"/>
        <s v="SNX200117P00115000"/>
        <s v="BYND200221C00090000"/>
        <s v="MED"/>
        <s v="CSX200117C00075000"/>
        <s v="MCK"/>
        <s v="FSLR200117P00054000"/>
        <s v="DHI200131C00055500"/>
        <s v="KMX200124C00092000"/>
        <s v="WNS"/>
        <s v="AYX200221C00120000"/>
        <s v="CMPR200117C00110000"/>
        <s v="FSLR200117P00050000"/>
        <s v="JPM200117C00138000"/>
        <s v="JPM200117P00135000"/>
        <s v="MS200117P00051500"/>
        <s v="SLB200117C00041000"/>
        <s v="SNAP200207C00019000"/>
        <s v="UBER200117C00045000"/>
        <s v="WFC200117C00053000"/>
        <s v="NFLX200124C00340000"/>
        <s v="UBER200207C00033000"/>
        <s v="VT"/>
        <s v="COF200124C00101000"/>
        <s v="FSLR200124P00054000"/>
        <s v="MKSI"/>
        <s v="PHM"/>
        <s v="SWKS200124C00127000"/>
        <s v="IBM200124P00130000"/>
        <s v="NFLX200124C00337500"/>
        <s v="SHAK200228C00065000"/>
        <s v="WDC200131C00067000"/>
        <s v="LUV200124P00052000"/>
        <s v="NFLX200124P00300000"/>
        <s v="PG200124P00122000"/>
        <s v="TEAM200124C00136000"/>
        <s v="AEP"/>
        <s v="BBBY200124P00014000"/>
        <s v="PKB"/>
        <s v="VPU"/>
        <s v="WHR200131C00150000"/>
        <s v="UBER200131P00033000"/>
        <s v="BBBY200207P00014000"/>
        <s v="HOG200131C00038000"/>
        <s v="NEE200221C00270000"/>
        <s v="WEC"/>
        <s v="FIVE200131C00117000"/>
        <s v="LTPZ"/>
        <s v="ADS200131P00100000"/>
        <s v="EA200131P00102000"/>
        <s v="FFIV200131P00120000"/>
        <s v="HOG200131P00033000"/>
        <s v="PYPL200131P00110000"/>
        <s v="SBUX200131P00084500"/>
        <s v="T200131P00037000"/>
        <s v="WDC200131P00061000"/>
        <s v="ALL200221C00120000"/>
        <s v="JNJ"/>
        <s v="AME"/>
        <s v="SAVE200320C00045000"/>
        <s v="YUM200214C00106000"/>
        <s v="AKAM200214P00091000"/>
        <s v="CYBR200214P00125000"/>
        <s v="DIS200207P00136000"/>
        <s v="DTE"/>
        <s v="LYFT200214P00048000"/>
        <s v="NVDA200214P00235000"/>
        <s v="SHOP200214P00445000"/>
        <s v="SQ200221C00075000"/>
        <s v="STX200207P00055000"/>
        <s v="UBER200207C00039000"/>
        <s v="AYX200221C00140000"/>
        <s v="BLK"/>
        <s v="FE"/>
        <s v="MSI200417C00180000"/>
        <s v="SQM"/>
        <s v="DBX200221P00016000"/>
        <s v="DVN200221P00021000"/>
        <s v="FSLR200221P00052500"/>
        <s v="OLED200221P00150000"/>
        <s v="PINS200221C00023000"/>
        <s v="AMT200306C00245000"/>
        <s v="CYBR200327P00118000"/>
        <s v="CRM200228P00165000"/>
        <s v="SQ200313C00084000"/>
        <s v="CRM200228P00170000"/>
        <s v="ADSK200228P00170000"/>
        <s v="BBY200228P00075000"/>
        <s v="DDD200228C00012000"/>
        <s v="INTU200228P00250000"/>
        <s v="IQ200228P00022500"/>
        <s v="JD200228C00044000"/>
        <s v="LK200228C00044500"/>
        <s v="LOW200228P00106000"/>
        <s v="MAR200228P00105000"/>
        <s v="MNST200228P00058000"/>
        <s v="PCG200228C00019000"/>
        <s v="WDAY200228P00150000"/>
        <s v="EDV"/>
        <s v="AMBA200306P00050000"/>
        <s v="AMD200306C00049000"/>
        <s v="COST200306P00290000"/>
        <s v="CRM200306C00195000"/>
        <s v="DLTR200306P00075000"/>
        <s v="FIVE200306C00100000"/>
        <s v="FSLR200306C00046500"/>
        <s v="GILD"/>
        <s v="GILD200306C00075000"/>
        <s v="INTU200306C00305000"/>
        <s v="LOW200306C00126000"/>
        <s v="SHAK200306C00080000"/>
        <s v="TGT200306P00095000"/>
        <s v="ZM200306P00095000"/>
        <s v="ADBE200313P00255000"/>
        <s v="ADSK200313C00210000"/>
        <s v="AVGO200313P00200000"/>
        <s v="DG200313P00150000"/>
        <s v="FIVE200313C00100000"/>
        <s v="ORCL200313P00037000"/>
        <s v="PDD200313P00032000"/>
        <s v="WPM200313P00027000"/>
        <s v="ADI"/>
        <s v="MNST"/>
        <s v="AMD200320C00045000"/>
        <s v="AYX200320C00150000"/>
        <s v="CMPR200320C00075000"/>
        <s v="DIS200320C00150000"/>
        <s v="FIVE200320C00070000"/>
        <s v="FSLR"/>
        <s v="FSLR200320C00033000"/>
        <s v="GE200320C00007500"/>
        <s v="GIS200320P00050000"/>
        <s v="JD200320P00034000"/>
        <s v="LYFT200320C00021000"/>
        <s v="MYL200320C00015000"/>
        <s v="NEM200320C00050000"/>
        <s v="REGN200320P00400000"/>
        <s v="REGN200320P00430000"/>
        <s v="TNK200320P00015000"/>
        <s v="ZM200320P00090000"/>
        <s v="SEED"/>
        <s v="ZM200327P00120000"/>
        <s v="ADBE200327P00260000"/>
        <s v="AMD200327C00045000"/>
        <s v="FIVE200327C00070000"/>
        <s v="GE200327C00007500"/>
        <s v="LULU200327P00170000"/>
        <s v="LYFT200327C00027000"/>
        <s v="MU200327P00037000"/>
        <s v="NFLX200327P00320000"/>
        <s v="UAL200327C00030000"/>
        <s v="UNG200327C00013500"/>
        <s v="CIEN200417C00043000"/>
        <s v="AYX200417C00115000"/>
        <s v="GE200403C00008000"/>
        <s v="LYFT200409C00030000"/>
        <s v="ABT200403P00075000"/>
        <s v="FIVE200403C00075000"/>
        <s v="IMMU200403C00013500"/>
        <s v="NEM200403C00050000"/>
        <s v="NFLX200403P00335000"/>
        <s v="WBA200403P00040000"/>
        <s v="WYNN200403P00050000"/>
        <s v="ZM200403P00131000"/>
        <s v="RAD200403P00014000"/>
        <s v="ZM200409P00113000"/>
        <s v="ZM200424P00104000"/>
        <s v="UAL200409C00025000"/>
        <s v="FIVE200409C00072000"/>
        <s v="LYFT200409C00026000"/>
        <s v="ZM200409C00120000"/>
        <s v="AMD200409C00049000"/>
        <s v="GE200409C00007500"/>
        <s v="GILD200409P00070000"/>
        <s v="USO200409P00005500"/>
        <s v="ZM200409P00110000"/>
        <s v="RAD200417C00014000"/>
        <s v="EXC200417C00048000"/>
        <s v="NEM"/>
        <s v="NEM200417C00051000"/>
        <s v="AYX200417C00095000"/>
        <s v="PLT200417C00010000"/>
        <s v="AMD200424C00049000"/>
        <s v="VB200417C00120000"/>
        <s v="RAD200417P00013000"/>
        <s v="CMPR200417C00065000"/>
        <s v="HON200417P00120000"/>
        <s v="ISRG200417P00450000"/>
        <s v="PG200417P00115000"/>
        <s v="ZM200417P00105000"/>
        <s v="PLT"/>
        <s v="LYFT200424C00027000"/>
        <s v="UAL200424C00026000"/>
        <s v="ZM"/>
        <s v="ZM200424C00123000"/>
        <s v="PM200424P00070000"/>
        <s v="SNAP200424P00011000"/>
        <s v="AYX200515C00100000"/>
        <s v="AMD200424C00055000"/>
        <s v="BIIB200424P00285000"/>
        <s v="BIIB200424P00300000"/>
        <s v="DFS200424P00032000"/>
        <s v="GE200424C00007000"/>
        <s v="IBM200424P00109000"/>
        <s v="IMMU"/>
        <s v="INTC200424P00055500"/>
        <s v="LYFT200424C00031500"/>
        <s v="NFLX200424P00370000"/>
        <s v="NIO200424C00003500"/>
        <s v="RAD200501P00011000"/>
        <s v="SKX200424P00023000"/>
        <s v="TXN200424P00099000"/>
        <s v="UNP200424P00135000"/>
        <s v="VZ200424P00056000"/>
        <s v="VONG"/>
        <s v="HOG200501P00017000"/>
        <s v="SBUX200501C00085000"/>
        <s v="BA200501P00110000"/>
        <s v="LYFT200501C00033500"/>
        <s v="UNG200501C00013500"/>
        <s v="IRBT200501P00054000"/>
        <s v="AAPL200501P00275000"/>
        <s v="AMD200501P00052000"/>
        <s v="CAT200501P00106000"/>
        <s v="GOLD200522C00027000"/>
        <s v="HAS200501P00070000"/>
        <s v="RAD200501C00014000"/>
        <s v="SBUX200501P00077000"/>
        <s v="TCOM200515C00025000"/>
        <s v="TDOC200501P00155000"/>
        <s v="TSLA200501P00650000"/>
        <s v="VB200515C00124000"/>
        <s v="VLO200501P00054000"/>
        <s v="WYNN200501P00073000"/>
        <s v="CVX200508C00090000"/>
        <s v="ABBV200515C00082000"/>
        <s v="CMPR200515C00065000"/>
        <s v="XOM200508C00045000"/>
        <s v="DIS200508P00095000"/>
        <s v="SHAK200508P00046000"/>
        <s v="V200522C00175000"/>
        <s v="BYND200508P00090000"/>
        <s v="SNAP200529C00018000"/>
        <s v="ATVI200508P00064000"/>
        <s v="AYX200515C00125000"/>
        <s v="ULTA200515C00225000"/>
        <s v="BYND200717C00120000"/>
        <s v="BYND200508P00110000"/>
        <s v="BYND200508P00125000"/>
        <s v="ETSY200508P00072000"/>
        <s v="EXPE200508P00060000"/>
        <s v="MRNA200508P00043000"/>
        <s v="OLED200508P00140000"/>
        <s v="PINS200508P00020000"/>
        <s v="SHOP200508P00600000"/>
        <s v="SQ200508P00061000"/>
        <s v="TSLA200508P00600000"/>
        <s v="UNG200508C00015000"/>
        <s v="AYX200515C00120000"/>
        <s v="CMPR200515C00075000"/>
        <s v="LYFT200515C00034000"/>
        <s v="LOGI200515P00047000"/>
        <s v="LULU200522C00245000"/>
        <s v="VB200515C00130000"/>
        <s v="FIVE200515C00070000"/>
        <s v="AAPL200515P00295000"/>
        <s v="BABA200515P00190000"/>
        <s v="CYBR200515P00100000"/>
        <s v="HD200529C00225000"/>
        <s v="JD200515P00045000"/>
        <s v="MMM200515C00155000"/>
        <s v="MMM200515P00141000"/>
        <s v="MRNA200515P00055000"/>
        <s v="NIO200515C00003500"/>
        <s v="SHOP200515P00675000"/>
        <s v="SNE200515P00062500"/>
        <s v="AAPL200612C00305000"/>
        <s v="EXK"/>
        <s v="XLY200522C00116000"/>
        <s v="DIS200522C00109000"/>
        <s v="BIDU200522P00097000"/>
        <s v="AMAT200529C00055000"/>
        <s v="NTAP200529C00043000"/>
        <s v="HRL200619C00050000"/>
        <s v="LOW200522P00111000"/>
        <s v="USO200522C00022000"/>
        <s v="FIVE200522C00090000"/>
        <s v="DE200619C00135000"/>
        <s v="HD200522P00227500"/>
        <s v="WMT200522P00124000"/>
        <s v="TGT200522P00120000"/>
        <s v="BBY200522P00075000"/>
        <s v="EXPE200522P00070000"/>
        <s v="INTU200522P00277500"/>
        <s v="PDD200522P00051000"/>
        <s v="SPLK200522P00150000"/>
        <s v="ZM200522P00172500"/>
        <s v="LVS200529C00050000"/>
        <s v="WDAY200619C00155000"/>
        <s v="STT200619C00060000"/>
        <s v="CSIQ200717C00018000"/>
        <s v="PAGS200717C00027500"/>
        <s v="MU200529C00045000"/>
        <s v="TCOM200619C00025000"/>
        <s v="USO200529P00025000"/>
        <s v="SHOP200529P00675000"/>
        <s v="WDAY200529P00157500"/>
        <s v="WFC200529C00031000"/>
        <s v="PFE200529C00039000"/>
        <s v="UAL200529C00027000"/>
        <s v="ADSK200529P00187500"/>
        <s v="NTAP200529P00044000"/>
        <s v="NTNX200529P00023000"/>
        <s v="COST200529P00300000"/>
        <s v="CRM200529P00172500"/>
        <s v="OKTA200529P00172500"/>
        <s v="ULTA200529P00220000"/>
        <s v="APHA"/>
        <s v="APHA200605C00003500"/>
        <s v="RL200717C00080000"/>
        <s v="C200717C00050000"/>
        <s v="CRWD200605P00081000"/>
        <s v="DFS200717C00055000"/>
        <s v="AYX200619C00130000"/>
        <s v="LYB200619C00065000"/>
        <s v="ZM200605P00175000"/>
        <s v="KRE200619C00041000"/>
        <s v="FIVE200605C00094000"/>
        <s v="LYFT200605C00034000"/>
        <s v="AMBA200605P00055000"/>
        <s v="CPB200605P00049000"/>
        <s v="UAL200605C00029000"/>
        <s v="CIEN200605P00052500"/>
        <s v="ACN200717C00220000"/>
        <s v="AVGO200605P00290000"/>
        <s v="DAL200626C00031000"/>
        <s v="DOCU200605P00125000"/>
        <s v="MDB200605P00195000"/>
        <s v="PLAY200717C00017500"/>
        <s v="RPM200821C00075000"/>
        <s v="TROW200717C00130000"/>
        <s v="WORK200605P00033500"/>
        <s v="MDB200605P00190000"/>
        <s v="UAL200612C00039000"/>
        <s v="FIVE200612C00115000"/>
        <s v="FIVE200612P00095000"/>
        <s v="ADBE200612P00367500"/>
        <s v="ADBE200612P00390000"/>
        <s v="BA200612P00172500"/>
        <s v="CHWY200612P00045500"/>
        <s v="COUP200612P00195000"/>
        <s v="FIVE200612C00110000"/>
        <s v="FIVE200612P00102000"/>
        <s v="LULU200612P00280000"/>
        <s v="LULU200612P00290000"/>
        <s v="PLAY200612P00013000"/>
        <s v="SFIX200612P00022000"/>
        <s v="FDX200717C00135000"/>
        <s v="KMB200717C00135000"/>
        <s v="STZ200717C00190000"/>
        <s v="ITCI200619C00020000"/>
        <s v="VB200619C00129000"/>
        <s v="AYX"/>
        <s v="AYX200619C00140000"/>
        <s v="BA200619P00190000"/>
        <s v="BIIB200619P00265000"/>
        <s v="BYND200619P00157500"/>
        <s v="JBL200619P00031000"/>
        <s v="KMX200619P00092000"/>
        <s v="LEN200619C00064000"/>
        <s v="LEN200619P00058000"/>
        <s v="ORCL200619P00052000"/>
        <s v="PGR200619P00077500"/>
        <s v="SWBI200619P00016000"/>
        <s v="KR200619P00031000"/>
        <s v="CMPR200619C00075000"/>
        <s v="BYND"/>
        <s v="ACN200717C00215000"/>
        <s v="RAD"/>
        <s v="UPWK200821C00012500"/>
        <s v="ACN200626P00192500"/>
        <s v="BA200626P00165000"/>
        <s v="BYND200626P00139000"/>
        <s v="DIS200626P00108000"/>
        <s v="INO200626P00026000"/>
        <s v="IWM200626P00135000"/>
        <s v="LYFT200626C00037000"/>
        <s v="MDT200626P00089000"/>
        <s v="NKE200626P00096000"/>
        <s v="RAD200626P00012000"/>
        <s v="TEAM200626P00175000"/>
        <s v="UAL200626P00034000"/>
        <s v="AES200821C00014000"/>
        <s v="ABB200918C00023000"/>
        <s v="LPSN200821C00040000"/>
        <s v="MHK200821C00110000"/>
        <s v="MU200702P00046000"/>
        <s v="CMG200918C01120000"/>
        <s v="CPRI"/>
        <s v="MAR200717C00087000"/>
        <s v="NKE200717C00110000"/>
        <s v="PINS200821C00021000"/>
        <s v="CAG200702P00032500"/>
        <s v="FDX200702P00131000"/>
        <s v="INO200702P00020500"/>
        <s v="INO200702P00023000"/>
        <s v="KLAC200918C00190000"/>
        <s v="LYFT200702C00034000"/>
        <s v="NKE200702P00092000"/>
        <s v="STZ200702P00162500"/>
        <s v="UAL200702P00031000"/>
        <s v="VECO200717C00013000"/>
        <s v="NEM200724C00060000"/>
        <s v="BBBY200717C00010500"/>
        <s v="LYFT200717C00037500"/>
        <s v="MOMO200717C00020000"/>
        <s v="VWO"/>
        <s v="INO200710C00025000"/>
        <s v="MSFT200717C00210000"/>
        <s v="NKLA"/>
        <s v="SNE200717C00069000"/>
        <s v="Z200717C00063000"/>
        <s v="NIO"/>
        <s v="NIO200710C00009000"/>
        <s v="PAYX200717C00080000"/>
        <s v="BBBY200710P00009000"/>
        <s v="TEAM200710P00192500"/>
        <s v="TROW200717C00135000"/>
        <s v="BIDU200710P00123000"/>
        <s v="ILMN200710P00360000"/>
        <s v="INO200710C00024000"/>
        <s v="LYFT200710C00033500"/>
        <s v="MRNA200710P00056500"/>
        <s v="NKLA200710P00050000"/>
        <s v="PEP200717C00135000"/>
        <s v="SQ200710P00125000"/>
        <s v="UAL200710C00037000"/>
        <s v="WBA200710P00040500"/>
        <s v="ABT200724C00094000"/>
        <s v="ACN200821C00220000"/>
        <s v="BWA200821C00035000"/>
        <s v="GILD200717P00075000"/>
        <s v="INO"/>
        <s v="MRVL200821C00037000"/>
        <s v="VPMAX"/>
        <s v="MOS200717C00012500"/>
        <s v="VB200717C00142000"/>
        <s v="XBI200731C00117000"/>
        <s v="GS200724C00210000"/>
        <s v="HYG"/>
        <s v="SCHW200724C00036000"/>
        <s v="XOP200731C00050000"/>
        <s v="DAL200717P00025000"/>
        <s v="UNG200724C00010000"/>
        <s v="NEM200821C00060000"/>
        <s v="WMT200724C00131000"/>
        <s v="FIVE200821C00105000"/>
        <s v="DHR200918C00185000"/>
        <s v="VB200717C00145000"/>
        <s v="C200717P00050000"/>
        <s v="CEQP200717C00020000"/>
        <s v="CMPR200717C00085000"/>
        <s v="DPZ200717P00385000"/>
        <s v="FRC200717P00100000"/>
        <s v="JNJ200717P00144000"/>
        <s v="JNJ200717P00147000"/>
        <s v="JPM200717P00093000"/>
        <s v="LYFT200717C00031000"/>
        <s v="NCLH200717C00025000"/>
        <s v="NFLX200717P00480000"/>
        <s v="OHI200717C00035000"/>
        <s v="TSM200717P00063000"/>
        <s v="UNH200717P00290000"/>
        <s v="WFC200717P00024000"/>
        <s v="TDOC200731C00222500"/>
        <s v="HAL200724C00015500"/>
        <s v="HAL200724C00015000"/>
        <s v="IRBT200724P00075000"/>
        <s v="PFE200807C00035000"/>
        <s v="SNAP200724P00022000"/>
        <s v="TXN200724P00127000"/>
        <s v="TWTR200724C00035000"/>
        <s v="LYFT200724C00032000"/>
        <s v="ALGN200724P00280000"/>
        <s v="BAC200724C00024000"/>
        <s v="BIIB200724C00277500"/>
        <s v="BIIB200724P00260000"/>
        <s v="COF200724P00058000"/>
        <s v="CSX200724P00070000"/>
        <s v="CTXS200724P00157500"/>
        <s v="HON200724P00146000"/>
        <s v="INTC200724P00050000"/>
        <s v="SWKS200724P00129000"/>
        <s v="TSCO200724P00140000"/>
        <s v="TWTR200724P00034000"/>
        <s v="UAL200724P00030000"/>
        <s v="BIIB"/>
        <s v="CMI200731P00180000"/>
        <s v="AMD200731P00061000"/>
        <s v="CERN200918C00072500"/>
        <s v="BAC200731C00024500"/>
        <s v="AKAM200731P00106000"/>
        <s v="BA200731P00155000"/>
        <s v="CAT200731P00131000"/>
        <s v="CPB200731C00050000"/>
        <s v="CTXS200731P00142000"/>
        <s v="EA200731P00131000"/>
        <s v="EXPE200731P00079000"/>
        <s v="FFIV200731P00140000"/>
        <s v="HOG200731P00027500"/>
        <s v="LRCX200731P00340000"/>
        <s v="LYFT200731C00031000"/>
        <s v="NXPI200731P00110000"/>
        <s v="PDD200731C00090000"/>
        <s v="PYPL200731P00170000"/>
        <s v="SHOP200731P00855000"/>
        <s v="STX200731P00045000"/>
        <s v="TDOC200731P00197500"/>
        <s v="UNG200731C00010500"/>
        <s v="IIVI200821C00050000"/>
        <s v="PDD"/>
        <s v="DIS200807P00111000"/>
        <s v="OLED200821C00175000"/>
        <s v="TTWO200807P00152500"/>
        <s v="FISV200821C00100000"/>
        <s v="ANET200807P00240000"/>
        <s v="ATVI200807P00080000"/>
        <s v="BIIB200807P00300000"/>
        <s v="BYND200807P00125000"/>
        <s v="CTXS200821C00145000"/>
        <s v="KLAC200807P00190000"/>
        <s v="LYFT200807C00032000"/>
        <s v="MCHP200807P00100000"/>
        <s v="MRNA200807P00070000"/>
        <s v="NKLA200807P00032000"/>
        <s v="OLED200807P00165000"/>
        <s v="TMUS200807P00104000"/>
        <s v="UBER200807P00032000"/>
        <s v="WDC200807P00041000"/>
        <s v="Z200807P00064000"/>
        <s v="STT200821C00065000"/>
        <s v="XOM201016C00040000"/>
        <s v="INO200814P00016000"/>
        <s v="WMT200828C00130000"/>
        <s v="AMAT200814P00061500"/>
        <s v="BIDU200814P00115000"/>
        <s v="CTXS200814C00139000"/>
        <s v="GLD200814P00176000"/>
        <s v="IQ200814P00020500"/>
        <s v="LITE200814P00081000"/>
        <s v="LYFT200814P00028000"/>
        <s v="NKLA200814P00039000"/>
        <s v="NVAX200814P00122000"/>
        <s v="NVAX200814P00140000"/>
        <s v="NVAX200814P00142000"/>
        <s v="OKTA200814P00197500"/>
        <s v="SE200814P00123000"/>
        <s v="WDC200814C00037500"/>
        <s v="WPM200814P00048000"/>
        <s v="MRK200911C00082000"/>
        <s v="SE200904C00125000"/>
        <s v="PLT200821C00017500"/>
        <s v="CHWY201002C00054000"/>
        <s v="A200821P00092500"/>
        <s v="AA201016C00014000"/>
        <s v="AAP200821P00145000"/>
        <s v="ADI200918C00115000"/>
        <s v="TGT200821P00131000"/>
        <s v="GLD200821P00180000"/>
        <s v="WMT200821P00130000"/>
        <s v="PDD201016C00090000"/>
        <s v="CMPR200821C00090000"/>
        <s v="VB200821C00147000"/>
        <s v="ADI200821P00113000"/>
        <s v="AYX200821P00105000"/>
        <s v="BABA200821P00245000"/>
        <s v="CTXS200821C00142000"/>
        <s v="FB200821P00267500"/>
        <s v="HD200821P00270000"/>
        <s v="LOW200821P00150000"/>
        <s v="LYFT200821C00029500"/>
        <s v="PDD200821P00085000"/>
        <s v="PNC200821C00125000"/>
        <s v="SNAP200821C00025000"/>
        <s v="SNPS200821P00190000"/>
        <s v="TCOM200821C00026000"/>
        <s v="TJX200821P00055000"/>
        <s v="WDC200821C00035000"/>
        <s v="FSLY200821P00086000"/>
        <s v="WYNN200918C00082500"/>
        <s v="FSLY"/>
        <s v="SBUX200911C00079000"/>
        <s v="TSN200918C00065000"/>
        <s v="GPS200918C00015000"/>
        <s v="CRM200828P00205000"/>
        <s v="DKS200918C00045000"/>
        <s v="UBER200911C00030000"/>
        <s v="SPLK200911C00200000"/>
        <s v="BSX200918C00039000"/>
        <s v="MAR200918C00095000"/>
        <s v="HPQ200911C00018000"/>
        <s v="ADSK200828P00230000"/>
        <s v="AMAT200828C00064000"/>
        <s v="CTXS200828C00144000"/>
        <s v="DG200828P00192500"/>
        <s v="DLTR200828P00098000"/>
        <s v="GLD200828P00180000"/>
        <s v="INTU200828P00315000"/>
        <s v="LYFT200828C00030000"/>
        <s v="MRVL200828P00034000"/>
        <s v="NTAP200828P00040000"/>
        <s v="OKTA200828P00202500"/>
        <s v="SPLK200828P00195000"/>
        <s v="TOL200828P00043000"/>
        <s v="ULTA200828P00200000"/>
        <s v="VMW200828P00130000"/>
        <s v="WDAY200828P00197500"/>
        <s v="BYND200925C00130000"/>
        <s v="VRNT201120C00045000"/>
        <s v="DOW200918C00045000"/>
        <s v="WDC200904C00035000"/>
        <s v="WRK201016C00030000"/>
        <s v="NTAP200918C00046500"/>
        <s v="WDC200925C00035000"/>
        <s v="FIVE201016C00110000"/>
        <s v="TSLA200904P00401000"/>
        <s v="USB200918C00040000"/>
        <s v="ZM200911P00310000"/>
        <s v="BABA200904P00280000"/>
        <s v="MDB200904P00205000"/>
        <s v="AMBA200904P00049000"/>
        <s v="AVGO200904P00325000"/>
        <s v="CRWD200904P00115000"/>
        <s v="CTXS200904C00145000"/>
        <s v="FIVE200904P00105000"/>
        <s v="MDB200904P00210000"/>
        <s v="ZM200904P00270000"/>
        <s v="LYFT201016C00027500"/>
        <s v="BABA200911P00275000"/>
        <s v="HDS200918C00040000"/>
        <s v="NEM201016C00065000"/>
        <s v="TSLA200911P00350000"/>
        <s v="TPR200918C00015000"/>
        <s v="VRNT200918P00045000"/>
        <s v="BYND200911P00135000"/>
        <s v="CHWY200911P00052500"/>
        <s v="CHWY200911P00056000"/>
        <s v="CTXS200911C00139000"/>
        <s v="LULU200911P00320000"/>
        <s v="LYFT200911C00031500"/>
        <s v="NVAX200911P00091000"/>
        <s v="ORCL200911P00054500"/>
        <s v="PLAY200911P00016000"/>
        <s v="PTON200911P00073000"/>
        <s v="PTON200911P00087000"/>
        <s v="WORK200911P00025500"/>
        <s v="DOW201120C00050000"/>
        <s v="UBER201016C00036000"/>
        <s v="JWN200918C00015000"/>
        <s v="WDC200918C00038000"/>
        <s v="DHI201016C00070000"/>
        <s v="COP201120C00033000"/>
        <s v="FDX200918P00215000"/>
        <s v="FDX200918P00217500"/>
        <s v="MLHR201120C00025000"/>
        <s v="TSLA200918P00332000"/>
        <s v="ADBE200918P00470000"/>
        <s v="BABA200918P00270000"/>
        <s v="CMPR200918C00100000"/>
        <s v="KEY200918C00015000"/>
        <s v="LEN200918P00073500"/>
        <s v="LYFT200918C00033000"/>
        <s v="PTON200918P00080000"/>
        <s v="TLT200918P00163000"/>
        <s v="VB200918C00160000"/>
        <s v="COUP201023C00250000"/>
        <s v="ACN200925P00220000"/>
        <s v="GIS201120C00060000"/>
        <s v="KMX200925P00099000"/>
        <s v="ADBE200925P00460000"/>
        <s v="AZO200925P01120000"/>
        <s v="LYFT200925C00028500"/>
        <s v="NKE200925P00111000"/>
        <s v="SFIX200925P00027000"/>
        <s v="WMT201009C00140000"/>
        <s v="AMAT201023C00055000"/>
        <s v="ATVI201002C00083000"/>
        <s v="COST201002C00345000"/>
        <s v="MSFT201009C00210000"/>
        <s v="THO201218C00100000"/>
        <s v="CAG201030C00035000"/>
        <s v="INTC201023C00049000"/>
        <s v="SE201023C00155000"/>
        <s v="SPLK201023C00190000"/>
        <s v="WSM201120C00087500"/>
        <s v="WORK201030C00025000"/>
        <s v="AMBA201016C00050000"/>
        <s v="BX201023C00053000"/>
        <s v="ACN201002P00220000"/>
        <s v="CAG201002P00034000"/>
        <s v="CTXS201002C00138000"/>
        <s v="INO201002P00012000"/>
        <s v="KMX201002P00098000"/>
        <s v="LYFT201002C00028500"/>
        <s v="MU201002P00048000"/>
        <s v="PEP201002P00135000"/>
        <s v="SFIX201002P00026500"/>
        <s v="STZ201002P00180000"/>
        <s v="WDC201002C00039500"/>
        <s v="ZM201002P00450000"/>
        <s v="CCL201030C00015000"/>
        <s v="LW201016C00070000"/>
        <s v="MDB201120C00230000"/>
        <s v="WYNN201120C00070000"/>
        <s v="Z201030C00104000"/>
        <s v="GM201016C00031000"/>
        <s v="IYR201009C00084000"/>
        <s v="AMD201009P00082000"/>
        <s v="AMZN201009P02995000"/>
        <s v="CTXS201009C00136000"/>
        <s v="DPZ201009P00405000"/>
        <s v="INO201009C00012500"/>
        <s v="KMX201009P00097500"/>
        <s v="LYFT201009C00027000"/>
        <s v="MU201009P00047500"/>
        <s v="WDC201009C00038000"/>
        <s v="AAPL201120C00115000"/>
        <s v="CPB201120C00047000"/>
        <s v="GS201030C00200000"/>
        <s v="DPZ201016P00410000"/>
        <s v="JPM201030C00097000"/>
        <s v="DPZ201016P00390000"/>
        <s v="JNJ201016P00149000"/>
        <s v="TSLA201030C00445000"/>
        <s v="CTXS201016C00138000"/>
        <s v="KMX201016P00097000"/>
        <s v="LB201127C00032000"/>
        <s v="DAL201023C00030000"/>
        <s v="WDC201016C00038500"/>
        <s v="XLU201120C00063000"/>
        <s v="AYI201016P00100000"/>
        <s v="CMPR201016C00075000"/>
        <s v="DAL201016P00031000"/>
        <s v="DPZ201016P00400000"/>
        <s v="GS201016P00200000"/>
        <s v="JPM201016P00098500"/>
        <s v="KSU201016P00177500"/>
        <s v="MS201016P00049000"/>
        <s v="TCOM201016C00032000"/>
        <s v="UAL201016C00038000"/>
        <s v="UAL201016P00034000"/>
        <s v="VB201016C00153000"/>
        <s v="VFC201016P00072000"/>
        <s v="WBA201016P00034500"/>
        <s v="C201030C00043000"/>
        <s v="DGX201120C00115000"/>
        <s v="SAVE201120C00015000"/>
        <s v="BKR201120C00013000"/>
        <s v="IBM201023P00120000"/>
        <s v="KR201030C00034000"/>
        <s v="LMT201023P00370000"/>
        <s v="SNAP201106C00025000"/>
        <s v="AEP201120C00090000"/>
        <s v="DFS201120C00062500"/>
        <s v="LVS201120C00045000"/>
        <s v="ABT201120C00105000"/>
        <s v="TJX201120C00057500"/>
        <s v="HAL201030C00012000"/>
        <s v="IBM201023P00117000"/>
        <s v="VZ201120C00057000"/>
        <s v="JNJ201023P00148000"/>
        <s v="CTXS201030C00129000"/>
        <s v="THC201030C00029000"/>
        <s v="ACAD210115P00042000"/>
        <s v="IRBT201023P00085000"/>
        <s v="KMX201023P00097000"/>
        <s v="LMT201023P00365000"/>
        <s v="LYFT201023C00028000"/>
        <s v="NFLX201023P00480000"/>
        <s v="TSLA201023P00380000"/>
        <s v="TXN201023P00143000"/>
        <s v="WDC201023C00043000"/>
        <s v="IBM201030C00116000"/>
        <s v="UAL201030C00037000"/>
        <s v="SNE201218C00075000"/>
        <s v="DPZ201127P00390000"/>
        <s v="FSLR201030P00075000"/>
        <s v="AKAM201030P00100000"/>
        <s v="AXP201030P00095000"/>
        <s v="AMD201030P00076000"/>
        <s v="ANTM201030P00282500"/>
        <s v="BA201030P00145000"/>
        <s v="CTXS201030C00124000"/>
        <s v="ETSY201030P00125000"/>
        <s v="FISV201030P00090000"/>
        <s v="IBM201030C00109000"/>
        <s v="MMM201030P00155000"/>
        <s v="RCL201030P00050000"/>
        <s v="RMD201120C00180000"/>
        <s v="SWK201030P00162500"/>
        <s v="URI201030P00155000"/>
        <s v="WDC201030C00039000"/>
        <s v="WDC201030P00036000"/>
        <s v="DD201127C00058000"/>
        <s v="NOC201120C00315000"/>
        <s v="ABBV201120C00090000"/>
        <s v="AMD201120C00082000"/>
        <s v="ATVI201127C00080000"/>
        <s v="ETSY201127C00135000"/>
        <s v="IBM201106C00118000"/>
        <s v="LYFT201106C00028500"/>
        <s v="SBUX201127C00089000"/>
        <s v="AYI201120P00105000"/>
        <s v="DUK201120C00092500"/>
        <s v="GOLD201127C00025000"/>
        <s v="MAR201218C00095000"/>
        <s v="TTWO201204C00165000"/>
        <s v="AKAM201106P00099000"/>
        <s v="AMD201106P00075000"/>
        <s v="ANTM201106P00277500"/>
        <s v="AXP201106P00090000"/>
        <s v="AXP201106P00093500"/>
        <s v="BA201106P00143000"/>
        <s v="BABA201106P00277500"/>
        <s v="CTXS201106C00118000"/>
        <s v="ETSY201106P00124000"/>
        <s v="EXPE201106P00090000"/>
        <s v="IBM201106C00116000"/>
        <s v="OKTA201106P00200000"/>
        <s v="PFE201106P00035500"/>
        <s v="PYPL201106P00170000"/>
        <s v="QCOM201106P00119000"/>
        <s v="TSLA201106P00425000"/>
        <s v="TTWO201106P00157500"/>
        <s v="AYI201120P00095000"/>
        <s v="BA201218C00165000"/>
        <s v="LYFT201120C00030000"/>
        <s v="DDOG201113P00085000"/>
        <s v="BYND201113P00120000"/>
        <s v="MRNA201127C00070000"/>
        <s v="LMND201113P00059000"/>
        <s v="AMAT201113P00066000"/>
        <s v="DDOG201113P00075000"/>
        <s v="DIS201113P00127000"/>
        <s v="DKNG201113P00036000"/>
        <s v="EA201127C00125000"/>
        <s v="IBM201113C00116000"/>
        <s v="MRNA201113P00081000"/>
        <s v="NCLH201113P00019000"/>
        <s v="NKLA201113P00017500"/>
        <s v="NKLA201113P00020000"/>
        <s v="NVAX201113P00075000"/>
        <s v="NVAX201113P00083000"/>
        <s v="PDD201113P00095000"/>
        <s v="PLT201120C00020000"/>
        <s v="UAL201113C00040000"/>
        <s v="WDC201113C00041000"/>
        <s v="WMT201120C00145000"/>
        <s v="TJX201120P00058000"/>
        <s v="AYI201120P00100000"/>
        <s v="BIDU201120P00135000"/>
        <s v="CMPR201120C00085000"/>
        <s v="HD201120P00267500"/>
        <s v="K201120C00065000"/>
        <s v="KSS201120P00028500"/>
        <s v="LMND201120P00057500"/>
        <s v="LOW201120P00150000"/>
        <s v="LYFT201120C00042000"/>
        <s v="NIO201120P00041500"/>
        <s v="NTES201120P00081000"/>
        <s v="NVDA201120P00492500"/>
        <s v="PANW201120P00265000"/>
        <s v="PETS201120C00035000"/>
        <s v="SE201120P00155000"/>
        <s v="SE201120P00162500"/>
        <s v="TGT201120P00155000"/>
        <s v="UFS201120C00030000"/>
        <s v="VB"/>
        <s v="VB201120C00167000"/>
        <s v="DKS201127P00055500"/>
        <s v="ADSK201127P00245000"/>
        <s v="ADSK201127P00267500"/>
        <s v="AMBA201127P00060000"/>
        <s v="BBY201127P00111000"/>
        <s v="BURL201127P00217500"/>
        <s v="BURL201127P00220000"/>
        <s v="DE201127P00250000"/>
        <s v="DKS201127P00057000"/>
        <s v="DLTR201127P00093000"/>
        <s v="JWN201127P00023000"/>
        <s v="LYFT201127C00041000"/>
        <s v="NTNX201127P00025500"/>
        <s v="VMW201127P00140000"/>
        <s v="VMW201127P00142000"/>
        <s v="CRWD201218C00142000"/>
        <s v="DOMO201218C00038000"/>
        <s v="LYFT201204C00041000"/>
        <s v="CLDR201218C00012000"/>
        <s v="CRM201204P00225000"/>
        <s v="CTXS201204C00123000"/>
        <s v="SPLK201204P00185000"/>
        <s v="UAL201204C00046000"/>
        <s v="DG201204P00205000"/>
        <s v="FIVE201204P00140000"/>
        <s v="NIO201204P00039000"/>
        <s v="OKTA201204P00210000"/>
        <s v="SNOW201204P00250000"/>
        <s v="SPLK201204P00155000"/>
        <s v="WKHS201204P00019000"/>
        <s v="ZM201204P00397500"/>
        <s v="ZM201204P00400000"/>
        <s v="SFIX"/>
        <s v="VOOV"/>
        <s v="VWETX"/>
        <s v="RH201211P00470000"/>
        <s v="KR201218C00032500"/>
        <s v="AZO201211P01090000"/>
        <s v="CHWY201211P00072000"/>
        <s v="COUP201211P00300000"/>
        <s v="SPLK201211P00185000"/>
        <s v="SWBI210115C00015000"/>
        <s v="SLV"/>
        <s v="SPLK201218P00185000"/>
        <s v="SPLK"/>
        <s v="RH201218P00470000"/>
        <s v="CMPR201218C00095000"/>
        <s v="CTXS"/>
        <s v="CTXS201218C00132000"/>
        <s v="K201218C00065000"/>
        <s v="MLHR201218P00035000"/>
        <s v="NKE201218P00135000"/>
        <s v="SPLK201218C00160000"/>
        <s v="PLAY201231C00027000"/>
        <s v="CMPR"/>
        <s v="VTRS"/>
        <s v="RH201224P00465000"/>
        <s v="K"/>
        <s v="KMX201231P00092000"/>
        <s v="FDX210108P00250000"/>
        <s v="QS201231P00095000"/>
        <s v="WB210108P00038000"/>
        <s v="NKLA210115C00017500"/>
        <s v="QS210108P00075000"/>
        <s v="FB201231P00270000"/>
        <s v="NFLX201231P00500000"/>
        <s v="NVAX201231P00108000"/>
        <s v="LMND210108P00090000"/>
        <s v="WFC210129C00030000"/>
        <s v="KMX210108P00090000"/>
        <s v="NKTR210115C00019000"/>
        <s v="BIDU210108P00195000"/>
        <s v="BIDU210108P00200000"/>
        <s v="FDX210108P00247500"/>
        <s v="FSLR210108P00090000"/>
        <s v="ILMN210108P00355000"/>
        <s v="MU210108P00074000"/>
        <s v="NVAX210108P00100000"/>
        <s v="PLTR210108P00022500"/>
        <s v="QS210108P00050000"/>
        <s v="STZ210108P00210000"/>
        <s v="WBA210108P00041000"/>
        <s v="ZTS210108P00160000"/>
        <s v="TOL210115C00045000"/>
        <s v="MOMO210122C00015000"/>
        <s v="SPLK210122C00170000"/>
        <s v="RTX210129C00070000"/>
        <s v="WFC210122C00032000"/>
        <s v="JBLU210219C00015000"/>
        <s v="HPE210122C00012000"/>
        <s v="QS210115P00073000"/>
        <s v="VWNEX"/>
        <s v="BLK210115P00755000"/>
        <s v="DAL210115P00039000"/>
        <s v="FDX210115P00245000"/>
        <s v="GME210115P00032000"/>
        <s v="MLHR210115P00035000"/>
        <s v="NVAX210115P00104000"/>
        <s v="NVDA210115P00505000"/>
        <s v="PNC210115P00155000"/>
        <s v="AMC210129P00004000"/>
        <s v="STX210129P00059500"/>
        <s v="IBM210129P00118000"/>
        <s v="BLK210129P00750000"/>
        <s v="VLO210205C00058000"/>
        <s v="WFC210129P00034000"/>
        <s v="TWTR210129C00046000"/>
        <s v="AA210129P00021000"/>
        <s v="ISRG210129P00750000"/>
        <s v="UNP210129P00210000"/>
        <s v="BB210129P00014000"/>
        <s v="AXP210129P00115000"/>
        <s v="BA210205C00205000"/>
        <s v="BBBY210129P00027000"/>
        <s v="BK210129P00043000"/>
        <s v="GE210129C00012000"/>
        <s v="GME210129P00036000"/>
        <s v="GME210129P00055000"/>
        <s v="HAL210129C00021000"/>
        <s v="INTC210129P00055000"/>
        <s v="MA210205C00335000"/>
        <s v="MCD210205C00212500"/>
        <s v="PPG210129P00138000"/>
        <s v="QS210129P00075000"/>
        <s v="RTX210205C00069500"/>
        <s v="UNH210129C00355000"/>
        <s v="AA210205P00021000"/>
        <s v="BB210205P00014000"/>
        <s v="BK210205P00043000"/>
        <s v="BLK210205P00750000"/>
        <s v="CRUS210205P00090000"/>
        <s v="INO210205P00015000"/>
        <s v="QS210205P00072000"/>
        <s v="UNP210205P00210000"/>
        <s v="USB"/>
        <s v="WFC210205P00034000"/>
        <s v="BABA210205P00250000"/>
        <s v="LITE210205P00085000"/>
        <s v="PPG210205P00138000"/>
        <s v="LYFT"/>
        <s v="LYFT210219C00050000"/>
        <s v="BB210212P00013500"/>
        <s v="BLK210212P00750000"/>
        <s v="CRUS210212P00090000"/>
        <s v="CSCO210219C00045000"/>
        <s v="HAS210212P00090000"/>
        <s v="INO210212P00015000"/>
        <s v="ITCI"/>
        <s v="LYFT210212P00049000"/>
        <s v="QCOM210212P00145000"/>
        <s v="TTWO210212P00195000"/>
        <s v="TWTR210212P00054000"/>
        <s v="UBER210212P00056000"/>
        <s v="UNP"/>
        <s v="UNP210212C00207500"/>
        <s v="UNP210212P00210000"/>
        <s v="WFC210212P00034000"/>
        <s v="BB210219P00013500"/>
        <s v="BLK210219P00750000"/>
        <s v="CRUS210219P00090000"/>
        <s v="INO210219P00014500"/>
        <s v="TCOM"/>
        <s v="WFC210219P00034000"/>
        <s v="ADI210219P00157500"/>
        <s v="CVS210219P00070000"/>
        <s v="BB210226P00013500"/>
        <s v="INO210226P00014000"/>
        <s v="HD210226P00267500"/>
        <s v="QS210226P00070000"/>
        <s v="WMT210226P00136000"/>
        <s v="INTU210226P00382500"/>
        <s v="PANW210226P00347500"/>
        <s v="SQ210226P00230000"/>
        <s v="GE"/>
        <s v="SQ210312C00237500"/>
        <s v="HD210305P00267500"/>
        <s v="WMT210305P00135000"/>
        <s v="WMT210305C00130000"/>
        <s v="JWN210305P00035000"/>
        <s v="SNOW210115P00270000"/>
        <s v="TSM210115P00115000"/>
        <s v="WFC210115P00034000"/>
        <s v="PNC"/>
        <s v="NFLX210122P00460000"/>
        <s v="IBM210205C00128000"/>
        <s v="QS210122P00075000"/>
        <s v="WFC210122P00034000"/>
        <s v="STX210122P00060000"/>
        <s v="AA210122P00021000"/>
        <s v="BLK210122P00752500"/>
        <s v="BK210122P00043500"/>
        <s v="BLK210122P00730000"/>
        <s v="GME210122P00032000"/>
        <s v="NFLX210122P00540000"/>
        <s v="UAL210122P00042000"/>
        <s v="USB210122P00046000"/>
        <s v="UNP210122P00207500"/>
        <s v="UNP210122P00210000"/>
        <s v="MMM210205C00167500"/>
        <s v="AMBA210305P00102000"/>
        <s v="RKT210305P00027000"/>
        <s v="SCM"/>
        <s v="NRG210319C00039000"/>
        <s v="DLTR210305P00090000"/>
        <s v="NVAX210305P00202500"/>
        <s v="BLK210305P00742500"/>
        <s v="LL210305P00025000"/>
        <s v="NVAX210305P00200000"/>
        <s v="LMND210305P00105000"/>
        <s v="QS210305P00069000"/>
        <s v="INO210305P00014000"/>
        <s v="NIO210305P00043000"/>
        <s v="ZM210305P00340000"/>
        <s v="DDD210305P00028500"/>
        <s v="WKHS210305P00016000"/>
        <s v="BB210305P00013500"/>
        <s v="NVAX210319P00195000"/>
        <s v="NIO210312P00042500"/>
        <s v="QS210319P00075000"/>
        <s v="LMND210326P00107000"/>
        <s v="ROST210305P00113000"/>
        <s v="TGT210305P00172500"/>
        <s v="RKT210312P00025500"/>
        <s v="WKHS210312P00016000"/>
        <s v="TLRY210312P00020000"/>
        <s v="BLK210312P00695000"/>
        <s v="PLUG210312P00034000"/>
        <s v="GME210312P00099000"/>
        <s v="MDB210312P00290000"/>
        <s v="DKS210312P00070000"/>
        <s v="NIO210312P00040000"/>
        <s v="QS210312P00050000"/>
        <s v="GE210312P00013500"/>
        <s v="INO210312P00014000"/>
        <s v="LMND210312P00091000"/>
        <s v="LYFT210312P00059000"/>
        <s v="HD210312P00265000"/>
        <s v="LL210312P00026000"/>
        <s v="SFIX210312P00045000"/>
        <s v="RKT210312P00025390"/>
        <s v="WMT210312P00135000"/>
        <s v="WKHS210312P00017000"/>
        <s v="AMC210312P00010000"/>
        <s v="BBBY210312P00028000"/>
        <s v="DDD210312P00028500"/>
        <s v="GME210312P00260000"/>
        <s v="LUV210312P00060000"/>
        <s v="MDB210312P00270000"/>
        <s v="NVAX210312P00207500"/>
        <s v="QS210312P00052000"/>
        <s v="ZM210312P00345000"/>
        <s v="LEN210319P00086500"/>
        <s v="MUR210319P00020000"/>
        <s v="WMT210319P00135000"/>
        <s v="AG210326C00017500"/>
        <s v="CSIQ210319P00036000"/>
        <s v="MUR210416C00022500"/>
        <s v="ADBE210401C00500000"/>
        <s v="GE210319P00013500"/>
        <s v="CRWD210319P00175000"/>
        <s v="CRUS210319P00085000"/>
        <s v="LMND210319P00106000"/>
        <s v="QS210319P00061000"/>
        <s v="INO210319P00014000"/>
        <s v="FCEL210319P00015500"/>
        <s v="RKT210319P00025390"/>
        <s v="PDD210319P00145000"/>
        <s v="CRWD210319P00195000"/>
        <s v="BLK210319P00720000"/>
        <s v="BLK210319P00725000"/>
        <s v="COUP210319P00240000"/>
        <s v="FIVE210319P00185000"/>
        <s v="GME210319P00140000"/>
        <s v="MDB210319P00290000"/>
        <s v="NVAX210319P00205000"/>
        <s v="SIG210319P00054000"/>
        <s v="ULTA210319P00310000"/>
        <s v="WKHS210319P00017000"/>
        <s v="NVAX210401P00205000"/>
        <s v="GME210401P00129000"/>
        <s v="NCLH210326C00031000"/>
        <s v="FCEL210326P00015000"/>
        <s v="LL210326P00026500"/>
        <s v="NIO210326C00041000"/>
        <s v="RKT210326P00025390"/>
        <s v="CODX210326P00014000"/>
        <s v="LMND210326P00105000"/>
        <s v="FCEL210401P00015500"/>
        <s v="UAL210326C00056000"/>
        <s v="QS210326P00063000"/>
        <s v="QS210326P00061000"/>
        <s v="MOMO210401P00014000"/>
        <s v="PDD210326P00144000"/>
        <s v="NVAX210326P00187500"/>
        <s v="WMT210326P00135000"/>
        <s v="ADBE210326P00425000"/>
        <s v="ADBE210326P00437500"/>
        <s v="CLDR210326C00013000"/>
        <s v="DDD210326P00025000"/>
        <s v="GME210326P00104000"/>
        <s v="MOMO210326P00014000"/>
        <s v="PTON210326P00102000"/>
        <s v="WKHS210326C00015000"/>
        <s v="LIWA110618C00007500" u="1"/>
        <s v="SPY110917P00128000" u="1"/>
        <s v="OGXI110716C00015000" u="1"/>
        <s v="EJ110716C00007000" u="1"/>
        <s v="AVNR110618C00001000" u="1"/>
        <s v="RIMM110618C00075000" u="1"/>
        <s v="LIWA110521C00010000" u="1"/>
        <s v="LXK120121P00030000" u="1"/>
        <s v="SVU120121P00015000" u="1"/>
        <s v="AVNR101218C00006000" u="1"/>
        <s v="XIDE110618C00010000" u="1"/>
        <s v="VNDA110618C00008000" u="1"/>
        <s v="APWR110618C00006000" u="1"/>
        <s v="################" u="1"/>
        <s v="GSIC110521C00030000" u="1"/>
        <s v="BPZ110618C00006000" u="1"/>
        <s v="YONG110618C00005000" u="1"/>
        <s v="GOOG120121C00560000" u="1"/>
        <s v="JPM110716P00047000" u="1"/>
      </sharedItems>
    </cacheField>
    <cacheField name="Shares" numFmtId="0">
      <sharedItems containsSemiMixedTypes="0" containsString="0" containsNumber="1" containsInteger="1" minValue="-2000" maxValue="10000"/>
    </cacheField>
    <cacheField name="BuyPrice" numFmtId="0">
      <sharedItems containsSemiMixedTypes="0" containsString="0" containsNumber="1" minValue="0" maxValue="1545"/>
    </cacheField>
    <cacheField name="BuyDate" numFmtId="0">
      <sharedItems containsSemiMixedTypes="0" containsNonDate="0" containsDate="1" containsString="0" minDate="2009-06-09T00:00:00" maxDate="2021-03-26T11:22:05"/>
    </cacheField>
    <cacheField name="SellPrice" numFmtId="0">
      <sharedItems containsSemiMixedTypes="0" containsString="0" containsNumber="1" minValue="0" maxValue="1784.3"/>
    </cacheField>
    <cacheField name="SellDate" numFmtId="0">
      <sharedItems containsSemiMixedTypes="0" containsNonDate="0" containsDate="1" containsString="0" minDate="2009-08-04T00:00:00" maxDate="2021-03-27T00:00:00"/>
    </cacheField>
    <cacheField name="AnnualizedGrowth" numFmtId="0">
      <sharedItems containsMixedTypes="1" containsNumber="1" minValue="-579.23913043478262" maxValue="182.5"/>
    </cacheField>
    <cacheField name="AbsoluteGrowth" numFmtId="0">
      <sharedItems containsMixedTypes="1" containsNumber="1" minValue="-24.333333333333332" maxValue="1349"/>
    </cacheField>
    <cacheField name="Profit" numFmtId="0">
      <sharedItems containsSemiMixedTypes="0" containsString="0" containsNumber="1" minValue="-43600" maxValue="45100"/>
    </cacheField>
    <cacheField name="Commission" numFmtId="0">
      <sharedItems containsString="0" containsBlank="1" containsNumber="1" minValue="0" maxValue="90.9"/>
    </cacheField>
    <cacheField name="Type" numFmtId="0">
      <sharedItems count="12">
        <s v="S"/>
        <s v="BC"/>
        <s v="SCZ"/>
        <s v="BP"/>
        <s v="SC"/>
        <s v="SCX"/>
        <s v="MF"/>
        <s v="BCZ"/>
        <s v="BCX"/>
        <s v="BPZ"/>
        <s v="SP"/>
        <s v="ETF"/>
      </sharedItems>
    </cacheField>
    <cacheField name="CostBasis" numFmtId="0">
      <sharedItems containsSemiMixedTypes="0" containsString="0" containsNumber="1" minValue="0" maxValue="371250"/>
    </cacheField>
    <cacheField name="LastUpdated" numFmtId="0">
      <sharedItems containsNonDate="0" containsDate="1" containsString="0" containsBlank="1" minDate="2017-06-14T00:00:00" maxDate="2021-03-27T00:00:00"/>
    </cacheField>
    <cacheField name="Account" numFmtId="0">
      <sharedItems containsBlank="1" count="6">
        <m/>
        <s v="VGB"/>
        <s v="VGIRA"/>
        <s v="eTRoth"/>
        <s v="HEHSA"/>
        <s v="VGRSP"/>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60">
  <r>
    <n v="1"/>
    <x v="0"/>
    <x v="0"/>
    <n v="200"/>
    <n v="45.05"/>
    <d v="2009-10-07T00:00:00"/>
    <n v="46"/>
    <d v="2009-11-06T00:00:00"/>
    <n v="1.8378709001035693E-3"/>
    <n v="2.1087680355160954E-2"/>
    <n v="190.00000000000057"/>
    <n v="7.95"/>
    <x v="0"/>
    <n v="9010"/>
    <m/>
    <x v="0"/>
  </r>
  <r>
    <n v="2"/>
    <x v="1"/>
    <x v="0"/>
    <n v="15"/>
    <n v="92.52"/>
    <d v="2009-07-29T00:00:00"/>
    <n v="99.25"/>
    <d v="2009-08-04T00:00:00"/>
    <n v="6.235433436554509E-3"/>
    <n v="7.2741028966709864E-2"/>
    <n v="100.95000000000006"/>
    <n v="7.95"/>
    <x v="0"/>
    <n v="1387.8"/>
    <m/>
    <x v="0"/>
  </r>
  <r>
    <n v="3"/>
    <x v="1"/>
    <x v="0"/>
    <n v="50"/>
    <n v="96.9"/>
    <d v="2009-09-02T00:00:00"/>
    <n v="103"/>
    <d v="2009-09-09T00:00:00"/>
    <n v="5.4409889134810667E-3"/>
    <n v="6.2951496388028882E-2"/>
    <n v="304.99999999999972"/>
    <n v="7.95"/>
    <x v="0"/>
    <n v="4845"/>
    <m/>
    <x v="0"/>
  </r>
  <r>
    <n v="4"/>
    <x v="2"/>
    <x v="0"/>
    <n v="20"/>
    <n v="159.18"/>
    <d v="2009-08-17T00:00:00"/>
    <n v="167.02"/>
    <d v="2009-09-08T00:00:00"/>
    <n v="4.2408900225592971E-3"/>
    <n v="4.9252418645558516E-2"/>
    <n v="156.80000000000007"/>
    <n v="7.95"/>
    <x v="0"/>
    <n v="3183.6000000000004"/>
    <m/>
    <x v="0"/>
  </r>
  <r>
    <n v="5"/>
    <x v="3"/>
    <x v="0"/>
    <n v="60"/>
    <n v="74"/>
    <d v="2009-08-28T00:00:00"/>
    <n v="78.22"/>
    <d v="2009-09-08T00:00:00"/>
    <n v="4.9230995423048375E-3"/>
    <n v="5.7027027027027E-2"/>
    <n v="253.19999999999993"/>
    <n v="7.95"/>
    <x v="0"/>
    <n v="4440"/>
    <m/>
    <x v="0"/>
  </r>
  <r>
    <n v="6"/>
    <x v="4"/>
    <x v="0"/>
    <n v="1000"/>
    <n v="5.4"/>
    <d v="2009-08-18T00:00:00"/>
    <n v="6.3"/>
    <d v="2009-08-31T00:00:00"/>
    <n v="1.4354255151801151E-2"/>
    <n v="0.16666666666666652"/>
    <n v="899.99999999999943"/>
    <n v="7.95"/>
    <x v="0"/>
    <n v="5400"/>
    <m/>
    <x v="0"/>
  </r>
  <r>
    <n v="7"/>
    <x v="5"/>
    <x v="0"/>
    <n v="200"/>
    <n v="31"/>
    <d v="2009-08-14T00:00:00"/>
    <n v="33"/>
    <d v="2009-09-09T00:00:00"/>
    <n v="5.5512463688765137E-3"/>
    <n v="6.4516129032258007E-2"/>
    <n v="400"/>
    <n v="7.95"/>
    <x v="0"/>
    <n v="6200"/>
    <m/>
    <x v="0"/>
  </r>
  <r>
    <n v="8"/>
    <x v="6"/>
    <x v="0"/>
    <n v="200"/>
    <n v="51.9"/>
    <d v="2009-10-20T00:00:00"/>
    <n v="53.5"/>
    <d v="2009-11-17T00:00:00"/>
    <n v="2.6951876593633594E-3"/>
    <n v="3.0828516377649384E-2"/>
    <n v="320.00000000000028"/>
    <n v="7.95"/>
    <x v="0"/>
    <n v="10380"/>
    <m/>
    <x v="0"/>
  </r>
  <r>
    <n v="9"/>
    <x v="7"/>
    <x v="0"/>
    <n v="900"/>
    <n v="4.95"/>
    <d v="2009-10-02T00:00:00"/>
    <n v="5.39"/>
    <d v="2009-11-19T00:00:00"/>
    <n v="7.7377639981980467E-3"/>
    <n v="8.8888888888888795E-2"/>
    <n v="395.99999999999955"/>
    <n v="7.95"/>
    <x v="0"/>
    <n v="4455"/>
    <m/>
    <x v="0"/>
  </r>
  <r>
    <n v="10"/>
    <x v="8"/>
    <x v="0"/>
    <n v="300"/>
    <n v="15.46"/>
    <d v="2009-10-29T00:00:00"/>
    <n v="21"/>
    <d v="2010-01-06T00:00:00"/>
    <n v="3.139596772741076E-2"/>
    <n v="0.35834411384217324"/>
    <n v="1661.9999999999998"/>
    <n v="7.95"/>
    <x v="0"/>
    <n v="4638"/>
    <m/>
    <x v="0"/>
  </r>
  <r>
    <n v="11"/>
    <x v="9"/>
    <x v="0"/>
    <n v="900"/>
    <n v="10.51"/>
    <d v="2009-10-01T00:00:00"/>
    <n v="20"/>
    <d v="2010-01-06T00:00:00"/>
    <n v="7.8582878807884213E-2"/>
    <n v="0.90294957183634628"/>
    <n v="8541"/>
    <n v="7.95"/>
    <x v="0"/>
    <n v="9459"/>
    <m/>
    <x v="0"/>
  </r>
  <r>
    <n v="12"/>
    <x v="4"/>
    <x v="0"/>
    <n v="588"/>
    <n v="6.32"/>
    <d v="2009-09-21T00:00:00"/>
    <n v="4.57"/>
    <d v="2009-12-31T00:00:00"/>
    <n v="-2.4040922448782958E-2"/>
    <n v="-0.27689873417721522"/>
    <n v="-1029"/>
    <n v="7.95"/>
    <x v="0"/>
    <n v="3716.1600000000003"/>
    <m/>
    <x v="0"/>
  </r>
  <r>
    <n v="13"/>
    <x v="6"/>
    <x v="0"/>
    <n v="100"/>
    <n v="51.9"/>
    <d v="2009-10-20T00:00:00"/>
    <n v="54.11"/>
    <d v="2010-03-05T00:00:00"/>
    <n v="3.7227279544956417E-3"/>
    <n v="4.258188824662823E-2"/>
    <n v="221.00000000000009"/>
    <n v="7.95"/>
    <x v="0"/>
    <n v="5190"/>
    <m/>
    <x v="0"/>
  </r>
  <r>
    <n v="14"/>
    <x v="10"/>
    <x v="0"/>
    <n v="600"/>
    <n v="16.02"/>
    <d v="2009-10-01T00:00:00"/>
    <n v="18.36"/>
    <d v="2009-11-11T00:00:00"/>
    <n v="1.2712114149159038E-2"/>
    <n v="0.14606741573033699"/>
    <n v="1404"/>
    <n v="7.95"/>
    <x v="0"/>
    <n v="9612"/>
    <m/>
    <x v="0"/>
  </r>
  <r>
    <n v="15"/>
    <x v="11"/>
    <x v="0"/>
    <n v="300"/>
    <n v="16.600000000000001"/>
    <d v="2009-12-30T00:00:00"/>
    <n v="20"/>
    <d v="2010-03-17T00:00:00"/>
    <n v="1.8216139411446945E-2"/>
    <n v="0.20481927710843362"/>
    <n v="1019.9999999999995"/>
    <n v="7.95"/>
    <x v="0"/>
    <n v="4980"/>
    <m/>
    <x v="0"/>
  </r>
  <r>
    <n v="16"/>
    <x v="12"/>
    <x v="0"/>
    <n v="900"/>
    <n v="8.52"/>
    <d v="2009-10-07T00:00:00"/>
    <n v="10"/>
    <d v="2010-03-23T00:00:00"/>
    <n v="1.5139387743205498E-2"/>
    <n v="0.17370892018779349"/>
    <n v="1332.0000000000005"/>
    <n v="7.95"/>
    <x v="0"/>
    <n v="7668"/>
    <m/>
    <x v="0"/>
  </r>
  <r>
    <n v="17"/>
    <x v="13"/>
    <x v="0"/>
    <n v="25"/>
    <n v="188.19"/>
    <d v="2009-10-06T00:00:00"/>
    <n v="225.66"/>
    <d v="2010-03-23T00:00:00"/>
    <n v="1.7348808568759158E-2"/>
    <n v="0.19910728519049892"/>
    <n v="936.75"/>
    <n v="7.95"/>
    <x v="0"/>
    <n v="4704.75"/>
    <m/>
    <x v="0"/>
  </r>
  <r>
    <n v="18"/>
    <x v="14"/>
    <x v="0"/>
    <n v="200"/>
    <n v="26"/>
    <d v="2010-01-21T00:00:00"/>
    <n v="33.090000000000003"/>
    <d v="2010-03-17T00:00:00"/>
    <n v="2.4383315117024091E-2"/>
    <n v="0.27269230769230779"/>
    <n v="1418.0000000000007"/>
    <n v="7.95"/>
    <x v="0"/>
    <n v="5200"/>
    <m/>
    <x v="0"/>
  </r>
  <r>
    <n v="19"/>
    <x v="14"/>
    <x v="0"/>
    <n v="200"/>
    <n v="26"/>
    <d v="2010-01-21T00:00:00"/>
    <n v="33.1"/>
    <d v="2010-03-09T00:00:00"/>
    <n v="2.4417706252591126E-2"/>
    <n v="0.27307692307692322"/>
    <n v="1420.0000000000002"/>
    <n v="7.95"/>
    <x v="0"/>
    <n v="5200"/>
    <m/>
    <x v="0"/>
  </r>
  <r>
    <n v="20"/>
    <x v="15"/>
    <x v="0"/>
    <n v="150"/>
    <n v="42.5"/>
    <d v="2010-01-21T00:00:00"/>
    <n v="50"/>
    <d v="2010-04-29T00:00:00"/>
    <n v="1.5779462201343058E-2"/>
    <n v="0.17647058823529416"/>
    <n v="1125"/>
    <n v="7.95"/>
    <x v="0"/>
    <n v="6375"/>
    <m/>
    <x v="0"/>
  </r>
  <r>
    <n v="21"/>
    <x v="12"/>
    <x v="0"/>
    <n v="10"/>
    <n v="8.24"/>
    <d v="2009-10-13T00:00:00"/>
    <n v="14"/>
    <d v="2010-07-13T00:00:00"/>
    <n v="6.101043306264016E-2"/>
    <n v="0.69902912621359214"/>
    <n v="57.599999999999994"/>
    <n v="7.95"/>
    <x v="0"/>
    <n v="82.4"/>
    <m/>
    <x v="0"/>
  </r>
  <r>
    <n v="22"/>
    <x v="16"/>
    <x v="0"/>
    <n v="100"/>
    <n v="120"/>
    <d v="2010-05-14T00:00:00"/>
    <n v="140"/>
    <d v="2010-07-23T00:00:00"/>
    <n v="1.5327118501721682E-2"/>
    <n v="0.16666666666666674"/>
    <n v="2000"/>
    <n v="7.95"/>
    <x v="0"/>
    <n v="12000"/>
    <m/>
    <x v="0"/>
  </r>
  <r>
    <n v="23"/>
    <x v="5"/>
    <x v="0"/>
    <n v="285"/>
    <n v="35.28"/>
    <d v="2009-10-27T00:00:00"/>
    <n v="41"/>
    <d v="2010-03-09T00:00:00"/>
    <n v="1.4198177671580468E-2"/>
    <n v="0.16213151927437641"/>
    <n v="1630.1999999999996"/>
    <n v="7.95"/>
    <x v="0"/>
    <n v="10054.800000000001"/>
    <m/>
    <x v="0"/>
  </r>
  <r>
    <n v="24"/>
    <x v="17"/>
    <x v="0"/>
    <n v="500"/>
    <n v="13.5"/>
    <d v="2010-05-07T00:00:00"/>
    <n v="14"/>
    <d v="2010-09-29T00:00:00"/>
    <n v="3.4000298084805071E-3"/>
    <n v="3.7037037037036979E-2"/>
    <n v="250"/>
    <n v="7.95"/>
    <x v="0"/>
    <n v="6750"/>
    <m/>
    <x v="0"/>
  </r>
  <r>
    <n v="25"/>
    <x v="18"/>
    <x v="0"/>
    <n v="20"/>
    <n v="490.5"/>
    <d v="2009-09-30T00:00:00"/>
    <n v="615"/>
    <d v="2010-10-20T00:00:00"/>
    <n v="2.2084686517005472E-2"/>
    <n v="0.25382262996941907"/>
    <n v="2490"/>
    <n v="7.95"/>
    <x v="0"/>
    <n v="9810"/>
    <m/>
    <x v="0"/>
  </r>
  <r>
    <n v="26"/>
    <x v="19"/>
    <x v="0"/>
    <n v="300"/>
    <n v="28.55"/>
    <d v="2010-05-17T00:00:00"/>
    <n v="29.5"/>
    <d v="2010-10-26T00:00:00"/>
    <n v="3.062369898957243E-3"/>
    <n v="3.327495621716281E-2"/>
    <n v="284.99999999999977"/>
    <n v="7.95"/>
    <x v="0"/>
    <n v="8565"/>
    <m/>
    <x v="0"/>
  </r>
  <r>
    <n v="27"/>
    <x v="15"/>
    <x v="0"/>
    <n v="50"/>
    <n v="42.5"/>
    <d v="2010-01-21T00:00:00"/>
    <n v="47.27"/>
    <d v="2010-10-26T00:00:00"/>
    <n v="1.0035737960054197E-2"/>
    <n v="0.11223529411764721"/>
    <n v="238.50000000000017"/>
    <n v="7.95"/>
    <x v="0"/>
    <n v="2125"/>
    <m/>
    <x v="0"/>
  </r>
  <r>
    <n v="28"/>
    <x v="6"/>
    <x v="0"/>
    <n v="205"/>
    <n v="51.02"/>
    <d v="2009-10-20T00:00:00"/>
    <n v="55"/>
    <d v="2010-11-04T00:00:00"/>
    <n v="6.8199156371694094E-3"/>
    <n v="7.800862406899256E-2"/>
    <n v="815.89999999999941"/>
    <n v="7.95"/>
    <x v="0"/>
    <n v="10459.1"/>
    <m/>
    <x v="0"/>
  </r>
  <r>
    <n v="29"/>
    <x v="20"/>
    <x v="0"/>
    <n v="25"/>
    <n v="1.35"/>
    <d v="2010-01-22T00:00:00"/>
    <n v="2.23"/>
    <d v="2010-11-01T00:00:00"/>
    <n v="5.8300888489567722E-2"/>
    <n v="0.65185185185185168"/>
    <n v="21.999999999999996"/>
    <n v="7.95"/>
    <x v="0"/>
    <n v="33.75"/>
    <m/>
    <x v="0"/>
  </r>
  <r>
    <n v="30"/>
    <x v="21"/>
    <x v="0"/>
    <n v="150"/>
    <n v="32"/>
    <d v="2010-01-22T00:00:00"/>
    <n v="36"/>
    <d v="2010-03-01T00:00:00"/>
    <n v="1.1179857877971086E-2"/>
    <n v="0.125"/>
    <n v="600"/>
    <n v="7.95"/>
    <x v="0"/>
    <n v="4800"/>
    <m/>
    <x v="0"/>
  </r>
  <r>
    <n v="31"/>
    <x v="22"/>
    <x v="0"/>
    <n v="1000"/>
    <n v="6.32"/>
    <d v="2009-09-21T00:00:00"/>
    <n v="3"/>
    <d v="2010-12-21T00:00:00"/>
    <n v="-4.560906430283395E-2"/>
    <n v="-0.52531645569620256"/>
    <n v="-3320.0000000000005"/>
    <n v="7.95"/>
    <x v="0"/>
    <n v="6320"/>
    <m/>
    <x v="0"/>
  </r>
  <r>
    <n v="32"/>
    <x v="23"/>
    <x v="0"/>
    <n v="300"/>
    <n v="13.5"/>
    <d v="2010-05-17T00:00:00"/>
    <n v="4"/>
    <d v="2010-12-29T00:00:00"/>
    <n v="-6.4763452307577379E-2"/>
    <n v="-0.70370370370370372"/>
    <n v="-2850"/>
    <n v="7.95"/>
    <x v="0"/>
    <n v="4050"/>
    <m/>
    <x v="0"/>
  </r>
  <r>
    <n v="33"/>
    <x v="18"/>
    <x v="0"/>
    <n v="7"/>
    <n v="450"/>
    <d v="2010-08-27T00:00:00"/>
    <n v="605.62"/>
    <d v="2011-01-03T00:00:00"/>
    <n v="3.2666954221302051E-2"/>
    <n v="0.34582222222222225"/>
    <n v="1089.3400000000001"/>
    <n v="7.95"/>
    <x v="0"/>
    <n v="3150"/>
    <m/>
    <x v="0"/>
  </r>
  <r>
    <n v="34"/>
    <x v="13"/>
    <x v="0"/>
    <n v="10"/>
    <n v="188.19"/>
    <d v="2009-10-06T00:00:00"/>
    <n v="332.5"/>
    <d v="2011-01-03T00:00:00"/>
    <n v="6.6816294757342798E-2"/>
    <n v="0.76683139380413423"/>
    <n v="1443.1"/>
    <n v="7.95"/>
    <x v="0"/>
    <n v="1881.9"/>
    <m/>
    <x v="0"/>
  </r>
  <r>
    <n v="35"/>
    <x v="24"/>
    <x v="0"/>
    <n v="150"/>
    <n v="15.3"/>
    <d v="2009-12-15T00:00:00"/>
    <n v="18.2"/>
    <d v="2010-04-05T00:00:00"/>
    <n v="1.6796068593335205E-2"/>
    <n v="0.18954248366013071"/>
    <n v="434.99999999999977"/>
    <n v="7.95"/>
    <x v="0"/>
    <n v="2295"/>
    <m/>
    <x v="0"/>
  </r>
  <r>
    <n v="36"/>
    <x v="18"/>
    <x v="0"/>
    <n v="23"/>
    <n v="450"/>
    <d v="2010-08-27T00:00:00"/>
    <n v="640"/>
    <d v="2011-01-21T00:00:00"/>
    <n v="3.9883827927306194E-2"/>
    <n v="0.42222222222222228"/>
    <n v="4370"/>
    <n v="7.95"/>
    <x v="0"/>
    <n v="10350"/>
    <m/>
    <x v="0"/>
  </r>
  <r>
    <n v="37"/>
    <x v="25"/>
    <x v="0"/>
    <n v="50"/>
    <n v="5"/>
    <d v="2010-01-25T00:00:00"/>
    <n v="3.51"/>
    <d v="2011-03-11T00:00:00"/>
    <n v="-2.6672388425698877E-2"/>
    <n v="-0.29800000000000004"/>
    <n v="-74.500000000000014"/>
    <n v="7.95"/>
    <x v="0"/>
    <n v="250"/>
    <m/>
    <x v="0"/>
  </r>
  <r>
    <n v="38"/>
    <x v="13"/>
    <x v="0"/>
    <n v="15"/>
    <n v="188.19"/>
    <d v="2009-10-06T00:00:00"/>
    <n v="356"/>
    <d v="2011-02-09T00:00:00"/>
    <n v="7.7696919293394048E-2"/>
    <n v="0.89170519156171957"/>
    <n v="2517.15"/>
    <n v="7.95"/>
    <x v="0"/>
    <n v="2822.85"/>
    <m/>
    <x v="0"/>
  </r>
  <r>
    <n v="39"/>
    <x v="26"/>
    <x v="0"/>
    <n v="800"/>
    <n v="12.04"/>
    <d v="2009-10-02T00:00:00"/>
    <n v="15"/>
    <d v="2011-04-15T00:00:00"/>
    <n v="2.1400958566444792E-2"/>
    <n v="0.24584717607973428"/>
    <n v="2368.0000000000009"/>
    <n v="7.95"/>
    <x v="0"/>
    <n v="9632"/>
    <m/>
    <x v="0"/>
  </r>
  <r>
    <n v="40"/>
    <x v="27"/>
    <x v="0"/>
    <n v="500"/>
    <n v="17.71"/>
    <d v="2010-01-12T00:00:00"/>
    <n v="12"/>
    <d v="2011-04-15T00:00:00"/>
    <n v="-2.8766096433191758E-2"/>
    <n v="-0.32241671372106162"/>
    <n v="-2855.0000000000005"/>
    <n v="7.95"/>
    <x v="0"/>
    <n v="8855"/>
    <m/>
    <x v="0"/>
  </r>
  <r>
    <n v="41"/>
    <x v="28"/>
    <x v="0"/>
    <n v="900"/>
    <n v="4.75"/>
    <d v="2009-10-13T00:00:00"/>
    <n v="5.15"/>
    <d v="2010-02-17T00:00:00"/>
    <n v="7.3497948601777075E-3"/>
    <n v="8.4210526315789513E-2"/>
    <n v="360.00000000000034"/>
    <n v="7.95"/>
    <x v="0"/>
    <n v="4275"/>
    <m/>
    <x v="0"/>
  </r>
  <r>
    <n v="42"/>
    <x v="29"/>
    <x v="1"/>
    <n v="900"/>
    <n v="5.52"/>
    <d v="2011-01-19T00:00:00"/>
    <n v="6.1"/>
    <d v="2011-02-22T00:00:00"/>
    <n v="1.0312301499156313E-2"/>
    <n v="0.10507246376811596"/>
    <n v="522.00000000000011"/>
    <n v="29.4"/>
    <x v="1"/>
    <n v="4968"/>
    <m/>
    <x v="0"/>
  </r>
  <r>
    <n v="43"/>
    <x v="27"/>
    <x v="2"/>
    <n v="500"/>
    <n v="0"/>
    <d v="2010-11-22T00:00:00"/>
    <n v="0.75"/>
    <d v="2011-02-18T00:00:00"/>
    <e v="#NUM!"/>
    <e v="#NUM!"/>
    <n v="375"/>
    <n v="11.7"/>
    <x v="2"/>
    <n v="0"/>
    <m/>
    <x v="0"/>
  </r>
  <r>
    <n v="44"/>
    <x v="27"/>
    <x v="3"/>
    <n v="500"/>
    <n v="0"/>
    <d v="2011-03-02T00:00:00"/>
    <n v="0.95"/>
    <d v="2011-04-15T00:00:00"/>
    <e v="#NUM!"/>
    <e v="#NUM!"/>
    <n v="475"/>
    <n v="11.7"/>
    <x v="2"/>
    <n v="0"/>
    <m/>
    <x v="0"/>
  </r>
  <r>
    <n v="45"/>
    <x v="30"/>
    <x v="4"/>
    <n v="500"/>
    <n v="2.98"/>
    <d v="2010-12-27T00:00:00"/>
    <n v="3.6"/>
    <d v="2011-02-10T00:00:00"/>
    <n v="2.0293852836834915E-2"/>
    <n v="0.20805369127516782"/>
    <n v="310.00000000000006"/>
    <n v="23.4"/>
    <x v="3"/>
    <n v="1490"/>
    <m/>
    <x v="0"/>
  </r>
  <r>
    <n v="46"/>
    <x v="30"/>
    <x v="5"/>
    <n v="400"/>
    <n v="4.6399999999999997"/>
    <d v="2010-12-27T00:00:00"/>
    <n v="5.8"/>
    <d v="2011-03-17T00:00:00"/>
    <n v="2.4385355424906465E-2"/>
    <n v="0.25"/>
    <n v="464.00000000000006"/>
    <n v="21.9"/>
    <x v="3"/>
    <n v="1855.9999999999998"/>
    <m/>
    <x v="0"/>
  </r>
  <r>
    <n v="47"/>
    <x v="30"/>
    <x v="6"/>
    <n v="900"/>
    <n v="0"/>
    <d v="2010-11-22T00:00:00"/>
    <n v="0.35"/>
    <d v="2011-01-22T00:00:00"/>
    <e v="#NUM!"/>
    <e v="#NUM!"/>
    <n v="315"/>
    <n v="14.7"/>
    <x v="2"/>
    <n v="0"/>
    <m/>
    <x v="0"/>
  </r>
  <r>
    <n v="48"/>
    <x v="31"/>
    <x v="7"/>
    <n v="900"/>
    <n v="0"/>
    <d v="2011-01-05T00:00:00"/>
    <n v="0.25"/>
    <d v="2011-03-18T00:00:00"/>
    <e v="#NUM!"/>
    <e v="#NUM!"/>
    <n v="225"/>
    <n v="14.7"/>
    <x v="2"/>
    <n v="0"/>
    <m/>
    <x v="0"/>
  </r>
  <r>
    <n v="49"/>
    <x v="32"/>
    <x v="8"/>
    <n v="400"/>
    <n v="0"/>
    <d v="2010-11-22T00:00:00"/>
    <n v="0.3"/>
    <d v="2011-03-18T00:00:00"/>
    <e v="#NUM!"/>
    <e v="#NUM!"/>
    <n v="120"/>
    <n v="10.95"/>
    <x v="2"/>
    <n v="0"/>
    <m/>
    <x v="0"/>
  </r>
  <r>
    <n v="50"/>
    <x v="9"/>
    <x v="9"/>
    <n v="300"/>
    <n v="0.05"/>
    <d v="2010-11-22T00:00:00"/>
    <n v="0.46"/>
    <d v="2011-03-18T00:00:00"/>
    <n v="0.79242785279322214"/>
    <n v="8.1999999999999993"/>
    <n v="123.00000000000001"/>
    <n v="20.399999999999999"/>
    <x v="4"/>
    <n v="15"/>
    <m/>
    <x v="0"/>
  </r>
  <r>
    <n v="51"/>
    <x v="33"/>
    <x v="10"/>
    <n v="1000"/>
    <n v="3.67"/>
    <d v="2011-03-18T00:00:00"/>
    <n v="4.05"/>
    <d v="2011-03-21T00:00:00"/>
    <n v="1.0323112682691926E-2"/>
    <n v="0.10354223433242504"/>
    <n v="379.99999999999989"/>
    <n v="30.9"/>
    <x v="1"/>
    <n v="3670"/>
    <m/>
    <x v="0"/>
  </r>
  <r>
    <n v="52"/>
    <x v="33"/>
    <x v="11"/>
    <n v="500"/>
    <n v="9.5299999999999994"/>
    <d v="2011-03-30T00:00:00"/>
    <n v="10"/>
    <d v="2011-04-11T00:00:00"/>
    <n v="4.9331458804996895E-3"/>
    <n v="4.9317943336831149E-2"/>
    <n v="235.00000000000031"/>
    <n v="23.4"/>
    <x v="3"/>
    <n v="4765"/>
    <m/>
    <x v="0"/>
  </r>
  <r>
    <n v="82"/>
    <x v="34"/>
    <x v="12"/>
    <n v="1700"/>
    <n v="0"/>
    <d v="2011-04-19T00:00:00"/>
    <n v="2.7"/>
    <d v="2011-07-15T00:00:00"/>
    <e v="#NUM!"/>
    <e v="#NUM!"/>
    <n v="4590"/>
    <n v="20.7"/>
    <x v="2"/>
    <n v="0"/>
    <m/>
    <x v="0"/>
  </r>
  <r>
    <n v="83"/>
    <x v="34"/>
    <x v="12"/>
    <n v="300"/>
    <n v="0"/>
    <d v="2011-05-01T00:00:00"/>
    <n v="0.7"/>
    <d v="2011-07-15T00:00:00"/>
    <e v="#NUM!"/>
    <e v="#NUM!"/>
    <n v="210"/>
    <n v="10.199999999999999"/>
    <x v="2"/>
    <n v="0"/>
    <m/>
    <x v="0"/>
  </r>
  <r>
    <n v="84"/>
    <x v="35"/>
    <x v="13"/>
    <n v="100"/>
    <n v="0"/>
    <d v="2011-01-21T00:00:00"/>
    <n v="1.25"/>
    <d v="2011-07-15T00:00:00"/>
    <e v="#NUM!"/>
    <e v="#NUM!"/>
    <n v="125"/>
    <n v="8.6999999999999993"/>
    <x v="2"/>
    <n v="0"/>
    <m/>
    <x v="0"/>
  </r>
  <r>
    <n v="85"/>
    <x v="29"/>
    <x v="0"/>
    <n v="900"/>
    <n v="9"/>
    <d v="2011-03-14T00:00:00"/>
    <n v="5"/>
    <d v="2011-07-19T00:00:00"/>
    <n v="-4.4262543580415335E-2"/>
    <n v="-0.44444444444444442"/>
    <n v="-3600"/>
    <n v="7.95"/>
    <x v="0"/>
    <n v="8100"/>
    <m/>
    <x v="0"/>
  </r>
  <r>
    <n v="86"/>
    <x v="29"/>
    <x v="14"/>
    <n v="900"/>
    <n v="0"/>
    <d v="2011-06-21T00:00:00"/>
    <n v="1.95"/>
    <d v="2011-07-19T00:00:00"/>
    <e v="#NUM!"/>
    <e v="#NUM!"/>
    <n v="1755"/>
    <n v="34.700000000000003"/>
    <x v="5"/>
    <n v="0"/>
    <m/>
    <x v="0"/>
  </r>
  <r>
    <n v="92"/>
    <x v="36"/>
    <x v="0"/>
    <n v="520"/>
    <n v="19.22"/>
    <d v="2011-03-16T00:00:00"/>
    <n v="19.940000000000001"/>
    <d v="2011-07-20T00:00:00"/>
    <n v="3.7328029003367278E-3"/>
    <n v="3.7460978147762836E-2"/>
    <n v="374.40000000000123"/>
    <n v="0"/>
    <x v="6"/>
    <n v="9994.4"/>
    <m/>
    <x v="0"/>
  </r>
  <r>
    <n v="93"/>
    <x v="37"/>
    <x v="15"/>
    <n v="2000"/>
    <n v="0.25"/>
    <d v="2011-08-09T00:00:00"/>
    <n v="0.55000000000000004"/>
    <d v="2011-08-14T00:00:00"/>
    <n v="0.12453795848734719"/>
    <n v="1.2000000000000002"/>
    <n v="600.00000000000011"/>
    <n v="45.9"/>
    <x v="1"/>
    <n v="500"/>
    <m/>
    <x v="0"/>
  </r>
  <r>
    <n v="95"/>
    <x v="38"/>
    <x v="16"/>
    <n v="5000"/>
    <n v="0.34"/>
    <d v="2011-05-12T00:00:00"/>
    <n v="0.6"/>
    <d v="2011-08-18T00:00:00"/>
    <n v="7.7403673615868959E-2"/>
    <n v="0.7647058823529409"/>
    <n v="1299.9999999999998"/>
    <n v="90.9"/>
    <x v="1"/>
    <n v="1700.0000000000002"/>
    <m/>
    <x v="0"/>
  </r>
  <r>
    <n v="96"/>
    <x v="3"/>
    <x v="17"/>
    <n v="100"/>
    <n v="0"/>
    <d v="2011-06-20T00:00:00"/>
    <n v="4.5"/>
    <d v="2011-08-19T00:00:00"/>
    <e v="#NUM!"/>
    <e v="#NUM!"/>
    <n v="450"/>
    <n v="28.7"/>
    <x v="5"/>
    <n v="0"/>
    <m/>
    <x v="0"/>
  </r>
  <r>
    <n v="97"/>
    <x v="3"/>
    <x v="18"/>
    <n v="100"/>
    <n v="67.069999999999993"/>
    <d v="2009-09-29T00:00:00"/>
    <n v="25"/>
    <d v="2011-08-19T00:00:00"/>
    <n v="-5.4563420855776791E-2"/>
    <n v="-0.62725510660503947"/>
    <n v="-4206.9999999999991"/>
    <n v="7.95"/>
    <x v="0"/>
    <n v="6706.9999999999991"/>
    <m/>
    <x v="0"/>
  </r>
  <r>
    <n v="98"/>
    <x v="39"/>
    <x v="19"/>
    <n v="900"/>
    <n v="0"/>
    <d v="2011-06-27T00:00:00"/>
    <n v="0.65"/>
    <d v="2011-08-19T00:00:00"/>
    <e v="#NUM!"/>
    <e v="#NUM!"/>
    <n v="585"/>
    <n v="14.7"/>
    <x v="2"/>
    <n v="0"/>
    <m/>
    <x v="0"/>
  </r>
  <r>
    <n v="99"/>
    <x v="18"/>
    <x v="20"/>
    <n v="100"/>
    <n v="55.4"/>
    <d v="2011-08-18T00:00:00"/>
    <n v="75.900000000000006"/>
    <d v="2011-08-30T00:00:00"/>
    <n v="3.8501475739825229E-2"/>
    <n v="0.37003610108303264"/>
    <n v="2050.0000000000009"/>
    <n v="17.399999999999999"/>
    <x v="1"/>
    <n v="5540"/>
    <m/>
    <x v="0"/>
  </r>
  <r>
    <n v="102"/>
    <x v="38"/>
    <x v="21"/>
    <n v="1000"/>
    <n v="7.15"/>
    <d v="2011-05-09T00:00:00"/>
    <n v="9.5"/>
    <d v="2011-09-01T00:00:00"/>
    <n v="3.324051952480879E-2"/>
    <n v="0.32867132867132853"/>
    <n v="2349.9999999999995"/>
    <n v="30.9"/>
    <x v="1"/>
    <n v="7150"/>
    <m/>
    <x v="0"/>
  </r>
  <r>
    <n v="104"/>
    <x v="40"/>
    <x v="22"/>
    <n v="1000"/>
    <n v="1.22"/>
    <d v="2011-08-09T00:00:00"/>
    <n v="2"/>
    <d v="2011-09-15T00:00:00"/>
    <n v="6.6352190997357105E-2"/>
    <n v="0.63934426229508201"/>
    <n v="780"/>
    <n v="30.9"/>
    <x v="1"/>
    <n v="1220"/>
    <m/>
    <x v="0"/>
  </r>
  <r>
    <n v="105"/>
    <x v="39"/>
    <x v="0"/>
    <n v="900"/>
    <n v="5.5"/>
    <d v="2010-05-07T00:00:00"/>
    <n v="3"/>
    <d v="2011-09-16T00:00:00"/>
    <n v="-4.1727638558624477E-2"/>
    <n v="-0.45454545454545459"/>
    <n v="-2250"/>
    <n v="7.95"/>
    <x v="0"/>
    <n v="4950"/>
    <m/>
    <x v="0"/>
  </r>
  <r>
    <n v="106"/>
    <x v="39"/>
    <x v="23"/>
    <n v="900"/>
    <n v="0"/>
    <d v="2011-08-29T00:00:00"/>
    <n v="0.4"/>
    <d v="2011-09-16T00:00:00"/>
    <e v="#NUM!"/>
    <e v="#NUM!"/>
    <n v="360"/>
    <n v="34.700000000000003"/>
    <x v="5"/>
    <n v="0"/>
    <m/>
    <x v="0"/>
  </r>
  <r>
    <n v="107"/>
    <x v="41"/>
    <x v="0"/>
    <n v="100"/>
    <n v="33"/>
    <d v="2011-05-31T00:00:00"/>
    <n v="30"/>
    <d v="2011-09-16T00:00:00"/>
    <n v="-9.2505765770332284E-3"/>
    <n v="-9.0909090909090939E-2"/>
    <n v="-300"/>
    <n v="7.95"/>
    <x v="0"/>
    <n v="3300"/>
    <m/>
    <x v="0"/>
  </r>
  <r>
    <n v="108"/>
    <x v="41"/>
    <x v="24"/>
    <n v="100"/>
    <n v="0"/>
    <d v="2011-06-02T00:00:00"/>
    <n v="4.9000000000000004"/>
    <d v="2011-09-16T00:00:00"/>
    <e v="#NUM!"/>
    <e v="#NUM!"/>
    <n v="490.00000000000006"/>
    <n v="28.7"/>
    <x v="5"/>
    <n v="0"/>
    <m/>
    <x v="0"/>
  </r>
  <r>
    <n v="109"/>
    <x v="8"/>
    <x v="0"/>
    <n v="500"/>
    <n v="17.5"/>
    <d v="2011-08-09T00:00:00"/>
    <n v="10"/>
    <d v="2011-09-16T00:00:00"/>
    <n v="-4.447784231690971E-2"/>
    <n v="-0.4285714285714286"/>
    <n v="-3750"/>
    <n v="7.95"/>
    <x v="0"/>
    <n v="8750"/>
    <m/>
    <x v="0"/>
  </r>
  <r>
    <n v="110"/>
    <x v="8"/>
    <x v="25"/>
    <n v="500"/>
    <n v="0"/>
    <d v="2011-08-29T00:00:00"/>
    <n v="2.7"/>
    <d v="2011-09-16T00:00:00"/>
    <e v="#NUM!"/>
    <e v="#NUM!"/>
    <n v="1350"/>
    <n v="31.7"/>
    <x v="5"/>
    <n v="0"/>
    <m/>
    <x v="0"/>
  </r>
  <r>
    <n v="111"/>
    <x v="42"/>
    <x v="26"/>
    <n v="1000"/>
    <n v="0"/>
    <d v="2011-06-21T00:00:00"/>
    <n v="0.65"/>
    <d v="2011-09-16T00:00:00"/>
    <e v="#NUM!"/>
    <e v="#NUM!"/>
    <n v="650"/>
    <n v="15.45"/>
    <x v="2"/>
    <n v="0"/>
    <m/>
    <x v="0"/>
  </r>
  <r>
    <n v="112"/>
    <x v="34"/>
    <x v="27"/>
    <n v="2000"/>
    <n v="0.5"/>
    <d v="2011-08-28T00:00:00"/>
    <n v="0.55000000000000004"/>
    <d v="2011-09-22T00:00:00"/>
    <n v="1.0434534019439688E-2"/>
    <n v="0.10000000000000009"/>
    <n v="100.00000000000009"/>
    <n v="45.9"/>
    <x v="4"/>
    <n v="1000"/>
    <m/>
    <x v="0"/>
  </r>
  <r>
    <n v="113"/>
    <x v="43"/>
    <x v="28"/>
    <n v="100"/>
    <n v="53"/>
    <d v="2011-09-21T00:00:00"/>
    <n v="59.19"/>
    <d v="2011-09-22T00:00:00"/>
    <n v="1.2270939920270256E-2"/>
    <n v="0.11679245283018869"/>
    <n v="618.99999999999977"/>
    <n v="7.95"/>
    <x v="0"/>
    <n v="5300"/>
    <m/>
    <x v="0"/>
  </r>
  <r>
    <n v="114"/>
    <x v="30"/>
    <x v="29"/>
    <n v="900"/>
    <n v="0.25"/>
    <d v="2011-06-20T00:00:00"/>
    <n v="0.85"/>
    <d v="2011-09-27T00:00:00"/>
    <n v="0.24558452481076534"/>
    <n v="2.4"/>
    <n v="540"/>
    <n v="29.4"/>
    <x v="4"/>
    <n v="225"/>
    <m/>
    <x v="0"/>
  </r>
  <r>
    <n v="115"/>
    <x v="44"/>
    <x v="30"/>
    <n v="1000"/>
    <n v="1.77"/>
    <d v="2011-06-01T00:00:00"/>
    <n v="0.32"/>
    <d v="2011-09-30T00:00:00"/>
    <n v="-8.3382961359461299E-2"/>
    <n v="-0.8192090395480226"/>
    <n v="-1450"/>
    <n v="30.9"/>
    <x v="1"/>
    <n v="1770"/>
    <m/>
    <x v="0"/>
  </r>
  <r>
    <n v="116"/>
    <x v="13"/>
    <x v="31"/>
    <n v="100"/>
    <n v="40"/>
    <d v="2011-09-22T00:00:00"/>
    <n v="64"/>
    <d v="2011-10-04T00:00:00"/>
    <n v="6.3057875035991959E-2"/>
    <n v="0.60000000000000009"/>
    <n v="2400"/>
    <n v="17.399999999999999"/>
    <x v="3"/>
    <n v="4000"/>
    <m/>
    <x v="0"/>
  </r>
  <r>
    <n v="117"/>
    <x v="45"/>
    <x v="32"/>
    <n v="100"/>
    <n v="7.2"/>
    <d v="2011-09-22T00:00:00"/>
    <n v="4.95"/>
    <d v="2011-10-18T00:00:00"/>
    <n v="-3.2842643247912473E-2"/>
    <n v="-0.3125"/>
    <n v="-225"/>
    <n v="17.399999999999999"/>
    <x v="4"/>
    <n v="720"/>
    <m/>
    <x v="0"/>
  </r>
  <r>
    <n v="118"/>
    <x v="46"/>
    <x v="33"/>
    <n v="500"/>
    <n v="2.5"/>
    <d v="2011-08-31T00:00:00"/>
    <n v="2"/>
    <d v="2011-10-19T00:00:00"/>
    <n v="-2.0886981402002857E-2"/>
    <n v="-0.19999999999999996"/>
    <n v="-250"/>
    <n v="23.4"/>
    <x v="4"/>
    <n v="1250"/>
    <m/>
    <x v="0"/>
  </r>
  <r>
    <n v="119"/>
    <x v="47"/>
    <x v="34"/>
    <n v="100"/>
    <n v="28.69"/>
    <d v="2011-09-22T00:00:00"/>
    <n v="30"/>
    <d v="2011-10-22T00:00:00"/>
    <n v="4.7987577725775235E-3"/>
    <n v="4.5660508888114348E-2"/>
    <n v="130.99999999999989"/>
    <n v="7.95"/>
    <x v="0"/>
    <n v="2869"/>
    <m/>
    <x v="0"/>
  </r>
  <r>
    <n v="120"/>
    <x v="48"/>
    <x v="35"/>
    <n v="200"/>
    <n v="19.57"/>
    <d v="2011-09-26T00:00:00"/>
    <n v="18"/>
    <d v="2011-10-22T00:00:00"/>
    <n v="-8.4410678536355182E-3"/>
    <n v="-8.0224833929483874E-2"/>
    <n v="-314.00000000000006"/>
    <n v="7.95"/>
    <x v="0"/>
    <n v="3914"/>
    <m/>
    <x v="0"/>
  </r>
  <r>
    <n v="121"/>
    <x v="49"/>
    <x v="36"/>
    <n v="100"/>
    <n v="32.89"/>
    <d v="2011-09-23T00:00:00"/>
    <n v="23"/>
    <d v="2011-10-22T00:00:00"/>
    <n v="-3.1611533627662662E-2"/>
    <n v="-0.30069930069930073"/>
    <n v="-989"/>
    <n v="7.95"/>
    <x v="0"/>
    <n v="3289"/>
    <m/>
    <x v="0"/>
  </r>
  <r>
    <n v="122"/>
    <x v="50"/>
    <x v="37"/>
    <n v="100"/>
    <n v="86.9"/>
    <d v="2011-09-23T00:00:00"/>
    <n v="40"/>
    <d v="2011-10-22T00:00:00"/>
    <n v="-5.6736979843349793E-2"/>
    <n v="-0.53970080552359034"/>
    <n v="-4690.0000000000009"/>
    <n v="7.95"/>
    <x v="0"/>
    <n v="8690"/>
    <m/>
    <x v="0"/>
  </r>
  <r>
    <n v="123"/>
    <x v="51"/>
    <x v="38"/>
    <n v="404"/>
    <n v="14.87"/>
    <d v="2011-08-02T00:00:00"/>
    <n v="12"/>
    <d v="2011-10-22T00:00:00"/>
    <n v="-1.9990694990332406E-2"/>
    <n v="-0.19300605245460656"/>
    <n v="-1159.4799999999998"/>
    <n v="7.95"/>
    <x v="0"/>
    <n v="6007.48"/>
    <m/>
    <x v="0"/>
  </r>
  <r>
    <n v="124"/>
    <x v="52"/>
    <x v="39"/>
    <n v="400"/>
    <n v="0"/>
    <d v="2011-05-31T00:00:00"/>
    <n v="0.4"/>
    <d v="2011-10-22T00:00:00"/>
    <e v="#NUM!"/>
    <e v="#NUM!"/>
    <n v="160"/>
    <n v="10.95"/>
    <x v="2"/>
    <n v="0"/>
    <m/>
    <x v="0"/>
  </r>
  <r>
    <n v="125"/>
    <x v="53"/>
    <x v="40"/>
    <n v="800"/>
    <n v="0"/>
    <d v="2011-06-10T00:00:00"/>
    <n v="0.2"/>
    <d v="2011-10-22T00:00:00"/>
    <e v="#NUM!"/>
    <e v="#NUM!"/>
    <n v="160"/>
    <n v="13.95"/>
    <x v="2"/>
    <n v="0"/>
    <m/>
    <x v="0"/>
  </r>
  <r>
    <n v="126"/>
    <x v="51"/>
    <x v="41"/>
    <n v="400"/>
    <n v="0"/>
    <d v="2011-08-29T00:00:00"/>
    <n v="1.35"/>
    <d v="2011-10-22T00:00:00"/>
    <e v="#NUM!"/>
    <e v="#NUM!"/>
    <n v="540"/>
    <n v="30.95"/>
    <x v="5"/>
    <n v="0"/>
    <m/>
    <x v="0"/>
  </r>
  <r>
    <n v="127"/>
    <x v="54"/>
    <x v="42"/>
    <n v="1000"/>
    <n v="0"/>
    <d v="2011-08-29T00:00:00"/>
    <n v="0.5"/>
    <d v="2011-10-22T00:00:00"/>
    <e v="#NUM!"/>
    <e v="#NUM!"/>
    <n v="500"/>
    <n v="15.45"/>
    <x v="2"/>
    <n v="0"/>
    <m/>
    <x v="0"/>
  </r>
  <r>
    <n v="128"/>
    <x v="3"/>
    <x v="43"/>
    <n v="100"/>
    <n v="0"/>
    <d v="2011-09-27T00:00:00"/>
    <n v="0.5"/>
    <d v="2011-10-22T00:00:00"/>
    <e v="#NUM!"/>
    <e v="#NUM!"/>
    <n v="50"/>
    <n v="8.6999999999999993"/>
    <x v="2"/>
    <n v="0"/>
    <m/>
    <x v="0"/>
  </r>
  <r>
    <n v="129"/>
    <x v="48"/>
    <x v="44"/>
    <n v="200"/>
    <n v="0"/>
    <d v="2011-09-28T00:00:00"/>
    <n v="1.6"/>
    <d v="2011-10-22T00:00:00"/>
    <e v="#NUM!"/>
    <e v="#NUM!"/>
    <n v="320"/>
    <n v="29.45"/>
    <x v="5"/>
    <n v="0"/>
    <m/>
    <x v="0"/>
  </r>
  <r>
    <n v="130"/>
    <x v="47"/>
    <x v="45"/>
    <n v="100"/>
    <n v="0"/>
    <d v="2011-10-06T00:00:00"/>
    <n v="0.89"/>
    <d v="2011-10-22T00:00:00"/>
    <e v="#NUM!"/>
    <e v="#NUM!"/>
    <n v="89"/>
    <n v="28.7"/>
    <x v="5"/>
    <n v="0"/>
    <m/>
    <x v="0"/>
  </r>
  <r>
    <n v="131"/>
    <x v="24"/>
    <x v="46"/>
    <n v="700"/>
    <n v="0"/>
    <d v="2011-10-06T00:00:00"/>
    <n v="0.14000000000000001"/>
    <d v="2011-10-22T00:00:00"/>
    <e v="#NUM!"/>
    <e v="#NUM!"/>
    <n v="98.000000000000014"/>
    <n v="13.2"/>
    <x v="2"/>
    <n v="0"/>
    <m/>
    <x v="0"/>
  </r>
  <r>
    <n v="132"/>
    <x v="50"/>
    <x v="47"/>
    <n v="100"/>
    <n v="0"/>
    <d v="2011-10-11T00:00:00"/>
    <n v="50"/>
    <d v="2011-10-22T00:00:00"/>
    <e v="#NUM!"/>
    <e v="#NUM!"/>
    <n v="5000"/>
    <n v="28.7"/>
    <x v="5"/>
    <n v="0"/>
    <m/>
    <x v="0"/>
  </r>
  <r>
    <n v="133"/>
    <x v="49"/>
    <x v="48"/>
    <n v="100"/>
    <n v="0"/>
    <d v="2011-10-12T00:00:00"/>
    <n v="11.7"/>
    <d v="2011-10-22T00:00:00"/>
    <e v="#NUM!"/>
    <e v="#NUM!"/>
    <n v="1170"/>
    <n v="28.7"/>
    <x v="5"/>
    <n v="0"/>
    <m/>
    <x v="0"/>
  </r>
  <r>
    <n v="134"/>
    <x v="55"/>
    <x v="49"/>
    <n v="100"/>
    <n v="0"/>
    <d v="2011-10-21T00:00:00"/>
    <n v="16.5"/>
    <d v="2011-10-22T00:00:00"/>
    <e v="#NUM!"/>
    <e v="#NUM!"/>
    <n v="1650"/>
    <n v="28.7"/>
    <x v="5"/>
    <n v="0"/>
    <m/>
    <x v="0"/>
  </r>
  <r>
    <n v="135"/>
    <x v="55"/>
    <x v="50"/>
    <n v="102"/>
    <n v="38.01"/>
    <d v="2011-09-23T00:00:00"/>
    <n v="25"/>
    <d v="2011-10-22T00:00:00"/>
    <n v="-3.5982602807653086E-2"/>
    <n v="-0.34227834780320965"/>
    <n v="-1327.0199999999998"/>
    <n v="7.95"/>
    <x v="0"/>
    <n v="3877.02"/>
    <m/>
    <x v="0"/>
  </r>
  <r>
    <n v="136"/>
    <x v="56"/>
    <x v="51"/>
    <n v="673"/>
    <n v="22.3"/>
    <d v="2009-10-16T00:00:00"/>
    <n v="26.34"/>
    <d v="2011-10-24T00:00:00"/>
    <n v="1.5823297568345683E-2"/>
    <n v="0.18116591928251125"/>
    <n v="2718.9199999999996"/>
    <n v="0"/>
    <x v="6"/>
    <n v="15007.9"/>
    <m/>
    <x v="0"/>
  </r>
  <r>
    <n v="138"/>
    <x v="57"/>
    <x v="52"/>
    <n v="5000"/>
    <n v="0.1"/>
    <d v="2011-09-07T00:00:00"/>
    <n v="0"/>
    <d v="2011-10-04T00:00:00"/>
    <n v="-0.10464449541284404"/>
    <n v="-1"/>
    <n v="-500"/>
    <n v="45.45"/>
    <x v="7"/>
    <n v="500"/>
    <m/>
    <x v="0"/>
  </r>
  <r>
    <n v="139"/>
    <x v="55"/>
    <x v="50"/>
    <n v="2"/>
    <n v="38.01"/>
    <d v="2011-09-23T00:00:00"/>
    <n v="44.5"/>
    <d v="2011-10-27T00:00:00"/>
    <n v="1.7949814928644781E-2"/>
    <n v="0.17074454091028679"/>
    <n v="12.980000000000004"/>
    <n v="7.95"/>
    <x v="0"/>
    <n v="76.02"/>
    <m/>
    <x v="0"/>
  </r>
  <r>
    <n v="140"/>
    <x v="18"/>
    <x v="53"/>
    <n v="100"/>
    <n v="12.1"/>
    <d v="2011-08-14T00:00:00"/>
    <n v="5.7"/>
    <d v="2011-10-27T00:00:00"/>
    <n v="-5.4970914362092657E-2"/>
    <n v="-0.52892561983471076"/>
    <n v="-640"/>
    <n v="17.399999999999999"/>
    <x v="1"/>
    <n v="1210"/>
    <m/>
    <x v="0"/>
  </r>
  <r>
    <n v="141"/>
    <x v="58"/>
    <x v="54"/>
    <n v="100"/>
    <n v="56.68"/>
    <d v="2011-10-27T00:00:00"/>
    <n v="66"/>
    <d v="2011-11-01T00:00:00"/>
    <n v="1.7457138716565197E-2"/>
    <n v="0.16443189837685246"/>
    <n v="932"/>
    <n v="7.95"/>
    <x v="0"/>
    <n v="5668"/>
    <m/>
    <x v="0"/>
  </r>
  <r>
    <n v="142"/>
    <x v="43"/>
    <x v="28"/>
    <n v="100"/>
    <n v="39.4"/>
    <d v="2011-10-27T00:00:00"/>
    <n v="44.18"/>
    <d v="2011-11-01T00:00:00"/>
    <n v="1.2880083155417357E-2"/>
    <n v="0.12131979695431472"/>
    <n v="478.00000000000011"/>
    <n v="7.95"/>
    <x v="0"/>
    <n v="3940"/>
    <m/>
    <x v="0"/>
  </r>
  <r>
    <n v="143"/>
    <x v="59"/>
    <x v="55"/>
    <n v="100"/>
    <n v="33"/>
    <d v="2011-11-01T00:00:00"/>
    <n v="36.5"/>
    <d v="2011-11-03T00:00:00"/>
    <n v="1.1276469913230754E-2"/>
    <n v="0.10606060606060597"/>
    <n v="350"/>
    <n v="7.95"/>
    <x v="0"/>
    <n v="3300"/>
    <m/>
    <x v="0"/>
  </r>
  <r>
    <n v="144"/>
    <x v="18"/>
    <x v="53"/>
    <n v="200"/>
    <n v="12.1"/>
    <d v="2011-08-14T00:00:00"/>
    <n v="5.4"/>
    <d v="2011-11-07T00:00:00"/>
    <n v="-5.7547675972815744E-2"/>
    <n v="-0.55371900826446274"/>
    <n v="-1339.9999999999998"/>
    <n v="18.899999999999999"/>
    <x v="1"/>
    <n v="2420"/>
    <m/>
    <x v="0"/>
  </r>
  <r>
    <n v="145"/>
    <x v="43"/>
    <x v="28"/>
    <n v="100"/>
    <n v="40"/>
    <d v="2011-11-03T00:00:00"/>
    <n v="43.01"/>
    <d v="2011-11-09T00:00:00"/>
    <n v="8.0053191489361745E-3"/>
    <n v="7.5250000000000039E-2"/>
    <n v="300.99999999999977"/>
    <n v="7.95"/>
    <x v="0"/>
    <n v="4000"/>
    <m/>
    <x v="0"/>
  </r>
  <r>
    <n v="146"/>
    <x v="43"/>
    <x v="28"/>
    <n v="100"/>
    <n v="42.75"/>
    <d v="2011-10-24T00:00:00"/>
    <n v="44.18"/>
    <d v="2011-11-01T00:00:00"/>
    <n v="3.5482001526144047E-3"/>
    <n v="3.345029239766073E-2"/>
    <n v="142.99999999999997"/>
    <n v="7.95"/>
    <x v="0"/>
    <n v="4275"/>
    <m/>
    <x v="0"/>
  </r>
  <r>
    <n v="147"/>
    <x v="60"/>
    <x v="56"/>
    <n v="500"/>
    <n v="0.8"/>
    <d v="2011-10-13T00:00:00"/>
    <n v="1.1000000000000001"/>
    <d v="2011-11-10T00:00:00"/>
    <n v="3.9650926998841256E-2"/>
    <n v="0.375"/>
    <n v="150.00000000000003"/>
    <n v="23.4"/>
    <x v="4"/>
    <n v="400"/>
    <m/>
    <x v="0"/>
  </r>
  <r>
    <n v="148"/>
    <x v="58"/>
    <x v="54"/>
    <n v="100"/>
    <n v="63"/>
    <d v="2011-11-01T00:00:00"/>
    <n v="66"/>
    <d v="2011-11-16T00:00:00"/>
    <n v="5.062904859001573E-3"/>
    <n v="4.7619047619047672E-2"/>
    <n v="300"/>
    <n v="7.95"/>
    <x v="0"/>
    <n v="6300"/>
    <m/>
    <x v="0"/>
  </r>
  <r>
    <n v="149"/>
    <x v="61"/>
    <x v="57"/>
    <n v="200"/>
    <n v="1"/>
    <d v="2011-09-27T00:00:00"/>
    <n v="0.7"/>
    <d v="2011-11-17T00:00:00"/>
    <n v="-3.1574394463667825E-2"/>
    <n v="-0.30000000000000004"/>
    <n v="-60.000000000000007"/>
    <n v="18.899999999999999"/>
    <x v="4"/>
    <n v="200"/>
    <m/>
    <x v="0"/>
  </r>
  <r>
    <n v="150"/>
    <x v="30"/>
    <x v="58"/>
    <n v="900"/>
    <n v="0.1"/>
    <d v="2011-10-13T00:00:00"/>
    <n v="0.25"/>
    <d v="2011-11-17T00:00:00"/>
    <n v="0.15860370799536502"/>
    <n v="1.5"/>
    <n v="135"/>
    <n v="29.4"/>
    <x v="4"/>
    <n v="90"/>
    <m/>
    <x v="0"/>
  </r>
  <r>
    <n v="151"/>
    <x v="62"/>
    <x v="59"/>
    <n v="200"/>
    <n v="14.25"/>
    <d v="2011-11-15T00:00:00"/>
    <n v="16"/>
    <d v="2011-11-17T00:00:00"/>
    <n v="1.3110430360780566E-2"/>
    <n v="0.12280701754385959"/>
    <n v="350"/>
    <n v="7.95"/>
    <x v="0"/>
    <n v="2850"/>
    <m/>
    <x v="0"/>
  </r>
  <r>
    <n v="152"/>
    <x v="42"/>
    <x v="60"/>
    <n v="1000"/>
    <n v="0"/>
    <d v="2011-10-06T00:00:00"/>
    <n v="0.3"/>
    <d v="2011-11-19T00:00:00"/>
    <e v="#NUM!"/>
    <e v="#NUM!"/>
    <n v="300"/>
    <n v="15.45"/>
    <x v="2"/>
    <n v="0"/>
    <m/>
    <x v="0"/>
  </r>
  <r>
    <n v="153"/>
    <x v="63"/>
    <x v="61"/>
    <n v="500"/>
    <n v="0"/>
    <d v="2011-07-19T00:00:00"/>
    <n v="3.4"/>
    <d v="2011-11-19T00:00:00"/>
    <e v="#NUM!"/>
    <e v="#NUM!"/>
    <n v="1700"/>
    <n v="11.7"/>
    <x v="2"/>
    <n v="0"/>
    <m/>
    <x v="0"/>
  </r>
  <r>
    <n v="154"/>
    <x v="64"/>
    <x v="62"/>
    <n v="500"/>
    <n v="0"/>
    <d v="2011-09-19T00:00:00"/>
    <n v="0.35"/>
    <d v="2011-11-15T00:00:00"/>
    <e v="#NUM!"/>
    <e v="#NUM!"/>
    <n v="175"/>
    <n v="11.7"/>
    <x v="2"/>
    <n v="0"/>
    <m/>
    <x v="0"/>
  </r>
  <r>
    <n v="155"/>
    <x v="65"/>
    <x v="63"/>
    <n v="1000"/>
    <n v="0"/>
    <d v="2011-05-01T00:00:00"/>
    <n v="2.25"/>
    <d v="2011-11-19T00:00:00"/>
    <e v="#NUM!"/>
    <e v="#NUM!"/>
    <n v="2250"/>
    <n v="15.45"/>
    <x v="2"/>
    <n v="0"/>
    <m/>
    <x v="0"/>
  </r>
  <r>
    <n v="156"/>
    <x v="46"/>
    <x v="64"/>
    <n v="500"/>
    <n v="0"/>
    <d v="2011-10-21T00:00:00"/>
    <n v="0.8"/>
    <d v="2011-11-19T00:00:00"/>
    <e v="#NUM!"/>
    <e v="#NUM!"/>
    <n v="400"/>
    <n v="11.7"/>
    <x v="2"/>
    <n v="0"/>
    <m/>
    <x v="0"/>
  </r>
  <r>
    <n v="157"/>
    <x v="66"/>
    <x v="65"/>
    <n v="100"/>
    <n v="0"/>
    <d v="2011-10-27T00:00:00"/>
    <n v="3"/>
    <d v="2011-11-19T00:00:00"/>
    <e v="#NUM!"/>
    <e v="#NUM!"/>
    <n v="300"/>
    <n v="8.6999999999999993"/>
    <x v="2"/>
    <n v="0"/>
    <m/>
    <x v="0"/>
  </r>
  <r>
    <n v="158"/>
    <x v="8"/>
    <x v="66"/>
    <n v="100"/>
    <n v="0"/>
    <d v="2011-10-28T00:00:00"/>
    <n v="1.3"/>
    <d v="2011-11-19T00:00:00"/>
    <e v="#NUM!"/>
    <e v="#NUM!"/>
    <n v="130"/>
    <n v="8.6999999999999993"/>
    <x v="2"/>
    <n v="0"/>
    <m/>
    <x v="0"/>
  </r>
  <r>
    <n v="159"/>
    <x v="51"/>
    <x v="67"/>
    <n v="100"/>
    <n v="0"/>
    <d v="2011-11-07T00:00:00"/>
    <n v="1"/>
    <d v="2011-11-19T00:00:00"/>
    <e v="#NUM!"/>
    <e v="#NUM!"/>
    <n v="100"/>
    <n v="8.6999999999999993"/>
    <x v="2"/>
    <n v="0"/>
    <m/>
    <x v="0"/>
  </r>
  <r>
    <n v="160"/>
    <x v="54"/>
    <x v="68"/>
    <n v="500"/>
    <n v="0"/>
    <d v="2011-11-07T00:00:00"/>
    <n v="0.4"/>
    <d v="2011-11-19T00:00:00"/>
    <e v="#NUM!"/>
    <e v="#NUM!"/>
    <n v="200"/>
    <n v="11.7"/>
    <x v="2"/>
    <n v="0"/>
    <m/>
    <x v="0"/>
  </r>
  <r>
    <n v="161"/>
    <x v="67"/>
    <x v="69"/>
    <n v="100"/>
    <n v="0"/>
    <d v="2011-09-28T00:00:00"/>
    <n v="1.6"/>
    <d v="2011-11-19T00:00:00"/>
    <e v="#NUM!"/>
    <e v="#NUM!"/>
    <n v="160"/>
    <n v="8.6999999999999993"/>
    <x v="2"/>
    <n v="0"/>
    <m/>
    <x v="0"/>
  </r>
  <r>
    <n v="162"/>
    <x v="68"/>
    <x v="70"/>
    <n v="100"/>
    <n v="0.9"/>
    <d v="2011-10-27T00:00:00"/>
    <n v="5.7"/>
    <d v="2011-11-21T00:00:00"/>
    <n v="0.56622067093271278"/>
    <n v="5.333333333333333"/>
    <n v="480"/>
    <n v="17.399999999999999"/>
    <x v="4"/>
    <n v="90"/>
    <m/>
    <x v="0"/>
  </r>
  <r>
    <n v="163"/>
    <x v="3"/>
    <x v="71"/>
    <n v="100"/>
    <n v="0.1"/>
    <d v="2011-10-24T00:00:00"/>
    <n v="1.65"/>
    <d v="2011-11-21T00:00:00"/>
    <n v="1.6441441441441438"/>
    <n v="15.499999999999996"/>
    <n v="154.99999999999997"/>
    <n v="17.399999999999999"/>
    <x v="4"/>
    <n v="10"/>
    <m/>
    <x v="0"/>
  </r>
  <r>
    <n v="164"/>
    <x v="32"/>
    <x v="72"/>
    <n v="400"/>
    <n v="0.1"/>
    <d v="2011-07-05T00:00:00"/>
    <n v="1.75"/>
    <d v="2011-11-21T00:00:00"/>
    <n v="1.6955236486486485"/>
    <n v="16.5"/>
    <n v="660"/>
    <n v="21.9"/>
    <x v="4"/>
    <n v="40"/>
    <m/>
    <x v="0"/>
  </r>
  <r>
    <n v="165"/>
    <x v="24"/>
    <x v="73"/>
    <n v="700"/>
    <n v="0.2"/>
    <d v="2011-10-27T00:00:00"/>
    <n v="0.94"/>
    <d v="2011-11-22T00:00:00"/>
    <n v="0.39281559045956943"/>
    <n v="3.6999999999999993"/>
    <n v="518"/>
    <n v="26.4"/>
    <x v="4"/>
    <n v="140"/>
    <m/>
    <x v="0"/>
  </r>
  <r>
    <n v="166"/>
    <x v="18"/>
    <x v="53"/>
    <n v="200"/>
    <n v="12.1"/>
    <d v="2011-08-14T00:00:00"/>
    <n v="0.5"/>
    <d v="2011-11-28T00:00:00"/>
    <n v="-9.9634782281292938E-2"/>
    <n v="-0.95867768595041325"/>
    <n v="-2320"/>
    <n v="18.899999999999999"/>
    <x v="1"/>
    <n v="2420"/>
    <m/>
    <x v="0"/>
  </r>
  <r>
    <n v="167"/>
    <x v="69"/>
    <x v="74"/>
    <n v="200"/>
    <n v="5.3"/>
    <d v="2011-11-11T00:00:00"/>
    <n v="5.8"/>
    <d v="2011-11-30T00:00:00"/>
    <n v="1.0059585820669278E-2"/>
    <n v="9.4339622641509413E-2"/>
    <n v="100"/>
    <n v="18.899999999999999"/>
    <x v="1"/>
    <n v="1060"/>
    <m/>
    <x v="0"/>
  </r>
  <r>
    <n v="168"/>
    <x v="70"/>
    <x v="75"/>
    <n v="500"/>
    <n v="3.4"/>
    <d v="2011-11-22T00:00:00"/>
    <n v="4.6500000000000004"/>
    <d v="2011-11-30T00:00:00"/>
    <n v="3.9329184194193532E-2"/>
    <n v="0.36764705882352966"/>
    <n v="625.00000000000023"/>
    <n v="23.4"/>
    <x v="1"/>
    <n v="1700"/>
    <m/>
    <x v="0"/>
  </r>
  <r>
    <n v="169"/>
    <x v="45"/>
    <x v="76"/>
    <n v="100"/>
    <n v="15.9"/>
    <d v="2011-09-12T00:00:00"/>
    <n v="7.25"/>
    <d v="2011-12-01T00:00:00"/>
    <n v="-5.7010962500699709E-2"/>
    <n v="-0.54402515723270439"/>
    <n v="-865"/>
    <n v="17.399999999999999"/>
    <x v="1"/>
    <n v="1590"/>
    <m/>
    <x v="0"/>
  </r>
  <r>
    <n v="170"/>
    <x v="18"/>
    <x v="77"/>
    <n v="100"/>
    <n v="40"/>
    <d v="2011-11-22T00:00:00"/>
    <n v="49"/>
    <d v="2011-12-01T00:00:00"/>
    <n v="2.4069460726846435E-2"/>
    <n v="0.22500000000000009"/>
    <n v="900"/>
    <n v="17.399999999999999"/>
    <x v="1"/>
    <n v="4000"/>
    <m/>
    <x v="0"/>
  </r>
  <r>
    <n v="171"/>
    <x v="47"/>
    <x v="78"/>
    <n v="400"/>
    <n v="2.41"/>
    <d v="2011-11-22T00:00:00"/>
    <n v="3.2"/>
    <d v="2011-12-01T00:00:00"/>
    <n v="3.5066618670739833E-2"/>
    <n v="0.32780082987551862"/>
    <n v="316"/>
    <n v="21.9"/>
    <x v="1"/>
    <n v="964"/>
    <m/>
    <x v="0"/>
  </r>
  <r>
    <n v="172"/>
    <x v="71"/>
    <x v="79"/>
    <n v="100"/>
    <n v="19.61"/>
    <d v="2011-11-23T00:00:00"/>
    <n v="23.77"/>
    <d v="2011-12-05T00:00:00"/>
    <n v="2.2700053565787626E-2"/>
    <n v="0.21213666496685368"/>
    <n v="416"/>
    <n v="7.95"/>
    <x v="0"/>
    <n v="1961"/>
    <m/>
    <x v="0"/>
  </r>
  <r>
    <n v="173"/>
    <x v="61"/>
    <x v="80"/>
    <n v="1000"/>
    <n v="0.75"/>
    <d v="2011-11-23T00:00:00"/>
    <n v="1.25"/>
    <d v="2011-12-07T00:00:00"/>
    <n v="7.1337828593765279E-2"/>
    <n v="0.66666666666666674"/>
    <n v="500"/>
    <n v="30.9"/>
    <x v="1"/>
    <n v="750"/>
    <m/>
    <x v="0"/>
  </r>
  <r>
    <n v="174"/>
    <x v="37"/>
    <x v="81"/>
    <n v="300"/>
    <n v="7"/>
    <d v="2011-11-22T00:00:00"/>
    <n v="8.75"/>
    <d v="2011-12-09T00:00:00"/>
    <n v="2.6743845252051583E-2"/>
    <n v="0.25"/>
    <n v="525"/>
    <n v="20.399999999999999"/>
    <x v="1"/>
    <n v="2100"/>
    <m/>
    <x v="0"/>
  </r>
  <r>
    <n v="175"/>
    <x v="34"/>
    <x v="82"/>
    <n v="2000"/>
    <n v="0.05"/>
    <d v="2011-09-27T00:00:00"/>
    <n v="0.2"/>
    <d v="2011-12-12T00:00:00"/>
    <n v="0.31574394463667821"/>
    <n v="3"/>
    <n v="300.00000000000006"/>
    <n v="45.9"/>
    <x v="4"/>
    <n v="100"/>
    <m/>
    <x v="0"/>
  </r>
  <r>
    <n v="176"/>
    <x v="54"/>
    <x v="83"/>
    <n v="1000"/>
    <n v="0.05"/>
    <d v="2011-10-31T00:00:00"/>
    <n v="0.2"/>
    <d v="2011-12-12T00:00:00"/>
    <n v="0.31887012230634831"/>
    <n v="3"/>
    <n v="150.00000000000003"/>
    <n v="30.9"/>
    <x v="4"/>
    <n v="50"/>
    <m/>
    <x v="0"/>
  </r>
  <r>
    <n v="177"/>
    <x v="61"/>
    <x v="84"/>
    <n v="200"/>
    <n v="13.05"/>
    <d v="2011-09-23T00:00:00"/>
    <n v="10"/>
    <d v="2011-12-13T00:00:00"/>
    <n v="-2.4569848332362247E-2"/>
    <n v="-0.23371647509578553"/>
    <n v="-610.00000000000011"/>
    <n v="7.95"/>
    <x v="0"/>
    <n v="2610"/>
    <m/>
    <x v="0"/>
  </r>
  <r>
    <n v="178"/>
    <x v="61"/>
    <x v="85"/>
    <n v="200"/>
    <n v="0"/>
    <d v="2011-12-01T00:00:00"/>
    <n v="5.5"/>
    <d v="2011-12-13T00:00:00"/>
    <e v="#NUM!"/>
    <e v="#NUM!"/>
    <n v="1100"/>
    <n v="29.45"/>
    <x v="5"/>
    <n v="0"/>
    <m/>
    <x v="0"/>
  </r>
  <r>
    <n v="179"/>
    <x v="24"/>
    <x v="86"/>
    <n v="700"/>
    <n v="1.4"/>
    <d v="2011-11-30T00:00:00"/>
    <n v="1.35"/>
    <d v="2011-12-13T00:00:00"/>
    <n v="-3.8295282860500114E-3"/>
    <n v="-3.5714285714285587E-2"/>
    <n v="-34.999999999999872"/>
    <n v="26.4"/>
    <x v="4"/>
    <n v="979.99999999999989"/>
    <m/>
    <x v="0"/>
  </r>
  <r>
    <n v="180"/>
    <x v="72"/>
    <x v="87"/>
    <n v="200"/>
    <n v="0.5"/>
    <d v="2011-09-19T00:00:00"/>
    <n v="2.75"/>
    <d v="2011-12-14T00:00:00"/>
    <n v="0.47252589182968929"/>
    <n v="4.5"/>
    <n v="450"/>
    <n v="18.899999999999999"/>
    <x v="4"/>
    <n v="100"/>
    <m/>
    <x v="0"/>
  </r>
  <r>
    <n v="181"/>
    <x v="68"/>
    <x v="88"/>
    <n v="100"/>
    <n v="1"/>
    <d v="2011-12-01T00:00:00"/>
    <n v="6.1"/>
    <d v="2011-12-14T00:00:00"/>
    <n v="0.547017337643256"/>
    <n v="5.0999999999999996"/>
    <n v="509.99999999999994"/>
    <n v="17.399999999999999"/>
    <x v="4"/>
    <n v="100"/>
    <m/>
    <x v="0"/>
  </r>
  <r>
    <n v="182"/>
    <x v="73"/>
    <x v="89"/>
    <n v="2000"/>
    <n v="0.6"/>
    <d v="2011-05-22T00:00:00"/>
    <n v="0.01"/>
    <d v="2011-12-15T00:00:00"/>
    <n v="-9.9809974045235436E-2"/>
    <n v="-0.98333333333333328"/>
    <n v="-1180"/>
    <n v="22.95"/>
    <x v="7"/>
    <n v="1200"/>
    <m/>
    <x v="0"/>
  </r>
  <r>
    <n v="183"/>
    <x v="63"/>
    <x v="90"/>
    <n v="500"/>
    <n v="0.55000000000000004"/>
    <d v="2011-11-30T00:00:00"/>
    <n v="0.45"/>
    <d v="2011-12-16T00:00:00"/>
    <n v="-1.9495780365345588E-2"/>
    <n v="-0.18181818181818188"/>
    <n v="-50.000000000000014"/>
    <n v="23.4"/>
    <x v="4"/>
    <n v="275"/>
    <m/>
    <x v="0"/>
  </r>
  <r>
    <n v="184"/>
    <x v="74"/>
    <x v="91"/>
    <n v="200"/>
    <n v="0"/>
    <d v="2011-11-15T00:00:00"/>
    <n v="0.6"/>
    <d v="2011-12-17T00:00:00"/>
    <e v="#NUM!"/>
    <e v="#NUM!"/>
    <n v="120"/>
    <n v="9.4499999999999993"/>
    <x v="2"/>
    <n v="0"/>
    <m/>
    <x v="0"/>
  </r>
  <r>
    <n v="185"/>
    <x v="27"/>
    <x v="92"/>
    <n v="100"/>
    <n v="0"/>
    <d v="2011-11-17T00:00:00"/>
    <n v="0.6"/>
    <d v="2011-12-17T00:00:00"/>
    <e v="#NUM!"/>
    <e v="#NUM!"/>
    <n v="60"/>
    <n v="8.6999999999999993"/>
    <x v="2"/>
    <n v="0"/>
    <m/>
    <x v="0"/>
  </r>
  <r>
    <n v="186"/>
    <x v="32"/>
    <x v="93"/>
    <n v="400"/>
    <n v="0"/>
    <d v="2011-11-30T00:00:00"/>
    <n v="0.25"/>
    <d v="2011-12-17T00:00:00"/>
    <e v="#NUM!"/>
    <e v="#NUM!"/>
    <n v="100"/>
    <n v="10.95"/>
    <x v="2"/>
    <n v="0"/>
    <m/>
    <x v="0"/>
  </r>
  <r>
    <n v="187"/>
    <x v="45"/>
    <x v="94"/>
    <n v="100"/>
    <n v="0"/>
    <d v="2011-11-30T00:00:00"/>
    <n v="2.6"/>
    <d v="2011-12-17T00:00:00"/>
    <e v="#NUM!"/>
    <e v="#NUM!"/>
    <n v="260"/>
    <n v="8.6999999999999993"/>
    <x v="2"/>
    <n v="0"/>
    <m/>
    <x v="0"/>
  </r>
  <r>
    <n v="188"/>
    <x v="75"/>
    <x v="95"/>
    <n v="100"/>
    <n v="0"/>
    <d v="2011-11-28T00:00:00"/>
    <n v="3.3"/>
    <d v="2011-12-17T00:00:00"/>
    <e v="#NUM!"/>
    <e v="#NUM!"/>
    <n v="330"/>
    <n v="8.6999999999999993"/>
    <x v="2"/>
    <n v="0"/>
    <m/>
    <x v="0"/>
  </r>
  <r>
    <n v="189"/>
    <x v="67"/>
    <x v="96"/>
    <n v="100"/>
    <n v="47.3"/>
    <d v="2011-09-22T00:00:00"/>
    <n v="30"/>
    <d v="2011-12-23T00:00:00"/>
    <n v="-3.8439085205167735E-2"/>
    <n v="-0.36575052854122614"/>
    <n v="-1729.9999999999998"/>
    <n v="7.95"/>
    <x v="0"/>
    <n v="4730"/>
    <m/>
    <x v="0"/>
  </r>
  <r>
    <n v="190"/>
    <x v="67"/>
    <x v="97"/>
    <n v="100"/>
    <n v="0"/>
    <d v="2011-12-22T00:00:00"/>
    <n v="13"/>
    <d v="2011-12-23T00:00:00"/>
    <e v="#NUM!"/>
    <e v="#NUM!"/>
    <n v="1300"/>
    <n v="28.7"/>
    <x v="5"/>
    <n v="0"/>
    <m/>
    <x v="0"/>
  </r>
  <r>
    <n v="191"/>
    <x v="76"/>
    <x v="98"/>
    <n v="264"/>
    <n v="18.91"/>
    <d v="2009-10-16T00:00:00"/>
    <n v="17.96"/>
    <d v="2011-12-23T00:00:00"/>
    <n v="-4.3878580533297769E-3"/>
    <n v="-5.0237969328397636E-2"/>
    <n v="-250.79999999999981"/>
    <n v="0"/>
    <x v="6"/>
    <n v="4992.24"/>
    <m/>
    <x v="0"/>
  </r>
  <r>
    <n v="192"/>
    <x v="64"/>
    <x v="99"/>
    <n v="300"/>
    <n v="12.54"/>
    <d v="2011-09-18T00:00:00"/>
    <n v="11"/>
    <d v="2011-12-28T00:00:00"/>
    <n v="-1.2891734657322046E-2"/>
    <n v="-0.12280701754385959"/>
    <n v="-461.99999999999977"/>
    <n v="7.95"/>
    <x v="0"/>
    <n v="3761.9999999999995"/>
    <m/>
    <x v="0"/>
  </r>
  <r>
    <n v="193"/>
    <x v="64"/>
    <x v="100"/>
    <n v="300"/>
    <n v="0"/>
    <d v="2011-12-20T00:00:00"/>
    <n v="0.8"/>
    <d v="2011-12-28T00:00:00"/>
    <e v="#NUM!"/>
    <e v="#NUM!"/>
    <n v="240"/>
    <n v="30.2"/>
    <x v="5"/>
    <n v="0"/>
    <m/>
    <x v="0"/>
  </r>
  <r>
    <n v="194"/>
    <x v="53"/>
    <x v="101"/>
    <n v="800"/>
    <n v="6"/>
    <d v="2010-01-21T00:00:00"/>
    <n v="0.65"/>
    <d v="2011-12-29T00:00:00"/>
    <n v="-7.9730115956230599E-2"/>
    <n v="-0.89166666666666661"/>
    <n v="-4280"/>
    <n v="7.95"/>
    <x v="0"/>
    <n v="4800"/>
    <m/>
    <x v="0"/>
  </r>
  <r>
    <n v="195"/>
    <x v="30"/>
    <x v="102"/>
    <n v="900"/>
    <n v="0.1"/>
    <d v="2011-12-12T00:00:00"/>
    <n v="0.75"/>
    <d v="2011-12-29T00:00:00"/>
    <n v="0.69943985849056611"/>
    <n v="6.5"/>
    <n v="585"/>
    <n v="29.4"/>
    <x v="4"/>
    <n v="90"/>
    <m/>
    <x v="0"/>
  </r>
  <r>
    <n v="196"/>
    <x v="77"/>
    <x v="103"/>
    <n v="350"/>
    <n v="12.5"/>
    <d v="2010-01-26T00:00:00"/>
    <n v="0.25"/>
    <d v="2011-12-30T00:00:00"/>
    <n v="-8.7736080451312232E-2"/>
    <n v="-0.98"/>
    <n v="-4287.5"/>
    <n v="7.95"/>
    <x v="0"/>
    <n v="4375"/>
    <m/>
    <x v="0"/>
  </r>
  <r>
    <n v="197"/>
    <x v="78"/>
    <x v="104"/>
    <n v="120"/>
    <n v="11.5"/>
    <d v="2010-01-22T00:00:00"/>
    <n v="0.81"/>
    <d v="2011-12-30T00:00:00"/>
    <n v="-8.313925614992064E-2"/>
    <n v="-0.92956521739130438"/>
    <n v="-1282.8"/>
    <n v="7.95"/>
    <x v="0"/>
    <n v="1380"/>
    <m/>
    <x v="0"/>
  </r>
  <r>
    <n v="198"/>
    <x v="79"/>
    <x v="105"/>
    <n v="500"/>
    <n v="2.4"/>
    <d v="2011-12-29T00:00:00"/>
    <n v="2.5"/>
    <d v="2012-01-03T00:00:00"/>
    <n v="4.5061728395061808E-3"/>
    <n v="4.1666666666666741E-2"/>
    <n v="50.000000000000043"/>
    <n v="23.4"/>
    <x v="3"/>
    <n v="1200"/>
    <m/>
    <x v="0"/>
  </r>
  <r>
    <n v="199"/>
    <x v="80"/>
    <x v="106"/>
    <n v="50"/>
    <n v="31"/>
    <d v="2011-12-14T00:00:00"/>
    <n v="35"/>
    <d v="2012-01-11T00:00:00"/>
    <n v="1.3892853744409564E-2"/>
    <n v="0.12903225806451624"/>
    <n v="200"/>
    <n v="7.95"/>
    <x v="0"/>
    <n v="1550"/>
    <m/>
    <x v="0"/>
  </r>
  <r>
    <n v="200"/>
    <x v="81"/>
    <x v="107"/>
    <n v="102"/>
    <n v="14.82"/>
    <d v="2011-11-22T00:00:00"/>
    <n v="16"/>
    <d v="2012-01-17T00:00:00"/>
    <n v="8.5176079345265481E-3"/>
    <n v="7.9622132253711175E-2"/>
    <n v="120.35999999999997"/>
    <n v="7.95"/>
    <x v="0"/>
    <n v="1511.64"/>
    <m/>
    <x v="0"/>
  </r>
  <r>
    <n v="201"/>
    <x v="45"/>
    <x v="108"/>
    <n v="100"/>
    <n v="13.75"/>
    <d v="2011-12-21T00:00:00"/>
    <n v="17"/>
    <d v="2012-01-17T00:00:00"/>
    <n v="2.5501840754575011E-2"/>
    <n v="0.23636363636363633"/>
    <n v="325"/>
    <n v="17.399999999999999"/>
    <x v="4"/>
    <n v="1375"/>
    <m/>
    <x v="0"/>
  </r>
  <r>
    <n v="202"/>
    <x v="45"/>
    <x v="76"/>
    <n v="100"/>
    <n v="15.9"/>
    <d v="2011-09-12T00:00:00"/>
    <n v="1.25"/>
    <d v="2012-01-19T00:00:00"/>
    <n v="-9.65561388017631E-2"/>
    <n v="-0.92138364779874216"/>
    <n v="-1465"/>
    <n v="17.399999999999999"/>
    <x v="1"/>
    <n v="1590"/>
    <m/>
    <x v="0"/>
  </r>
  <r>
    <n v="203"/>
    <x v="3"/>
    <x v="109"/>
    <n v="100"/>
    <n v="8"/>
    <d v="2011-12-01T00:00:00"/>
    <n v="9"/>
    <d v="2012-01-20T00:00:00"/>
    <n v="1.3407287687334705E-2"/>
    <n v="0.125"/>
    <n v="100"/>
    <n v="17.399999999999999"/>
    <x v="4"/>
    <n v="800"/>
    <m/>
    <x v="0"/>
  </r>
  <r>
    <n v="204"/>
    <x v="8"/>
    <x v="110"/>
    <n v="100"/>
    <n v="3.3"/>
    <d v="2011-11-30T00:00:00"/>
    <n v="2"/>
    <d v="2012-01-20T00:00:00"/>
    <n v="-4.2240857458248758E-2"/>
    <n v="-0.39393939393939392"/>
    <n v="-129.99999999999997"/>
    <n v="17.399999999999999"/>
    <x v="4"/>
    <n v="330"/>
    <m/>
    <x v="0"/>
  </r>
  <r>
    <n v="205"/>
    <x v="69"/>
    <x v="111"/>
    <n v="200"/>
    <n v="1.75"/>
    <d v="2011-12-23T00:00:00"/>
    <n v="2"/>
    <d v="2012-01-20T00:00:00"/>
    <n v="1.5422317995521182E-2"/>
    <n v="0.14285714285714279"/>
    <n v="50"/>
    <n v="18.899999999999999"/>
    <x v="4"/>
    <n v="350"/>
    <m/>
    <x v="0"/>
  </r>
  <r>
    <n v="206"/>
    <x v="63"/>
    <x v="112"/>
    <n v="500"/>
    <n v="2.1"/>
    <d v="2011-12-22T00:00:00"/>
    <n v="1"/>
    <d v="2012-01-20T00:00:00"/>
    <n v="-5.6531778885415787E-2"/>
    <n v="-0.52380952380952384"/>
    <n v="-550"/>
    <n v="23.4"/>
    <x v="4"/>
    <n v="1050"/>
    <m/>
    <x v="0"/>
  </r>
  <r>
    <n v="207"/>
    <x v="82"/>
    <x v="113"/>
    <n v="100"/>
    <n v="10.1"/>
    <d v="2011-12-29T00:00:00"/>
    <n v="7"/>
    <d v="2012-01-20T00:00:00"/>
    <n v="-3.3193986065273184E-2"/>
    <n v="-0.30693069306930687"/>
    <n v="-309.99999999999994"/>
    <n v="17.399999999999999"/>
    <x v="4"/>
    <n v="1010"/>
    <m/>
    <x v="0"/>
  </r>
  <r>
    <n v="208"/>
    <x v="64"/>
    <x v="99"/>
    <n v="200"/>
    <n v="12.54"/>
    <d v="2011-09-18T00:00:00"/>
    <n v="11"/>
    <d v="2012-01-22T00:00:00"/>
    <n v="-1.2891734657322046E-2"/>
    <n v="-0.12280701754385959"/>
    <n v="-307.99999999999983"/>
    <n v="7.95"/>
    <x v="0"/>
    <n v="2508"/>
    <m/>
    <x v="0"/>
  </r>
  <r>
    <n v="209"/>
    <x v="75"/>
    <x v="114"/>
    <n v="100"/>
    <n v="74"/>
    <d v="2011-11-25T00:00:00"/>
    <n v="72.5"/>
    <d v="2012-01-22T00:00:00"/>
    <n v="-2.1703281456874903E-3"/>
    <n v="-2.0270270270270285E-2"/>
    <n v="-150"/>
    <n v="7.95"/>
    <x v="0"/>
    <n v="7400"/>
    <m/>
    <x v="0"/>
  </r>
  <r>
    <n v="210"/>
    <x v="64"/>
    <x v="100"/>
    <n v="200"/>
    <n v="0"/>
    <d v="2011-12-20T00:00:00"/>
    <n v="0.8"/>
    <d v="2012-01-22T00:00:00"/>
    <e v="#NUM!"/>
    <e v="#NUM!"/>
    <n v="160"/>
    <n v="29.45"/>
    <x v="5"/>
    <n v="0"/>
    <m/>
    <x v="0"/>
  </r>
  <r>
    <n v="211"/>
    <x v="75"/>
    <x v="115"/>
    <n v="100"/>
    <n v="0"/>
    <d v="2011-12-20T00:00:00"/>
    <n v="4.5"/>
    <d v="2012-01-22T00:00:00"/>
    <e v="#NUM!"/>
    <e v="#NUM!"/>
    <n v="450"/>
    <n v="28.7"/>
    <x v="5"/>
    <n v="0"/>
    <m/>
    <x v="0"/>
  </r>
  <r>
    <n v="212"/>
    <x v="33"/>
    <x v="116"/>
    <n v="2000"/>
    <n v="0.22"/>
    <d v="2011-08-09T00:00:00"/>
    <n v="0"/>
    <d v="2012-01-22T00:00:00"/>
    <n v="-0.10378163207278931"/>
    <n v="-1"/>
    <n v="-440"/>
    <n v="22.95"/>
    <x v="7"/>
    <n v="440"/>
    <m/>
    <x v="0"/>
  </r>
  <r>
    <n v="213"/>
    <x v="83"/>
    <x v="117"/>
    <n v="100"/>
    <n v="0"/>
    <d v="2011-12-21T00:00:00"/>
    <n v="1.1000000000000001"/>
    <d v="2012-01-22T00:00:00"/>
    <e v="#NUM!"/>
    <e v="#NUM!"/>
    <n v="110.00000000000001"/>
    <n v="8.6999999999999993"/>
    <x v="2"/>
    <n v="0"/>
    <m/>
    <x v="0"/>
  </r>
  <r>
    <n v="214"/>
    <x v="84"/>
    <x v="118"/>
    <n v="760"/>
    <n v="10.52"/>
    <d v="2010-01-11T00:00:00"/>
    <n v="12.29"/>
    <d v="2012-01-27T00:00:00"/>
    <n v="1.5007721641782726E-2"/>
    <n v="0.16825095057034223"/>
    <n v="1345.1999999999996"/>
    <n v="0"/>
    <x v="6"/>
    <n v="7995.2"/>
    <m/>
    <x v="0"/>
  </r>
  <r>
    <n v="215"/>
    <x v="85"/>
    <x v="119"/>
    <n v="115"/>
    <n v="2.84"/>
    <d v="2009-12-17T00:00:00"/>
    <n v="1.1000000000000001"/>
    <d v="2012-02-03T00:00:00"/>
    <n v="-5.4317891805533224E-2"/>
    <n v="-0.61267605633802813"/>
    <n v="-200.09999999999997"/>
    <n v="7.95"/>
    <x v="0"/>
    <n v="326.59999999999997"/>
    <m/>
    <x v="0"/>
  </r>
  <r>
    <n v="216"/>
    <x v="86"/>
    <x v="120"/>
    <n v="104"/>
    <n v="22"/>
    <d v="2011-10-03T00:00:00"/>
    <n v="24.07"/>
    <d v="2012-02-08T00:00:00"/>
    <n v="9.9200409642350613E-3"/>
    <n v="9.4090909090909003E-2"/>
    <n v="215.28000000000003"/>
    <n v="7.95"/>
    <x v="0"/>
    <n v="2288"/>
    <m/>
    <x v="0"/>
  </r>
  <r>
    <n v="217"/>
    <x v="45"/>
    <x v="121"/>
    <n v="100"/>
    <n v="21"/>
    <d v="2012-01-17T00:00:00"/>
    <n v="11.5"/>
    <d v="2012-02-10T00:00:00"/>
    <n v="-4.9201146489585096E-2"/>
    <n v="-0.45238095238095233"/>
    <n v="-950"/>
    <n v="17.399999999999999"/>
    <x v="4"/>
    <n v="2100"/>
    <m/>
    <x v="0"/>
  </r>
  <r>
    <n v="218"/>
    <x v="68"/>
    <x v="122"/>
    <n v="100"/>
    <n v="11"/>
    <d v="2011-12-29T00:00:00"/>
    <n v="3.5"/>
    <d v="2012-02-15T00:00:00"/>
    <n v="-7.373737373737374E-2"/>
    <n v="-0.68181818181818188"/>
    <n v="-750"/>
    <n v="17.399999999999999"/>
    <x v="4"/>
    <n v="1100"/>
    <m/>
    <x v="0"/>
  </r>
  <r>
    <n v="219"/>
    <x v="87"/>
    <x v="123"/>
    <n v="63"/>
    <n v="43.95"/>
    <d v="2011-06-07T00:00:00"/>
    <n v="44.22"/>
    <d v="2012-02-17T00:00:00"/>
    <n v="6.263465975174851E-4"/>
    <n v="6.1433447098975247E-3"/>
    <n v="17.009999999999749"/>
    <n v="0"/>
    <x v="6"/>
    <n v="2768.8500000000004"/>
    <m/>
    <x v="0"/>
  </r>
  <r>
    <n v="220"/>
    <x v="87"/>
    <x v="123"/>
    <n v="116"/>
    <n v="43.26"/>
    <d v="2011-03-17T00:00:00"/>
    <n v="44.22"/>
    <d v="2012-02-17T00:00:00"/>
    <n v="2.2118681878057879E-3"/>
    <n v="2.2191400832177521E-2"/>
    <n v="111.3600000000001"/>
    <n v="0"/>
    <x v="6"/>
    <n v="5018.16"/>
    <m/>
    <x v="0"/>
  </r>
  <r>
    <n v="221"/>
    <x v="82"/>
    <x v="124"/>
    <n v="100"/>
    <n v="6.1"/>
    <d v="2012-01-25T00:00:00"/>
    <n v="3"/>
    <d v="2012-02-27T00:00:00"/>
    <n v="-5.5403764420157854E-2"/>
    <n v="-0.50819672131147531"/>
    <n v="-309.99999999999994"/>
    <n v="17.399999999999999"/>
    <x v="4"/>
    <n v="610"/>
    <m/>
    <x v="0"/>
  </r>
  <r>
    <n v="222"/>
    <x v="30"/>
    <x v="125"/>
    <n v="900"/>
    <n v="0.1"/>
    <d v="2012-01-10T00:00:00"/>
    <n v="0.5"/>
    <d v="2012-02-17T00:00:00"/>
    <n v="0.43413618792744568"/>
    <n v="4"/>
    <n v="360"/>
    <n v="29.4"/>
    <x v="4"/>
    <n v="90"/>
    <m/>
    <x v="0"/>
  </r>
  <r>
    <n v="223"/>
    <x v="24"/>
    <x v="126"/>
    <n v="700"/>
    <n v="7.6"/>
    <d v="2011-08-24T00:00:00"/>
    <n v="4"/>
    <d v="2012-02-17T00:00:00"/>
    <n v="-4.9370284649373299E-2"/>
    <n v="-0.47368421052631582"/>
    <n v="-2519.9999999999995"/>
    <n v="7.95"/>
    <x v="0"/>
    <n v="5320"/>
    <m/>
    <x v="0"/>
  </r>
  <r>
    <n v="224"/>
    <x v="88"/>
    <x v="127"/>
    <n v="100"/>
    <n v="50"/>
    <d v="2010-01-21T00:00:00"/>
    <n v="49"/>
    <d v="2012-02-17T00:00:00"/>
    <n v="-1.7883390494855477E-3"/>
    <n v="-2.0000000000000018E-2"/>
    <n v="-100"/>
    <n v="7.95"/>
    <x v="0"/>
    <n v="5000"/>
    <m/>
    <x v="0"/>
  </r>
  <r>
    <n v="225"/>
    <x v="74"/>
    <x v="128"/>
    <n v="200"/>
    <n v="14"/>
    <d v="2011-11-14T00:00:00"/>
    <n v="12"/>
    <d v="2012-02-17T00:00:00"/>
    <n v="-1.5246449456975777E-2"/>
    <n v="-0.1428571428571429"/>
    <n v="-400"/>
    <n v="7.95"/>
    <x v="0"/>
    <n v="2800"/>
    <m/>
    <x v="0"/>
  </r>
  <r>
    <n v="226"/>
    <x v="51"/>
    <x v="38"/>
    <n v="97"/>
    <n v="12.5"/>
    <d v="2011-10-31T00:00:00"/>
    <n v="12"/>
    <d v="2012-02-17T00:00:00"/>
    <n v="-4.2516016307513147E-3"/>
    <n v="-4.0000000000000036E-2"/>
    <n v="-48.5"/>
    <n v="7.95"/>
    <x v="0"/>
    <n v="1212.5"/>
    <m/>
    <x v="0"/>
  </r>
  <r>
    <n v="227"/>
    <x v="51"/>
    <x v="38"/>
    <n v="3"/>
    <n v="14.87"/>
    <d v="2011-08-02T00:00:00"/>
    <n v="12"/>
    <d v="2012-02-17T00:00:00"/>
    <n v="-1.9990694990332406E-2"/>
    <n v="-0.19300605245460656"/>
    <n v="-8.6099999999999977"/>
    <n v="7.95"/>
    <x v="0"/>
    <n v="44.61"/>
    <m/>
    <x v="0"/>
  </r>
  <r>
    <n v="228"/>
    <x v="74"/>
    <x v="129"/>
    <n v="200"/>
    <n v="0"/>
    <d v="2012-01-03T00:00:00"/>
    <n v="2.25"/>
    <d v="2012-02-17T00:00:00"/>
    <e v="#NUM!"/>
    <e v="#NUM!"/>
    <n v="450"/>
    <n v="29.45"/>
    <x v="5"/>
    <n v="0"/>
    <m/>
    <x v="0"/>
  </r>
  <r>
    <n v="229"/>
    <x v="51"/>
    <x v="130"/>
    <n v="100"/>
    <n v="0"/>
    <d v="2011-11-30T00:00:00"/>
    <n v="1.5"/>
    <d v="2012-02-17T00:00:00"/>
    <e v="#NUM!"/>
    <e v="#NUM!"/>
    <n v="150"/>
    <n v="28.7"/>
    <x v="5"/>
    <n v="0"/>
    <m/>
    <x v="0"/>
  </r>
  <r>
    <n v="230"/>
    <x v="24"/>
    <x v="131"/>
    <n v="700"/>
    <n v="0"/>
    <d v="2011-12-22T00:00:00"/>
    <n v="1.5"/>
    <d v="2012-02-17T00:00:00"/>
    <e v="#NUM!"/>
    <e v="#NUM!"/>
    <n v="1050"/>
    <n v="33.200000000000003"/>
    <x v="5"/>
    <n v="0"/>
    <m/>
    <x v="0"/>
  </r>
  <r>
    <n v="231"/>
    <x v="88"/>
    <x v="132"/>
    <n v="100"/>
    <n v="0"/>
    <d v="2012-01-10T00:00:00"/>
    <n v="10.5"/>
    <d v="2012-02-17T00:00:00"/>
    <e v="#NUM!"/>
    <e v="#NUM!"/>
    <n v="1050"/>
    <n v="28.7"/>
    <x v="5"/>
    <n v="0"/>
    <m/>
    <x v="0"/>
  </r>
  <r>
    <n v="232"/>
    <x v="54"/>
    <x v="133"/>
    <n v="1500"/>
    <n v="0"/>
    <d v="2012-01-17T00:00:00"/>
    <n v="0.4"/>
    <d v="2012-02-17T00:00:00"/>
    <e v="#NUM!"/>
    <e v="#NUM!"/>
    <n v="600"/>
    <n v="19.2"/>
    <x v="2"/>
    <n v="0"/>
    <m/>
    <x v="0"/>
  </r>
  <r>
    <n v="234"/>
    <x v="38"/>
    <x v="134"/>
    <n v="200"/>
    <n v="4.25"/>
    <d v="2011-09-22T00:00:00"/>
    <n v="0.8"/>
    <d v="2012-02-23T00:00:00"/>
    <n v="-8.5313595636930278E-2"/>
    <n v="-0.81176470588235294"/>
    <n v="-690"/>
    <n v="18.899999999999999"/>
    <x v="1"/>
    <n v="850"/>
    <m/>
    <x v="0"/>
  </r>
  <r>
    <n v="235"/>
    <x v="27"/>
    <x v="135"/>
    <n v="100"/>
    <n v="6.75"/>
    <d v="2011-11-11T00:00:00"/>
    <n v="4"/>
    <d v="2012-02-24T00:00:00"/>
    <n v="-4.3442507655186598E-2"/>
    <n v="-0.40740740740740744"/>
    <n v="-275"/>
    <n v="7.95"/>
    <x v="0"/>
    <n v="675"/>
    <m/>
    <x v="0"/>
  </r>
  <r>
    <n v="236"/>
    <x v="27"/>
    <x v="136"/>
    <n v="100"/>
    <n v="0"/>
    <d v="2012-01-03T00:00:00"/>
    <n v="1.25"/>
    <d v="2012-02-24T00:00:00"/>
    <e v="#NUM!"/>
    <e v="#NUM!"/>
    <n v="125"/>
    <n v="17.399999999999999"/>
    <x v="4"/>
    <n v="0"/>
    <m/>
    <x v="0"/>
  </r>
  <r>
    <n v="237"/>
    <x v="3"/>
    <x v="137"/>
    <n v="100"/>
    <n v="0.6"/>
    <d v="2012-01-26T00:00:00"/>
    <n v="2"/>
    <d v="2012-02-27T00:00:00"/>
    <n v="0.2544567274175879"/>
    <n v="2.3333333333333335"/>
    <n v="140"/>
    <n v="17.399999999999999"/>
    <x v="4"/>
    <n v="60"/>
    <m/>
    <x v="0"/>
  </r>
  <r>
    <n v="238"/>
    <x v="68"/>
    <x v="138"/>
    <n v="100"/>
    <n v="2.5"/>
    <d v="2012-02-21T00:00:00"/>
    <n v="3.4"/>
    <d v="2012-02-29T00:00:00"/>
    <n v="3.9566395663956623E-2"/>
    <n v="0.35999999999999988"/>
    <n v="89.999999999999986"/>
    <n v="17.399999999999999"/>
    <x v="4"/>
    <n v="250"/>
    <m/>
    <x v="0"/>
  </r>
  <r>
    <n v="239"/>
    <x v="89"/>
    <x v="139"/>
    <n v="100"/>
    <n v="4.5"/>
    <d v="2012-02-23T00:00:00"/>
    <n v="5"/>
    <d v="2012-02-29T00:00:00"/>
    <n v="1.2219209266512676E-2"/>
    <n v="0.11111111111111116"/>
    <n v="50"/>
    <n v="17.399999999999999"/>
    <x v="3"/>
    <n v="450"/>
    <m/>
    <x v="0"/>
  </r>
  <r>
    <n v="240"/>
    <x v="82"/>
    <x v="140"/>
    <n v="100"/>
    <n v="7.5"/>
    <d v="2012-02-22T00:00:00"/>
    <n v="9.5"/>
    <d v="2012-03-02T00:00:00"/>
    <n v="2.9317269076305212E-2"/>
    <n v="0.26666666666666661"/>
    <n v="200"/>
    <n v="17.399999999999999"/>
    <x v="4"/>
    <n v="750"/>
    <m/>
    <x v="0"/>
  </r>
  <r>
    <n v="241"/>
    <x v="63"/>
    <x v="141"/>
    <n v="500"/>
    <n v="0.5"/>
    <d v="2012-02-06T00:00:00"/>
    <n v="1"/>
    <d v="2012-03-05T00:00:00"/>
    <n v="0.1094124700239808"/>
    <n v="1"/>
    <n v="250"/>
    <n v="23.4"/>
    <x v="4"/>
    <n v="250"/>
    <m/>
    <x v="0"/>
  </r>
  <r>
    <n v="242"/>
    <x v="45"/>
    <x v="142"/>
    <n v="100"/>
    <n v="0.83"/>
    <d v="2012-02-24T00:00:00"/>
    <n v="5.5"/>
    <d v="2012-03-06T00:00:00"/>
    <n v="0.6189495776959556"/>
    <n v="5.6265060240963862"/>
    <n v="467"/>
    <n v="17.399999999999999"/>
    <x v="4"/>
    <n v="83"/>
    <m/>
    <x v="0"/>
  </r>
  <r>
    <n v="243"/>
    <x v="90"/>
    <x v="143"/>
    <n v="100"/>
    <n v="1.9"/>
    <d v="2011-12-28T00:00:00"/>
    <n v="2.1"/>
    <d v="2012-03-06T00:00:00"/>
    <n v="1.1380643552007994E-2"/>
    <n v="0.10526315789473695"/>
    <n v="20.000000000000018"/>
    <n v="17.399999999999999"/>
    <x v="4"/>
    <n v="190"/>
    <m/>
    <x v="0"/>
  </r>
  <r>
    <n v="244"/>
    <x v="46"/>
    <x v="144"/>
    <n v="500"/>
    <n v="0.45"/>
    <d v="2011-11-30T00:00:00"/>
    <n v="1.5"/>
    <d v="2012-03-06T00:00:00"/>
    <n v="0.25019584802193495"/>
    <n v="2.333333333333333"/>
    <n v="525"/>
    <n v="23.4"/>
    <x v="4"/>
    <n v="225"/>
    <m/>
    <x v="0"/>
  </r>
  <r>
    <n v="245"/>
    <x v="42"/>
    <x v="145"/>
    <n v="1000"/>
    <n v="0.3"/>
    <d v="2011-12-01T00:00:00"/>
    <n v="0.55000000000000004"/>
    <d v="2012-03-07T00:00:00"/>
    <n v="8.9381917915564726E-2"/>
    <n v="0.83333333333333348"/>
    <n v="250.00000000000006"/>
    <n v="30.9"/>
    <x v="4"/>
    <n v="300"/>
    <m/>
    <x v="0"/>
  </r>
  <r>
    <n v="246"/>
    <x v="91"/>
    <x v="146"/>
    <n v="100"/>
    <n v="4"/>
    <d v="2012-02-23T00:00:00"/>
    <n v="6.5"/>
    <d v="2012-03-12T00:00:00"/>
    <n v="6.8733052124133776E-2"/>
    <n v="0.625"/>
    <n v="250"/>
    <n v="17.399999999999999"/>
    <x v="3"/>
    <n v="400"/>
    <m/>
    <x v="0"/>
  </r>
  <r>
    <n v="247"/>
    <x v="38"/>
    <x v="147"/>
    <n v="200"/>
    <n v="3.95"/>
    <d v="2011-09-28T00:00:00"/>
    <n v="0.01"/>
    <d v="2012-03-12T00:00:00"/>
    <n v="-0.10501181118173884"/>
    <n v="-0.99746835443037973"/>
    <n v="-788.00000000000011"/>
    <n v="39.450000000000003"/>
    <x v="8"/>
    <n v="790"/>
    <m/>
    <x v="0"/>
  </r>
  <r>
    <n v="248"/>
    <x v="82"/>
    <x v="148"/>
    <n v="100"/>
    <n v="4"/>
    <d v="2012-03-08T00:00:00"/>
    <n v="5.5"/>
    <d v="2012-03-15T00:00:00"/>
    <n v="4.1414523449319215E-2"/>
    <n v="0.375"/>
    <n v="150"/>
    <n v="17.399999999999999"/>
    <x v="4"/>
    <n v="400"/>
    <m/>
    <x v="0"/>
  </r>
  <r>
    <n v="249"/>
    <x v="5"/>
    <x v="149"/>
    <n v="50"/>
    <n v="31.48"/>
    <d v="2009-06-09T00:00:00"/>
    <n v="37.03"/>
    <d v="2012-03-15T00:00:00"/>
    <n v="1.4937414390531371E-2"/>
    <n v="0.17630241423125792"/>
    <n v="277.50000000000006"/>
    <n v="7.95"/>
    <x v="0"/>
    <n v="1574"/>
    <m/>
    <x v="0"/>
  </r>
  <r>
    <n v="250"/>
    <x v="74"/>
    <x v="128"/>
    <n v="8"/>
    <n v="14"/>
    <d v="2011-11-14T00:00:00"/>
    <n v="18.100000000000001"/>
    <d v="2012-03-15T00:00:00"/>
    <n v="3.1255221386800341E-2"/>
    <n v="0.29285714285714293"/>
    <n v="32.800000000000011"/>
    <n v="7.95"/>
    <x v="0"/>
    <n v="112"/>
    <m/>
    <x v="0"/>
  </r>
  <r>
    <n v="251"/>
    <x v="66"/>
    <x v="150"/>
    <n v="50"/>
    <n v="128.5"/>
    <d v="2011-09-22T00:00:00"/>
    <n v="75"/>
    <d v="2012-03-16T00:00:00"/>
    <n v="-4.3756113027568981E-2"/>
    <n v="-0.41634241245136183"/>
    <n v="-2675"/>
    <n v="7.95"/>
    <x v="0"/>
    <n v="6425"/>
    <m/>
    <x v="0"/>
  </r>
  <r>
    <n v="252"/>
    <x v="66"/>
    <x v="150"/>
    <n v="50"/>
    <n v="77"/>
    <d v="2011-10-25T00:00:00"/>
    <n v="75"/>
    <d v="2012-03-16T00:00:00"/>
    <n v="-2.7559649652672915E-3"/>
    <n v="-2.5974025974025983E-2"/>
    <n v="-100"/>
    <n v="7.95"/>
    <x v="0"/>
    <n v="3850"/>
    <m/>
    <x v="0"/>
  </r>
  <r>
    <n v="262"/>
    <x v="63"/>
    <x v="151"/>
    <n v="500"/>
    <n v="9.5"/>
    <d v="2011-07-18T00:00:00"/>
    <n v="6"/>
    <d v="2012-03-16T00:00:00"/>
    <n v="-3.7997650243155219E-2"/>
    <n v="-0.36842105263157898"/>
    <n v="-1750"/>
    <n v="7.95"/>
    <x v="0"/>
    <n v="4750"/>
    <m/>
    <x v="0"/>
  </r>
  <r>
    <n v="264"/>
    <x v="63"/>
    <x v="152"/>
    <n v="500"/>
    <n v="0"/>
    <d v="2012-03-14T00:00:00"/>
    <n v="0.5"/>
    <d v="2012-03-16T00:00:00"/>
    <e v="#NUM!"/>
    <e v="#NUM!"/>
    <n v="250"/>
    <n v="23.4"/>
    <x v="4"/>
    <n v="0"/>
    <m/>
    <x v="0"/>
  </r>
  <r>
    <n v="270"/>
    <x v="66"/>
    <x v="153"/>
    <n v="100"/>
    <n v="0.28999999999999998"/>
    <d v="2011-12-08T00:00:00"/>
    <n v="10"/>
    <d v="2012-03-16T00:00:00"/>
    <n v="3.5987063888550428"/>
    <n v="33.482758620689658"/>
    <n v="971.00000000000011"/>
    <n v="28.7"/>
    <x v="5"/>
    <n v="28.999999999999996"/>
    <m/>
    <x v="0"/>
  </r>
  <r>
    <n v="271"/>
    <x v="82"/>
    <x v="154"/>
    <n v="100"/>
    <n v="2"/>
    <d v="2012-03-16T00:00:00"/>
    <n v="7.2"/>
    <d v="2012-03-29T00:00:00"/>
    <n v="0.28783742796481654"/>
    <n v="2.6"/>
    <n v="520"/>
    <n v="17.399999999999999"/>
    <x v="4"/>
    <n v="200"/>
    <m/>
    <x v="0"/>
  </r>
  <r>
    <n v="272"/>
    <x v="46"/>
    <x v="155"/>
    <n v="500"/>
    <n v="0.4"/>
    <d v="2012-03-15T00:00:00"/>
    <n v="1.2"/>
    <d v="2012-04-10T00:00:00"/>
    <n v="0.2213462704669496"/>
    <n v="1.9999999999999996"/>
    <n v="399.99999999999994"/>
    <n v="23.4"/>
    <x v="4"/>
    <n v="200"/>
    <m/>
    <x v="0"/>
  </r>
  <r>
    <n v="273"/>
    <x v="92"/>
    <x v="156"/>
    <n v="100"/>
    <n v="16.93"/>
    <d v="2011-11-11T00:00:00"/>
    <n v="19"/>
    <d v="2012-04-10T00:00:00"/>
    <n v="1.3037651038223578E-2"/>
    <n v="0.12226816302421728"/>
    <n v="207.00000000000003"/>
    <n v="7.95"/>
    <x v="0"/>
    <n v="1693"/>
    <m/>
    <x v="0"/>
  </r>
  <r>
    <n v="274"/>
    <x v="92"/>
    <x v="157"/>
    <n v="100"/>
    <n v="0.01"/>
    <d v="2012-04-08T00:00:00"/>
    <n v="2.15"/>
    <d v="2012-04-10T00:00:00"/>
    <n v="23.85766646304215"/>
    <n v="214"/>
    <n v="214"/>
    <n v="28.7"/>
    <x v="5"/>
    <n v="1"/>
    <m/>
    <x v="0"/>
  </r>
  <r>
    <n v="275"/>
    <x v="13"/>
    <x v="158"/>
    <n v="100"/>
    <n v="27.5"/>
    <d v="2011-12-23T00:00:00"/>
    <n v="0.01"/>
    <d v="2012-04-22T00:00:00"/>
    <n v="-0.10791696915920518"/>
    <n v="-0.99963636363636366"/>
    <n v="-2749"/>
    <n v="8.6999999999999993"/>
    <x v="9"/>
    <n v="2750"/>
    <m/>
    <x v="0"/>
  </r>
  <r>
    <n v="276"/>
    <x v="82"/>
    <x v="159"/>
    <n v="100"/>
    <n v="0.25"/>
    <d v="2012-04-03T00:00:00"/>
    <n v="3.5"/>
    <d v="2012-04-16T00:00:00"/>
    <n v="1.447087526684965"/>
    <n v="13"/>
    <n v="325"/>
    <n v="17.399999999999999"/>
    <x v="4"/>
    <n v="25"/>
    <m/>
    <x v="0"/>
  </r>
  <r>
    <n v="277"/>
    <x v="24"/>
    <x v="160"/>
    <n v="100"/>
    <n v="2.5"/>
    <d v="2012-01-03T00:00:00"/>
    <n v="0.5"/>
    <d v="2012-04-20T00:00:00"/>
    <n v="-8.6646884272997035E-2"/>
    <n v="-0.8"/>
    <n v="-200"/>
    <n v="17.399999999999999"/>
    <x v="4"/>
    <n v="250"/>
    <m/>
    <x v="0"/>
  </r>
  <r>
    <n v="278"/>
    <x v="34"/>
    <x v="161"/>
    <n v="2000"/>
    <n v="0.32"/>
    <d v="2012-01-03T00:00:00"/>
    <n v="0.5"/>
    <d v="2012-04-20T00:00:00"/>
    <n v="6.0923590504451036E-2"/>
    <n v="0.5625"/>
    <n v="360"/>
    <n v="45.9"/>
    <x v="4"/>
    <n v="640"/>
    <m/>
    <x v="0"/>
  </r>
  <r>
    <n v="279"/>
    <x v="45"/>
    <x v="162"/>
    <n v="100"/>
    <n v="10"/>
    <d v="2012-03-15T00:00:00"/>
    <n v="6.65"/>
    <d v="2012-04-20T00:00:00"/>
    <n v="-3.7075500303214062E-2"/>
    <n v="-0.33499999999999996"/>
    <n v="-334.99999999999994"/>
    <n v="17.399999999999999"/>
    <x v="4"/>
    <n v="1000"/>
    <m/>
    <x v="0"/>
  </r>
  <r>
    <n v="280"/>
    <x v="72"/>
    <x v="163"/>
    <n v="200"/>
    <n v="8.1999999999999993"/>
    <d v="2012-01-11T00:00:00"/>
    <n v="7.5"/>
    <d v="2012-04-20T00:00:00"/>
    <n v="-9.2678574019529579E-3"/>
    <n v="-8.536585365853655E-2"/>
    <n v="-139.99999999999986"/>
    <n v="18.899999999999999"/>
    <x v="4"/>
    <n v="1639.9999999999998"/>
    <m/>
    <x v="0"/>
  </r>
  <r>
    <n v="281"/>
    <x v="83"/>
    <x v="164"/>
    <n v="100"/>
    <n v="0.62"/>
    <d v="2012-03-16T00:00:00"/>
    <n v="0.5"/>
    <d v="2012-04-20T00:00:00"/>
    <n v="-2.1427103818720827E-2"/>
    <n v="-0.19354838709677413"/>
    <n v="-12"/>
    <n v="17.399999999999999"/>
    <x v="4"/>
    <n v="62"/>
    <m/>
    <x v="0"/>
  </r>
  <r>
    <n v="282"/>
    <x v="93"/>
    <x v="165"/>
    <n v="100"/>
    <n v="64.7"/>
    <d v="2012-01-05T00:00:00"/>
    <n v="50"/>
    <d v="2012-04-22T00:00:00"/>
    <n v="-2.4622595792016512E-2"/>
    <n v="-0.22720247295208662"/>
    <n v="-1470.0000000000002"/>
    <n v="7.95"/>
    <x v="0"/>
    <n v="6470"/>
    <m/>
    <x v="0"/>
  </r>
  <r>
    <n v="283"/>
    <x v="93"/>
    <x v="166"/>
    <n v="100"/>
    <n v="0.01"/>
    <d v="2012-01-17T00:00:00"/>
    <n v="13.5"/>
    <d v="2012-04-22T00:00:00"/>
    <n v="146.71781883194276"/>
    <n v="1349"/>
    <n v="1349"/>
    <n v="28.7"/>
    <x v="5"/>
    <n v="1"/>
    <m/>
    <x v="0"/>
  </r>
  <r>
    <n v="284"/>
    <x v="94"/>
    <x v="167"/>
    <n v="100"/>
    <n v="3.25"/>
    <d v="2012-02-23T00:00:00"/>
    <n v="3.9"/>
    <d v="2012-04-23T00:00:00"/>
    <n v="2.1994576679722804E-2"/>
    <n v="0.19999999999999996"/>
    <n v="64.999999999999986"/>
    <n v="17.399999999999999"/>
    <x v="3"/>
    <n v="325"/>
    <m/>
    <x v="0"/>
  </r>
  <r>
    <n v="285"/>
    <x v="65"/>
    <x v="168"/>
    <n v="1000"/>
    <n v="2"/>
    <d v="2011-12-01T00:00:00"/>
    <n v="2.5"/>
    <d v="2012-04-23T00:00:00"/>
    <n v="2.681457537466941E-2"/>
    <n v="0.25"/>
    <n v="500"/>
    <n v="30.9"/>
    <x v="4"/>
    <n v="2000"/>
    <m/>
    <x v="0"/>
  </r>
  <r>
    <n v="286"/>
    <x v="95"/>
    <x v="169"/>
    <n v="500"/>
    <n v="3.4"/>
    <d v="2011-12-23T00:00:00"/>
    <n v="0.01"/>
    <d v="2012-04-22T00:00:00"/>
    <n v="-0.10763870765697582"/>
    <n v="-0.99705882352941178"/>
    <n v="-1695"/>
    <n v="11.7"/>
    <x v="9"/>
    <n v="1700"/>
    <m/>
    <x v="0"/>
  </r>
  <r>
    <n v="287"/>
    <x v="38"/>
    <x v="134"/>
    <n v="300"/>
    <n v="4.25"/>
    <d v="2011-09-22T00:00:00"/>
    <n v="0.01"/>
    <d v="2012-04-22T00:00:00"/>
    <n v="-0.10484917260886503"/>
    <n v="-0.99764705882352944"/>
    <n v="-1272"/>
    <n v="10.199999999999999"/>
    <x v="7"/>
    <n v="1275"/>
    <m/>
    <x v="0"/>
  </r>
  <r>
    <n v="288"/>
    <x v="68"/>
    <x v="170"/>
    <n v="100"/>
    <n v="2"/>
    <d v="2012-04-17T00:00:00"/>
    <n v="5"/>
    <d v="2012-04-30T00:00:00"/>
    <n v="0.16768759571209801"/>
    <n v="1.5"/>
    <n v="300"/>
    <n v="17.399999999999999"/>
    <x v="4"/>
    <n v="200"/>
    <m/>
    <x v="0"/>
  </r>
  <r>
    <n v="289"/>
    <x v="27"/>
    <x v="135"/>
    <n v="1"/>
    <n v="8.14"/>
    <d v="2010-01-12T00:00:00"/>
    <n v="7.49"/>
    <d v="2012-05-01T00:00:00"/>
    <n v="-7.1244663031512232E-3"/>
    <n v="-7.9852579852579875E-2"/>
    <n v="-0.65000000000000036"/>
    <n v="7.95"/>
    <x v="0"/>
    <n v="8.14"/>
    <m/>
    <x v="0"/>
  </r>
  <r>
    <n v="290"/>
    <x v="96"/>
    <x v="171"/>
    <n v="100"/>
    <n v="2.75"/>
    <d v="2012-04-17T00:00:00"/>
    <n v="3.5"/>
    <d v="2012-05-03T00:00:00"/>
    <n v="3.0488653765836E-2"/>
    <n v="0.27272727272727271"/>
    <n v="75"/>
    <n v="17.399999999999999"/>
    <x v="3"/>
    <n v="275"/>
    <m/>
    <x v="0"/>
  </r>
  <r>
    <n v="291"/>
    <x v="82"/>
    <x v="172"/>
    <n v="100"/>
    <n v="3"/>
    <d v="2012-04-18T00:00:00"/>
    <n v="5"/>
    <d v="2012-05-04T00:00:00"/>
    <n v="7.4550653594771241E-2"/>
    <n v="0.66666666666666674"/>
    <n v="200"/>
    <n v="17.399999999999999"/>
    <x v="4"/>
    <n v="300"/>
    <m/>
    <x v="0"/>
  </r>
  <r>
    <n v="292"/>
    <x v="97"/>
    <x v="173"/>
    <n v="100"/>
    <n v="2"/>
    <d v="2012-04-30T00:00:00"/>
    <n v="3"/>
    <d v="2012-05-04T00:00:00"/>
    <n v="5.6119311193111934E-2"/>
    <n v="0.5"/>
    <n v="100"/>
    <n v="17.399999999999999"/>
    <x v="4"/>
    <n v="200"/>
    <m/>
    <x v="0"/>
  </r>
  <r>
    <n v="293"/>
    <x v="3"/>
    <x v="174"/>
    <n v="100"/>
    <n v="0.1"/>
    <d v="2012-03-15T00:00:00"/>
    <n v="1.1000000000000001"/>
    <d v="2012-05-04T00:00:00"/>
    <n v="1.1067313523347482"/>
    <n v="10"/>
    <n v="100"/>
    <n v="17.399999999999999"/>
    <x v="4"/>
    <n v="10"/>
    <m/>
    <x v="0"/>
  </r>
  <r>
    <n v="294"/>
    <x v="72"/>
    <x v="175"/>
    <n v="200"/>
    <n v="0.9"/>
    <d v="2012-04-25T00:00:00"/>
    <n v="3"/>
    <d v="2012-05-04T00:00:00"/>
    <n v="0.26148807696243981"/>
    <n v="2.333333333333333"/>
    <n v="420"/>
    <n v="18.899999999999999"/>
    <x v="4"/>
    <n v="180"/>
    <m/>
    <x v="0"/>
  </r>
  <r>
    <n v="295"/>
    <x v="93"/>
    <x v="165"/>
    <n v="1"/>
    <n v="64.7"/>
    <d v="2012-01-05T00:00:00"/>
    <n v="81.510000000000005"/>
    <d v="2012-05-04T00:00:00"/>
    <n v="2.8156859541754928E-2"/>
    <n v="0.25981452859350851"/>
    <n v="16.810000000000002"/>
    <n v="7.95"/>
    <x v="0"/>
    <n v="64.7"/>
    <m/>
    <x v="0"/>
  </r>
  <r>
    <n v="296"/>
    <x v="98"/>
    <x v="176"/>
    <n v="100"/>
    <n v="3.8"/>
    <d v="2012-04-27T00:00:00"/>
    <n v="7"/>
    <d v="2012-05-07T00:00:00"/>
    <n v="9.4429622443204797E-2"/>
    <n v="0.84210526315789491"/>
    <n v="320"/>
    <n v="17.399999999999999"/>
    <x v="4"/>
    <n v="380"/>
    <m/>
    <x v="0"/>
  </r>
  <r>
    <n v="297"/>
    <x v="54"/>
    <x v="177"/>
    <n v="1500"/>
    <n v="0.5"/>
    <d v="2012-04-20T00:00:00"/>
    <n v="1"/>
    <d v="2012-05-14T00:00:00"/>
    <n v="0.11189454322501532"/>
    <n v="1"/>
    <n v="750"/>
    <n v="38.4"/>
    <x v="4"/>
    <n v="750"/>
    <m/>
    <x v="0"/>
  </r>
  <r>
    <n v="298"/>
    <x v="8"/>
    <x v="178"/>
    <n v="100"/>
    <n v="3.2"/>
    <d v="2012-01-27T00:00:00"/>
    <n v="6.1"/>
    <d v="2012-05-15T00:00:00"/>
    <n v="9.8858711894799736E-2"/>
    <n v="0.90624999999999978"/>
    <n v="289.99999999999994"/>
    <n v="17.399999999999999"/>
    <x v="4"/>
    <n v="320"/>
    <m/>
    <x v="0"/>
  </r>
  <r>
    <n v="299"/>
    <x v="32"/>
    <x v="179"/>
    <n v="400"/>
    <n v="1.1499999999999999"/>
    <d v="2012-01-03T00:00:00"/>
    <n v="2"/>
    <d v="2012-05-18T00:00:00"/>
    <n v="8.0054186556573356E-2"/>
    <n v="0.73913043478260887"/>
    <n v="340.00000000000006"/>
    <n v="21.9"/>
    <x v="4"/>
    <n v="459.99999999999994"/>
    <m/>
    <x v="0"/>
  </r>
  <r>
    <n v="300"/>
    <x v="69"/>
    <x v="180"/>
    <n v="200"/>
    <n v="0.1"/>
    <d v="2012-01-23T00:00:00"/>
    <n v="1.3"/>
    <d v="2012-05-18T00:00:00"/>
    <n v="1.3074626865671641"/>
    <n v="12"/>
    <n v="240"/>
    <n v="18.899999999999999"/>
    <x v="4"/>
    <n v="20"/>
    <m/>
    <x v="0"/>
  </r>
  <r>
    <n v="301"/>
    <x v="64"/>
    <x v="181"/>
    <n v="100"/>
    <n v="0"/>
    <d v="2012-04-17T00:00:00"/>
    <n v="0.5"/>
    <d v="2012-05-20T00:00:00"/>
    <e v="#NUM!"/>
    <e v="#NUM!"/>
    <n v="50"/>
    <n v="8.6999999999999993"/>
    <x v="2"/>
    <n v="0"/>
    <m/>
    <x v="0"/>
  </r>
  <r>
    <n v="302"/>
    <x v="64"/>
    <x v="181"/>
    <n v="100"/>
    <n v="0"/>
    <d v="2012-01-25T00:00:00"/>
    <n v="1.3"/>
    <d v="2012-05-20T00:00:00"/>
    <e v="#NUM!"/>
    <e v="#NUM!"/>
    <n v="130"/>
    <n v="8.6999999999999993"/>
    <x v="2"/>
    <n v="0"/>
    <m/>
    <x v="0"/>
  </r>
  <r>
    <n v="303"/>
    <x v="99"/>
    <x v="182"/>
    <n v="100"/>
    <n v="23"/>
    <d v="2012-01-25T00:00:00"/>
    <n v="24.3"/>
    <d v="2012-06-01T00:00:00"/>
    <n v="6.1620175575294919E-3"/>
    <n v="5.65217391304349E-2"/>
    <n v="130.00000000000006"/>
    <n v="17.399999999999999"/>
    <x v="3"/>
    <n v="2300"/>
    <m/>
    <x v="0"/>
  </r>
  <r>
    <n v="304"/>
    <x v="82"/>
    <x v="183"/>
    <n v="100"/>
    <n v="1"/>
    <d v="2012-05-22T00:00:00"/>
    <n v="4.5"/>
    <d v="2012-06-01T00:00:00"/>
    <n v="0.39551083591331265"/>
    <n v="3.5"/>
    <n v="350"/>
    <n v="17.399999999999999"/>
    <x v="4"/>
    <n v="100"/>
    <m/>
    <x v="0"/>
  </r>
  <r>
    <n v="305"/>
    <x v="3"/>
    <x v="184"/>
    <n v="100"/>
    <n v="0.5"/>
    <d v="2012-05-17T00:00:00"/>
    <n v="1.7"/>
    <d v="2012-06-11T00:00:00"/>
    <n v="0.27078825347758884"/>
    <n v="2.4"/>
    <n v="120"/>
    <n v="17.399999999999999"/>
    <x v="4"/>
    <n v="50"/>
    <m/>
    <x v="0"/>
  </r>
  <r>
    <n v="306"/>
    <x v="42"/>
    <x v="185"/>
    <n v="1000"/>
    <n v="0.4"/>
    <d v="2012-03-19T00:00:00"/>
    <n v="0.75"/>
    <d v="2012-06-14T00:00:00"/>
    <n v="9.6956587735276253E-2"/>
    <n v="0.875"/>
    <n v="350"/>
    <n v="30.9"/>
    <x v="4"/>
    <n v="400"/>
    <m/>
    <x v="0"/>
  </r>
  <r>
    <n v="307"/>
    <x v="45"/>
    <x v="186"/>
    <n v="100"/>
    <n v="0"/>
    <d v="2012-04-25T00:00:00"/>
    <n v="5"/>
    <d v="2012-06-15T00:00:00"/>
    <e v="#NUM!"/>
    <e v="#NUM!"/>
    <n v="500"/>
    <n v="8.6999999999999993"/>
    <x v="2"/>
    <n v="0"/>
    <m/>
    <x v="0"/>
  </r>
  <r>
    <n v="308"/>
    <x v="90"/>
    <x v="187"/>
    <n v="100"/>
    <n v="12.44"/>
    <d v="2011-11-25T00:00:00"/>
    <n v="10"/>
    <d v="2012-06-15T00:00:00"/>
    <n v="-2.1000774382922444E-2"/>
    <n v="-0.19614147909967838"/>
    <n v="-243.99999999999994"/>
    <n v="7.95"/>
    <x v="0"/>
    <n v="1244"/>
    <m/>
    <x v="0"/>
  </r>
  <r>
    <n v="309"/>
    <x v="100"/>
    <x v="188"/>
    <n v="200"/>
    <n v="22"/>
    <d v="2012-05-17T00:00:00"/>
    <n v="21"/>
    <d v="2012-06-15T00:00:00"/>
    <n v="-5.1285654067725114E-3"/>
    <n v="-4.5454545454545414E-2"/>
    <n v="-200"/>
    <n v="7.95"/>
    <x v="0"/>
    <n v="4400"/>
    <m/>
    <x v="0"/>
  </r>
  <r>
    <n v="310"/>
    <x v="51"/>
    <x v="38"/>
    <n v="1"/>
    <n v="12.5"/>
    <d v="2011-10-31T00:00:00"/>
    <n v="10.97"/>
    <d v="2012-06-15T00:00:00"/>
    <n v="-1.3009900990099006E-2"/>
    <n v="-0.12239999999999995"/>
    <n v="-1.5299999999999994"/>
    <n v="7.95"/>
    <x v="0"/>
    <n v="12.5"/>
    <m/>
    <x v="0"/>
  </r>
  <r>
    <n v="1613829059"/>
    <x v="101"/>
    <x v="189"/>
    <n v="-1000"/>
    <n v="1.25"/>
    <d v="2021-02-16T00:00:00"/>
    <n v="0"/>
    <d v="2021-02-19T00:00:00"/>
    <n v="9.6052631578947363"/>
    <n v="1"/>
    <n v="1250"/>
    <m/>
    <x v="10"/>
    <n v="1250"/>
    <d v="2021-02-20T00:00:00"/>
    <x v="1"/>
  </r>
  <r>
    <n v="1613829060"/>
    <x v="102"/>
    <x v="190"/>
    <n v="-1000"/>
    <n v="0.6"/>
    <d v="2021-02-18T00:00:00"/>
    <n v="0"/>
    <d v="2021-02-19T00:00:00"/>
    <n v="10.138888888888889"/>
    <n v="1"/>
    <n v="600"/>
    <m/>
    <x v="10"/>
    <n v="600"/>
    <d v="2021-02-20T00:00:00"/>
    <x v="1"/>
  </r>
  <r>
    <n v="1613829061"/>
    <x v="103"/>
    <x v="191"/>
    <n v="-500"/>
    <n v="3"/>
    <d v="2021-02-16T00:00:00"/>
    <n v="0"/>
    <d v="2021-02-19T00:00:00"/>
    <n v="9.6052631578947363"/>
    <n v="1"/>
    <n v="1500"/>
    <m/>
    <x v="10"/>
    <n v="1500"/>
    <d v="2021-02-20T00:00:00"/>
    <x v="1"/>
  </r>
  <r>
    <n v="1613829062"/>
    <x v="104"/>
    <x v="192"/>
    <n v="-500"/>
    <n v="7.9"/>
    <d v="2021-02-17T00:00:00"/>
    <n v="0"/>
    <d v="2021-02-19T00:00:00"/>
    <n v="9.8648648648648649"/>
    <n v="1"/>
    <n v="3950"/>
    <m/>
    <x v="10"/>
    <n v="3950"/>
    <d v="2021-02-20T00:00:00"/>
    <x v="1"/>
  </r>
  <r>
    <n v="1613829063"/>
    <x v="105"/>
    <x v="193"/>
    <n v="-1000"/>
    <n v="0.65"/>
    <d v="2021-02-18T00:00:00"/>
    <n v="0.14000000000000001"/>
    <d v="2021-02-19T00:00:00"/>
    <n v="7.9551282051282053"/>
    <n v="0.7846153846153846"/>
    <n v="510"/>
    <m/>
    <x v="10"/>
    <n v="650"/>
    <d v="2021-02-20T00:00:00"/>
    <x v="1"/>
  </r>
  <r>
    <n v="311"/>
    <x v="90"/>
    <x v="194"/>
    <n v="100"/>
    <n v="0"/>
    <d v="2012-03-14T00:00:00"/>
    <n v="2.5"/>
    <d v="2012-06-15T00:00:00"/>
    <e v="#NUM!"/>
    <e v="#NUM!"/>
    <n v="250"/>
    <n v="28.7"/>
    <x v="5"/>
    <n v="0"/>
    <m/>
    <x v="0"/>
  </r>
  <r>
    <n v="312"/>
    <x v="43"/>
    <x v="195"/>
    <n v="100"/>
    <n v="0"/>
    <d v="2012-05-17T00:00:00"/>
    <n v="2"/>
    <d v="2012-06-15T00:00:00"/>
    <e v="#NUM!"/>
    <e v="#NUM!"/>
    <n v="200"/>
    <n v="8.6999999999999993"/>
    <x v="2"/>
    <n v="0"/>
    <m/>
    <x v="0"/>
  </r>
  <r>
    <n v="313"/>
    <x v="100"/>
    <x v="196"/>
    <n v="200"/>
    <n v="0"/>
    <d v="2012-05-29T00:00:00"/>
    <n v="3.5"/>
    <d v="2012-06-15T00:00:00"/>
    <e v="#NUM!"/>
    <e v="#NUM!"/>
    <n v="700"/>
    <n v="29.45"/>
    <x v="5"/>
    <n v="0"/>
    <m/>
    <x v="0"/>
  </r>
  <r>
    <n v="314"/>
    <x v="106"/>
    <x v="197"/>
    <n v="500"/>
    <n v="0.05"/>
    <d v="2012-01-03T00:00:00"/>
    <n v="0.65"/>
    <d v="2012-06-22T00:00:00"/>
    <n v="1.2997032640949555"/>
    <n v="12"/>
    <n v="300"/>
    <n v="23.4"/>
    <x v="4"/>
    <n v="25"/>
    <m/>
    <x v="0"/>
  </r>
  <r>
    <n v="315"/>
    <x v="83"/>
    <x v="198"/>
    <n v="100"/>
    <n v="2"/>
    <d v="2012-06-19T00:00:00"/>
    <n v="2.2000000000000002"/>
    <d v="2012-06-25T00:00:00"/>
    <n v="1.1399125546533427E-2"/>
    <n v="0.10000000000000009"/>
    <n v="20.000000000000018"/>
    <n v="17.399999999999999"/>
    <x v="4"/>
    <n v="200"/>
    <m/>
    <x v="0"/>
  </r>
  <r>
    <n v="316"/>
    <x v="64"/>
    <x v="199"/>
    <n v="200"/>
    <n v="0"/>
    <d v="2012-06-18T00:00:00"/>
    <n v="0.6"/>
    <d v="2012-06-28T00:00:00"/>
    <e v="#NUM!"/>
    <e v="#NUM!"/>
    <n v="120"/>
    <n v="29.45"/>
    <x v="5"/>
    <n v="0"/>
    <m/>
    <x v="0"/>
  </r>
  <r>
    <n v="317"/>
    <x v="68"/>
    <x v="200"/>
    <n v="100"/>
    <n v="1"/>
    <d v="2012-06-13T00:00:00"/>
    <n v="5"/>
    <d v="2012-06-27T00:00:00"/>
    <n v="0.45511221945137154"/>
    <n v="4"/>
    <n v="400"/>
    <n v="17.399999999999999"/>
    <x v="4"/>
    <n v="100"/>
    <m/>
    <x v="0"/>
  </r>
  <r>
    <n v="318"/>
    <x v="98"/>
    <x v="201"/>
    <n v="100"/>
    <n v="0.75"/>
    <d v="2012-06-01T00:00:00"/>
    <n v="4.5999999999999996"/>
    <d v="2012-06-28T00:00:00"/>
    <n v="0.5818840579710145"/>
    <n v="5.1333333333333329"/>
    <n v="384.99999999999994"/>
    <n v="17.399999999999999"/>
    <x v="4"/>
    <n v="75"/>
    <m/>
    <x v="0"/>
  </r>
  <r>
    <n v="319"/>
    <x v="64"/>
    <x v="99"/>
    <n v="11"/>
    <n v="12.54"/>
    <d v="2011-09-18T00:00:00"/>
    <n v="9"/>
    <d v="2012-06-28T00:00:00"/>
    <n v="-2.9634247199298733E-2"/>
    <n v="-0.28229665071770327"/>
    <n v="-38.939999999999991"/>
    <n v="7.95"/>
    <x v="0"/>
    <n v="137.94"/>
    <m/>
    <x v="0"/>
  </r>
  <r>
    <n v="320"/>
    <x v="64"/>
    <x v="99"/>
    <n v="96"/>
    <n v="11.25"/>
    <d v="2012-04-10T00:00:00"/>
    <n v="9"/>
    <d v="2012-06-28T00:00:00"/>
    <n v="-2.2310513447432758E-2"/>
    <n v="-0.19999999999999996"/>
    <n v="-216"/>
    <n v="7.95"/>
    <x v="0"/>
    <n v="1080"/>
    <m/>
    <x v="0"/>
  </r>
  <r>
    <n v="321"/>
    <x v="64"/>
    <x v="99"/>
    <n v="94"/>
    <n v="10"/>
    <d v="2012-01-05T00:00:00"/>
    <n v="9"/>
    <d v="2012-06-28T00:00:00"/>
    <n v="-1.0837292161520188E-2"/>
    <n v="-9.9999999999999978E-2"/>
    <n v="-94"/>
    <n v="7.95"/>
    <x v="0"/>
    <n v="940"/>
    <m/>
    <x v="0"/>
  </r>
  <r>
    <n v="322"/>
    <x v="107"/>
    <x v="202"/>
    <n v="200"/>
    <n v="4.3"/>
    <d v="2012-06-07T00:00:00"/>
    <n v="2.5"/>
    <d v="2012-06-29T00:00:00"/>
    <n v="-4.7539109419545304E-2"/>
    <n v="-0.41860465116279066"/>
    <n v="-359.99999999999994"/>
    <n v="18.899999999999999"/>
    <x v="4"/>
    <n v="860"/>
    <m/>
    <x v="0"/>
  </r>
  <r>
    <n v="323"/>
    <x v="65"/>
    <x v="203"/>
    <n v="1000"/>
    <n v="7.25"/>
    <d v="2011-04-12T00:00:00"/>
    <n v="3"/>
    <d v="2012-07-02T00:00:00"/>
    <n v="-5.8846401881567471E-2"/>
    <n v="-0.5862068965517242"/>
    <n v="-4250"/>
    <n v="7.95"/>
    <x v="0"/>
    <n v="7250"/>
    <m/>
    <x v="0"/>
  </r>
  <r>
    <n v="324"/>
    <x v="65"/>
    <x v="204"/>
    <n v="1000"/>
    <n v="0"/>
    <d v="2012-06-07T00:00:00"/>
    <n v="1.25"/>
    <d v="2012-07-02T00:00:00"/>
    <e v="#NUM!"/>
    <e v="#NUM!"/>
    <n v="1250"/>
    <n v="35.450000000000003"/>
    <x v="5"/>
    <n v="0"/>
    <m/>
    <x v="0"/>
  </r>
  <r>
    <n v="325"/>
    <x v="3"/>
    <x v="205"/>
    <n v="100"/>
    <n v="0.2"/>
    <d v="2012-06-18T00:00:00"/>
    <n v="2.35"/>
    <d v="2012-07-02T00:00:00"/>
    <n v="1.2250234155479238"/>
    <n v="10.75"/>
    <n v="215"/>
    <n v="17.399999999999999"/>
    <x v="4"/>
    <n v="20"/>
    <m/>
    <x v="0"/>
  </r>
  <r>
    <n v="326"/>
    <x v="43"/>
    <x v="206"/>
    <n v="100"/>
    <n v="1"/>
    <d v="2012-06-26T00:00:00"/>
    <n v="3"/>
    <d v="2012-07-02T00:00:00"/>
    <n v="0.22848200312989045"/>
    <n v="2"/>
    <n v="200"/>
    <n v="17.399999999999999"/>
    <x v="4"/>
    <n v="100"/>
    <m/>
    <x v="0"/>
  </r>
  <r>
    <n v="327"/>
    <x v="108"/>
    <x v="207"/>
    <n v="1110"/>
    <n v="9.01"/>
    <d v="2011-03-16T00:00:00"/>
    <n v="8.3699999999999992"/>
    <d v="2012-07-03T00:00:00"/>
    <n v="-7.0780092977651282E-3"/>
    <n v="-7.1032186459489499E-2"/>
    <n v="-710.40000000000066"/>
    <n v="0"/>
    <x v="6"/>
    <n v="10001.1"/>
    <m/>
    <x v="0"/>
  </r>
  <r>
    <n v="328"/>
    <x v="34"/>
    <x v="208"/>
    <n v="700"/>
    <n v="2.5"/>
    <d v="2011-03-30T00:00:00"/>
    <n v="1"/>
    <d v="2012-07-05T00:00:00"/>
    <n v="-6.0016442861057819E-2"/>
    <n v="-0.6"/>
    <n v="-1050"/>
    <n v="7.95"/>
    <x v="0"/>
    <n v="1750"/>
    <m/>
    <x v="0"/>
  </r>
  <r>
    <n v="329"/>
    <x v="34"/>
    <x v="209"/>
    <n v="700"/>
    <n v="0"/>
    <d v="2012-04-30T00:00:00"/>
    <n v="0.4"/>
    <d v="2012-07-05T00:00:00"/>
    <e v="#NUM!"/>
    <e v="#NUM!"/>
    <n v="280"/>
    <n v="26.4"/>
    <x v="4"/>
    <n v="0"/>
    <m/>
    <x v="0"/>
  </r>
  <r>
    <n v="330"/>
    <x v="109"/>
    <x v="210"/>
    <n v="200"/>
    <n v="1.7"/>
    <d v="2012-05-02T00:00:00"/>
    <n v="3.6"/>
    <d v="2012-07-06T00:00:00"/>
    <n v="0.12552036199095024"/>
    <n v="1.1176470588235294"/>
    <n v="380"/>
    <n v="18.899999999999999"/>
    <x v="1"/>
    <n v="340"/>
    <m/>
    <x v="0"/>
  </r>
  <r>
    <n v="331"/>
    <x v="72"/>
    <x v="211"/>
    <n v="200"/>
    <n v="2"/>
    <d v="2012-06-11T00:00:00"/>
    <n v="2.5"/>
    <d v="2012-07-06T00:00:00"/>
    <n v="2.8426791277258567E-2"/>
    <n v="0.25"/>
    <n v="100"/>
    <n v="18.899999999999999"/>
    <x v="4"/>
    <n v="400"/>
    <m/>
    <x v="0"/>
  </r>
  <r>
    <n v="332"/>
    <x v="30"/>
    <x v="212"/>
    <n v="900"/>
    <n v="0.65"/>
    <d v="2012-05-10T00:00:00"/>
    <n v="1"/>
    <d v="2012-07-12T00:00:00"/>
    <n v="6.0622597636786395E-2"/>
    <n v="0.53846153846153832"/>
    <n v="315"/>
    <n v="29.4"/>
    <x v="4"/>
    <n v="585"/>
    <m/>
    <x v="0"/>
  </r>
  <r>
    <n v="333"/>
    <x v="34"/>
    <x v="208"/>
    <n v="1300"/>
    <n v="2.5"/>
    <d v="2011-03-30T00:00:00"/>
    <n v="1"/>
    <d v="2012-07-13T00:00:00"/>
    <n v="-6.0016442861057819E-2"/>
    <n v="-0.6"/>
    <n v="-1950"/>
    <n v="7.95"/>
    <x v="0"/>
    <n v="3250"/>
    <m/>
    <x v="0"/>
  </r>
  <r>
    <n v="334"/>
    <x v="110"/>
    <x v="213"/>
    <n v="200"/>
    <n v="26"/>
    <d v="2012-05-30T00:00:00"/>
    <n v="25"/>
    <d v="2012-07-13T00:00:00"/>
    <n v="-4.3570644129303322E-3"/>
    <n v="-3.8461538461538436E-2"/>
    <n v="-200"/>
    <n v="7.95"/>
    <x v="0"/>
    <n v="5200"/>
    <m/>
    <x v="0"/>
  </r>
  <r>
    <n v="335"/>
    <x v="34"/>
    <x v="209"/>
    <n v="1300"/>
    <n v="0"/>
    <d v="2012-04-30T00:00:00"/>
    <n v="0.4"/>
    <d v="2012-07-13T00:00:00"/>
    <e v="#NUM!"/>
    <e v="#NUM!"/>
    <n v="520"/>
    <n v="35.4"/>
    <x v="4"/>
    <n v="0"/>
    <m/>
    <x v="0"/>
  </r>
  <r>
    <n v="336"/>
    <x v="110"/>
    <x v="214"/>
    <n v="200"/>
    <n v="0"/>
    <d v="2012-06-08T00:00:00"/>
    <n v="1.6"/>
    <d v="2012-07-13T00:00:00"/>
    <e v="#NUM!"/>
    <e v="#NUM!"/>
    <n v="320"/>
    <n v="29.45"/>
    <x v="5"/>
    <n v="0"/>
    <m/>
    <x v="0"/>
  </r>
  <r>
    <n v="337"/>
    <x v="45"/>
    <x v="215"/>
    <n v="100"/>
    <n v="2"/>
    <d v="2012-06-27T00:00:00"/>
    <n v="7.5"/>
    <d v="2012-07-16T00:00:00"/>
    <n v="0.31426111458985595"/>
    <n v="2.75"/>
    <n v="550"/>
    <n v="17.399999999999999"/>
    <x v="4"/>
    <n v="200"/>
    <m/>
    <x v="0"/>
  </r>
  <r>
    <n v="338"/>
    <x v="69"/>
    <x v="216"/>
    <n v="200"/>
    <n v="0.5"/>
    <d v="2012-05-29T00:00:00"/>
    <n v="1.1499999999999999"/>
    <d v="2012-07-17T00:00:00"/>
    <n v="0.14722308408315235"/>
    <n v="1.2999999999999998"/>
    <n v="129.99999999999997"/>
    <n v="18.899999999999999"/>
    <x v="4"/>
    <n v="100"/>
    <m/>
    <x v="0"/>
  </r>
  <r>
    <n v="339"/>
    <x v="97"/>
    <x v="217"/>
    <n v="100"/>
    <n v="7"/>
    <d v="2012-06-06T00:00:00"/>
    <n v="4.5"/>
    <d v="2012-07-16T00:00:00"/>
    <n v="-4.0546545212175066E-2"/>
    <n v="-0.3571428571428571"/>
    <n v="-250"/>
    <n v="17.399999999999999"/>
    <x v="4"/>
    <n v="700"/>
    <m/>
    <x v="0"/>
  </r>
  <r>
    <n v="340"/>
    <x v="111"/>
    <x v="218"/>
    <n v="200"/>
    <n v="1.65"/>
    <d v="2012-07-12T00:00:00"/>
    <n v="2.5"/>
    <d v="2012-07-17T00:00:00"/>
    <n v="5.9147625992545777E-2"/>
    <n v="0.51515151515151514"/>
    <n v="170.00000000000003"/>
    <n v="18.899999999999999"/>
    <x v="4"/>
    <n v="330"/>
    <m/>
    <x v="0"/>
  </r>
  <r>
    <n v="341"/>
    <x v="24"/>
    <x v="219"/>
    <n v="200"/>
    <n v="1.4"/>
    <d v="2012-05-29T00:00:00"/>
    <n v="1.5"/>
    <d v="2012-07-19T00:00:00"/>
    <n v="8.0891804441292469E-3"/>
    <n v="7.1428571428571397E-2"/>
    <n v="20.000000000000018"/>
    <n v="18.899999999999999"/>
    <x v="4"/>
    <n v="280"/>
    <m/>
    <x v="0"/>
  </r>
  <r>
    <n v="342"/>
    <x v="112"/>
    <x v="220"/>
    <n v="100"/>
    <n v="1.1499999999999999"/>
    <d v="2012-06-15T00:00:00"/>
    <n v="0.28999999999999998"/>
    <d v="2012-07-20T00:00:00"/>
    <n v="-8.5139276899292085E-2"/>
    <n v="-0.74782608695652175"/>
    <n v="-85.999999999999986"/>
    <n v="17.399999999999999"/>
    <x v="3"/>
    <n v="114.99999999999999"/>
    <m/>
    <x v="0"/>
  </r>
  <r>
    <n v="343"/>
    <x v="46"/>
    <x v="221"/>
    <n v="500"/>
    <n v="9.25"/>
    <d v="2011-08-03T00:00:00"/>
    <n v="5"/>
    <d v="2012-07-20T00:00:00"/>
    <n v="-4.7602243174198887E-2"/>
    <n v="-0.45945945945945943"/>
    <n v="-2125"/>
    <n v="7.95"/>
    <x v="0"/>
    <n v="4625"/>
    <m/>
    <x v="0"/>
  </r>
  <r>
    <n v="344"/>
    <x v="46"/>
    <x v="222"/>
    <n v="500"/>
    <n v="0"/>
    <d v="2012-06-13T00:00:00"/>
    <n v="0.4"/>
    <d v="2012-07-20T00:00:00"/>
    <e v="#NUM!"/>
    <e v="#NUM!"/>
    <n v="200"/>
    <n v="31.7"/>
    <x v="5"/>
    <n v="0"/>
    <m/>
    <x v="0"/>
  </r>
  <r>
    <n v="345"/>
    <x v="82"/>
    <x v="223"/>
    <n v="100"/>
    <n v="8.1"/>
    <d v="2012-06-15T00:00:00"/>
    <n v="4.5"/>
    <d v="2012-07-20T00:00:00"/>
    <n v="-5.0599570250225268E-2"/>
    <n v="-0.44444444444444442"/>
    <n v="-359.99999999999994"/>
    <n v="17.399999999999999"/>
    <x v="4"/>
    <n v="810"/>
    <m/>
    <x v="0"/>
  </r>
  <r>
    <n v="346"/>
    <x v="97"/>
    <x v="224"/>
    <n v="100"/>
    <n v="3"/>
    <d v="2012-07-17T00:00:00"/>
    <n v="5.35"/>
    <d v="2012-07-23T00:00:00"/>
    <n v="9.0080865364419227E-2"/>
    <n v="0.78333333333333321"/>
    <n v="234.99999999999997"/>
    <n v="17.399999999999999"/>
    <x v="4"/>
    <n v="300"/>
    <m/>
    <x v="0"/>
  </r>
  <r>
    <n v="347"/>
    <x v="83"/>
    <x v="225"/>
    <n v="100"/>
    <n v="0.75"/>
    <d v="2012-06-29T00:00:00"/>
    <n v="1.1000000000000001"/>
    <d v="2012-07-24T00:00:00"/>
    <n v="5.3362573099415216E-2"/>
    <n v="0.46666666666666679"/>
    <n v="35.000000000000007"/>
    <n v="17.399999999999999"/>
    <x v="4"/>
    <n v="75"/>
    <m/>
    <x v="0"/>
  </r>
  <r>
    <n v="348"/>
    <x v="107"/>
    <x v="226"/>
    <n v="200"/>
    <n v="3"/>
    <d v="2012-06-29T00:00:00"/>
    <n v="5.5"/>
    <d v="2012-07-24T00:00:00"/>
    <n v="9.5290309106098564E-2"/>
    <n v="0.83333333333333326"/>
    <n v="500"/>
    <n v="18.899999999999999"/>
    <x v="4"/>
    <n v="600"/>
    <m/>
    <x v="0"/>
  </r>
  <r>
    <n v="349"/>
    <x v="68"/>
    <x v="227"/>
    <n v="100"/>
    <n v="3"/>
    <d v="2012-06-29T00:00:00"/>
    <n v="6"/>
    <d v="2012-07-24T00:00:00"/>
    <n v="0.11434837092731828"/>
    <n v="1"/>
    <n v="300"/>
    <n v="17.399999999999999"/>
    <x v="4"/>
    <n v="300"/>
    <m/>
    <x v="0"/>
  </r>
  <r>
    <n v="350"/>
    <x v="113"/>
    <x v="228"/>
    <n v="100"/>
    <n v="3.25"/>
    <d v="2012-07-18T00:00:00"/>
    <n v="4"/>
    <d v="2012-07-25T00:00:00"/>
    <n v="2.6546098087226366E-2"/>
    <n v="0.23076923076923084"/>
    <n v="75"/>
    <n v="17.399999999999999"/>
    <x v="3"/>
    <n v="325"/>
    <m/>
    <x v="0"/>
  </r>
  <r>
    <n v="351"/>
    <x v="62"/>
    <x v="229"/>
    <n v="100"/>
    <n v="2.75"/>
    <d v="2012-07-23T00:00:00"/>
    <n v="5.0999999999999996"/>
    <d v="2012-07-27T00:00:00"/>
    <n v="9.8456152433425162E-2"/>
    <n v="0.8545454545454545"/>
    <n v="234.99999999999997"/>
    <n v="17.399999999999999"/>
    <x v="4"/>
    <n v="275"/>
    <m/>
    <x v="0"/>
  </r>
  <r>
    <n v="352"/>
    <x v="111"/>
    <x v="230"/>
    <n v="200"/>
    <n v="0.8"/>
    <d v="2012-07-24T00:00:00"/>
    <n v="1.5"/>
    <d v="2012-07-27T00:00:00"/>
    <n v="0.10084464793179665"/>
    <n v="0.875"/>
    <n v="140"/>
    <n v="18.899999999999999"/>
    <x v="4"/>
    <n v="160"/>
    <m/>
    <x v="0"/>
  </r>
  <r>
    <n v="353"/>
    <x v="24"/>
    <x v="219"/>
    <n v="100"/>
    <n v="1.1499999999999999"/>
    <d v="2012-05-29T00:00:00"/>
    <n v="1.5"/>
    <d v="2012-08-02T00:00:00"/>
    <n v="3.4466942761942024E-2"/>
    <n v="0.30434782608695654"/>
    <n v="35.000000000000007"/>
    <n v="17.399999999999999"/>
    <x v="4"/>
    <n v="114.99999999999999"/>
    <m/>
    <x v="0"/>
  </r>
  <r>
    <n v="354"/>
    <x v="40"/>
    <x v="231"/>
    <n v="100"/>
    <n v="3.1"/>
    <d v="2012-07-27T00:00:00"/>
    <n v="3.5"/>
    <d v="2012-08-02T00:00:00"/>
    <n v="1.4885200440438796E-2"/>
    <n v="0.12903225806451601"/>
    <n v="39.999999999999993"/>
    <n v="17.399999999999999"/>
    <x v="3"/>
    <n v="310"/>
    <m/>
    <x v="0"/>
  </r>
  <r>
    <n v="355"/>
    <x v="42"/>
    <x v="232"/>
    <n v="1000"/>
    <n v="0.4"/>
    <d v="2012-06-19T00:00:00"/>
    <n v="0.75"/>
    <d v="2012-08-03T00:00:00"/>
    <n v="9.9742348532167402E-2"/>
    <n v="0.875"/>
    <n v="350"/>
    <n v="30.9"/>
    <x v="4"/>
    <n v="400"/>
    <m/>
    <x v="0"/>
  </r>
  <r>
    <n v="356"/>
    <x v="111"/>
    <x v="233"/>
    <n v="200"/>
    <n v="2.2000000000000002"/>
    <d v="2012-08-02T00:00:00"/>
    <n v="3.55"/>
    <d v="2012-08-03T00:00:00"/>
    <n v="7.0923772237895089E-2"/>
    <n v="0.61363636363636354"/>
    <n v="269.99999999999994"/>
    <n v="18.899999999999999"/>
    <x v="4"/>
    <n v="440.00000000000006"/>
    <m/>
    <x v="0"/>
  </r>
  <r>
    <n v="357"/>
    <x v="8"/>
    <x v="234"/>
    <n v="100"/>
    <n v="0.2"/>
    <d v="2012-05-21T00:00:00"/>
    <n v="1.4"/>
    <d v="2012-08-10T00:00:00"/>
    <n v="0.67780872794800362"/>
    <n v="5.9999999999999991"/>
    <n v="120"/>
    <n v="17.399999999999999"/>
    <x v="4"/>
    <n v="20"/>
    <m/>
    <x v="0"/>
  </r>
  <r>
    <n v="358"/>
    <x v="98"/>
    <x v="235"/>
    <n v="100"/>
    <n v="4.5"/>
    <d v="2012-07-03T00:00:00"/>
    <n v="6.5"/>
    <d v="2012-08-12T00:00:00"/>
    <n v="5.0885264185138709E-2"/>
    <n v="0.44444444444444442"/>
    <n v="200"/>
    <n v="17.399999999999999"/>
    <x v="4"/>
    <n v="450"/>
    <m/>
    <x v="0"/>
  </r>
  <r>
    <n v="359"/>
    <x v="38"/>
    <x v="236"/>
    <n v="200"/>
    <n v="1.5"/>
    <d v="2012-07-26T00:00:00"/>
    <n v="1.7"/>
    <d v="2012-08-12T00:00:00"/>
    <n v="1.5376513954713003E-2"/>
    <n v="0.1333333333333333"/>
    <n v="39.999999999999993"/>
    <n v="18.899999999999999"/>
    <x v="4"/>
    <n v="300"/>
    <m/>
    <x v="0"/>
  </r>
  <r>
    <n v="360"/>
    <x v="45"/>
    <x v="237"/>
    <n v="100"/>
    <n v="1"/>
    <d v="2012-07-19T00:00:00"/>
    <n v="3.5"/>
    <d v="2012-08-15T00:00:00"/>
    <n v="0.28767339218158888"/>
    <n v="2.5"/>
    <n v="250"/>
    <n v="17.399999999999999"/>
    <x v="4"/>
    <n v="100"/>
    <m/>
    <x v="0"/>
  </r>
  <r>
    <n v="361"/>
    <x v="51"/>
    <x v="38"/>
    <n v="200"/>
    <n v="12.18"/>
    <d v="2012-07-11T00:00:00"/>
    <n v="12"/>
    <d v="2012-08-18T00:00:00"/>
    <n v="-1.6962542987266455E-3"/>
    <n v="-1.4778325123152691E-2"/>
    <n v="-35.999999999999943"/>
    <n v="7.95"/>
    <x v="0"/>
    <n v="2436"/>
    <m/>
    <x v="0"/>
  </r>
  <r>
    <n v="362"/>
    <x v="51"/>
    <x v="238"/>
    <n v="200"/>
    <n v="0"/>
    <d v="2012-07-18T00:00:00"/>
    <n v="0.9"/>
    <d v="2012-08-18T00:00:00"/>
    <e v="#NUM!"/>
    <e v="#NUM!"/>
    <n v="180"/>
    <n v="18.899999999999999"/>
    <x v="4"/>
    <n v="0"/>
    <m/>
    <x v="0"/>
  </r>
  <r>
    <n v="363"/>
    <x v="42"/>
    <x v="232"/>
    <n v="1000"/>
    <n v="0.6"/>
    <d v="2012-08-21T00:00:00"/>
    <n v="0.8"/>
    <d v="2012-08-27T00:00:00"/>
    <n v="3.875968992248064E-2"/>
    <n v="0.33333333333333348"/>
    <n v="200.00000000000006"/>
    <n v="30.9"/>
    <x v="4"/>
    <n v="600"/>
    <m/>
    <x v="0"/>
  </r>
  <r>
    <n v="364"/>
    <x v="69"/>
    <x v="239"/>
    <n v="200"/>
    <n v="0.6"/>
    <d v="2012-07-30T00:00:00"/>
    <n v="1.2"/>
    <d v="2012-09-04T00:00:00"/>
    <n v="0.11546978804175893"/>
    <n v="1"/>
    <n v="120"/>
    <n v="18.899999999999999"/>
    <x v="4"/>
    <n v="120"/>
    <m/>
    <x v="0"/>
  </r>
  <r>
    <n v="365"/>
    <x v="107"/>
    <x v="240"/>
    <n v="200"/>
    <n v="0.75"/>
    <d v="2012-08-16T00:00:00"/>
    <n v="2.5499999999999998"/>
    <d v="2012-09-04T00:00:00"/>
    <n v="0.2786259541984733"/>
    <n v="2.4"/>
    <n v="359.99999999999994"/>
    <n v="18.899999999999999"/>
    <x v="4"/>
    <n v="150"/>
    <m/>
    <x v="0"/>
  </r>
  <r>
    <n v="366"/>
    <x v="3"/>
    <x v="241"/>
    <n v="100"/>
    <n v="0.9"/>
    <d v="2012-08-07T00:00:00"/>
    <n v="1.7"/>
    <d v="2012-09-06T00:00:00"/>
    <n v="0.10290023610670614"/>
    <n v="0.88888888888888884"/>
    <n v="80"/>
    <n v="17.399999999999999"/>
    <x v="4"/>
    <n v="90"/>
    <m/>
    <x v="0"/>
  </r>
  <r>
    <n v="367"/>
    <x v="114"/>
    <x v="242"/>
    <n v="200"/>
    <n v="1.2"/>
    <d v="2012-08-30T00:00:00"/>
    <n v="2.4"/>
    <d v="2012-09-11T00:00:00"/>
    <n v="0.11661341853035144"/>
    <n v="1"/>
    <n v="240"/>
    <n v="18.899999999999999"/>
    <x v="4"/>
    <n v="240"/>
    <m/>
    <x v="0"/>
  </r>
  <r>
    <n v="368"/>
    <x v="32"/>
    <x v="243"/>
    <n v="400"/>
    <n v="0.2"/>
    <d v="2012-06-22T00:00:00"/>
    <n v="0.65"/>
    <d v="2012-09-11T00:00:00"/>
    <n v="0.25672085026570801"/>
    <n v="2.25"/>
    <n v="180"/>
    <n v="21.9"/>
    <x v="4"/>
    <n v="80"/>
    <m/>
    <x v="0"/>
  </r>
  <r>
    <n v="369"/>
    <x v="98"/>
    <x v="244"/>
    <n v="100"/>
    <n v="16"/>
    <d v="2012-08-21T00:00:00"/>
    <n v="4.4000000000000004"/>
    <d v="2012-09-13T00:00:00"/>
    <n v="-8.4302325581395346E-2"/>
    <n v="-0.72499999999999998"/>
    <n v="-1160"/>
    <n v="17.399999999999999"/>
    <x v="4"/>
    <n v="1600"/>
    <m/>
    <x v="0"/>
  </r>
  <r>
    <n v="370"/>
    <x v="82"/>
    <x v="245"/>
    <n v="100"/>
    <n v="21.5"/>
    <d v="2012-07-27T00:00:00"/>
    <n v="8.6"/>
    <d v="2012-09-17T00:00:00"/>
    <n v="-6.9216182048040475E-2"/>
    <n v="-0.60000000000000009"/>
    <n v="-1290"/>
    <n v="17.399999999999999"/>
    <x v="4"/>
    <n v="2150"/>
    <m/>
    <x v="0"/>
  </r>
  <r>
    <n v="371"/>
    <x v="115"/>
    <x v="246"/>
    <n v="200"/>
    <n v="3.25"/>
    <d v="2012-04-27T00:00:00"/>
    <n v="2.6"/>
    <d v="2012-09-18T00:00:00"/>
    <n v="-2.2427035330261129E-2"/>
    <n v="-0.19999999999999996"/>
    <n v="-129.99999999999997"/>
    <n v="18.899999999999999"/>
    <x v="3"/>
    <n v="650"/>
    <m/>
    <x v="0"/>
  </r>
  <r>
    <n v="372"/>
    <x v="99"/>
    <x v="247"/>
    <n v="100"/>
    <n v="3.35"/>
    <d v="2012-07-27T00:00:00"/>
    <n v="0.01"/>
    <d v="2012-09-20T00:00:00"/>
    <n v="-0.11501594429873389"/>
    <n v="-0.9970149253731343"/>
    <n v="-334.00000000000006"/>
    <n v="17.399999999999999"/>
    <x v="3"/>
    <n v="335"/>
    <m/>
    <x v="0"/>
  </r>
  <r>
    <n v="373"/>
    <x v="68"/>
    <x v="248"/>
    <n v="100"/>
    <n v="23.8"/>
    <d v="2012-08-03T00:00:00"/>
    <n v="4.5"/>
    <d v="2012-09-21T00:00:00"/>
    <n v="-9.3755905910035853E-2"/>
    <n v="-0.81092436974789917"/>
    <n v="-1930"/>
    <n v="17.399999999999999"/>
    <x v="4"/>
    <n v="2380"/>
    <m/>
    <x v="0"/>
  </r>
  <r>
    <n v="374"/>
    <x v="45"/>
    <x v="249"/>
    <n v="100"/>
    <n v="0.9"/>
    <d v="2012-09-11T00:00:00"/>
    <n v="3.05"/>
    <d v="2012-09-25T00:00:00"/>
    <n v="0.27964863516499172"/>
    <n v="2.3888888888888884"/>
    <n v="215"/>
    <n v="17.399999999999999"/>
    <x v="4"/>
    <n v="90"/>
    <m/>
    <x v="0"/>
  </r>
  <r>
    <n v="375"/>
    <x v="64"/>
    <x v="99"/>
    <n v="100"/>
    <n v="9.5"/>
    <d v="2012-08-14T00:00:00"/>
    <n v="9"/>
    <d v="2012-09-26T00:00:00"/>
    <n v="-6.1063338575300359E-3"/>
    <n v="-5.2631578947368474E-2"/>
    <n v="-50"/>
    <n v="7.95"/>
    <x v="0"/>
    <n v="950"/>
    <m/>
    <x v="0"/>
  </r>
  <r>
    <n v="376"/>
    <x v="64"/>
    <x v="250"/>
    <n v="100"/>
    <n v="0"/>
    <d v="2012-08-29T00:00:00"/>
    <n v="1"/>
    <d v="2012-09-26T00:00:00"/>
    <e v="#NUM!"/>
    <e v="#NUM!"/>
    <n v="100"/>
    <n v="28.7"/>
    <x v="5"/>
    <n v="0"/>
    <m/>
    <x v="0"/>
  </r>
  <r>
    <n v="377"/>
    <x v="116"/>
    <x v="251"/>
    <n v="100"/>
    <n v="3.7"/>
    <d v="2012-09-26T00:00:00"/>
    <n v="5"/>
    <d v="2012-09-28T00:00:00"/>
    <n v="4.1328792537300429E-2"/>
    <n v="0.35135135135135132"/>
    <n v="129.99999999999997"/>
    <n v="17.399999999999999"/>
    <x v="4"/>
    <n v="370"/>
    <m/>
    <x v="0"/>
  </r>
  <r>
    <n v="378"/>
    <x v="69"/>
    <x v="252"/>
    <n v="200"/>
    <n v="0.5"/>
    <d v="2012-09-06T00:00:00"/>
    <n v="1.3"/>
    <d v="2012-09-28T00:00:00"/>
    <n v="0.18699967979506885"/>
    <n v="1.6"/>
    <n v="160"/>
    <n v="18.899999999999999"/>
    <x v="4"/>
    <n v="100"/>
    <m/>
    <x v="0"/>
  </r>
  <r>
    <n v="379"/>
    <x v="98"/>
    <x v="253"/>
    <n v="100"/>
    <n v="0.85"/>
    <d v="2012-10-01T00:00:00"/>
    <n v="2.5499999999999998"/>
    <d v="2012-10-10T00:00:00"/>
    <n v="0.23563589412524208"/>
    <n v="2"/>
    <n v="169.99999999999997"/>
    <n v="17.399999999999999"/>
    <x v="4"/>
    <n v="85"/>
    <m/>
    <x v="0"/>
  </r>
  <r>
    <n v="380"/>
    <x v="3"/>
    <x v="254"/>
    <n v="100"/>
    <n v="0.8"/>
    <d v="2012-09-11T00:00:00"/>
    <n v="1"/>
    <d v="2012-10-10T00:00:00"/>
    <n v="2.9265554842847978E-2"/>
    <n v="0.25"/>
    <n v="19.999999999999996"/>
    <n v="17.399999999999999"/>
    <x v="4"/>
    <n v="80"/>
    <m/>
    <x v="0"/>
  </r>
  <r>
    <n v="381"/>
    <x v="72"/>
    <x v="255"/>
    <n v="200"/>
    <n v="6"/>
    <d v="2012-07-18T00:00:00"/>
    <n v="1.5"/>
    <d v="2012-10-10T00:00:00"/>
    <n v="-8.6274818783485668E-2"/>
    <n v="-0.75"/>
    <n v="-900"/>
    <n v="18.899999999999999"/>
    <x v="4"/>
    <n v="1200"/>
    <m/>
    <x v="0"/>
  </r>
  <r>
    <n v="382"/>
    <x v="38"/>
    <x v="256"/>
    <n v="200"/>
    <n v="6.5"/>
    <d v="2012-08-16T00:00:00"/>
    <n v="2.0499999999999998"/>
    <d v="2012-10-12T00:00:00"/>
    <n v="-7.9479839498923482E-2"/>
    <n v="-0.68461538461538463"/>
    <n v="-890"/>
    <n v="18.899999999999999"/>
    <x v="4"/>
    <n v="1300"/>
    <m/>
    <x v="0"/>
  </r>
  <r>
    <n v="383"/>
    <x v="83"/>
    <x v="257"/>
    <n v="100"/>
    <n v="0.7"/>
    <d v="2012-07-27T00:00:00"/>
    <n v="1.25"/>
    <d v="2012-10-15T00:00:00"/>
    <n v="9.0640238396243467E-2"/>
    <n v="0.78571428571428581"/>
    <n v="55.000000000000007"/>
    <n v="17.399999999999999"/>
    <x v="4"/>
    <n v="70"/>
    <m/>
    <x v="0"/>
  </r>
  <r>
    <n v="384"/>
    <x v="117"/>
    <x v="258"/>
    <n v="100"/>
    <n v="3.4"/>
    <d v="2012-10-10T00:00:00"/>
    <n v="4.8"/>
    <d v="2012-10-16T00:00:00"/>
    <n v="4.8654618856283215E-2"/>
    <n v="0.41176470588235303"/>
    <n v="140"/>
    <n v="17.399999999999999"/>
    <x v="4"/>
    <n v="340"/>
    <m/>
    <x v="0"/>
  </r>
  <r>
    <n v="385"/>
    <x v="30"/>
    <x v="259"/>
    <n v="400"/>
    <n v="6.5"/>
    <d v="2010-07-01T00:00:00"/>
    <n v="3"/>
    <d v="2012-10-18T00:00:00"/>
    <n v="-5.0124575755792281E-2"/>
    <n v="-0.53846153846153844"/>
    <n v="-1400"/>
    <n v="7.95"/>
    <x v="0"/>
    <n v="2600"/>
    <m/>
    <x v="0"/>
  </r>
  <r>
    <n v="386"/>
    <x v="30"/>
    <x v="260"/>
    <n v="400"/>
    <n v="0"/>
    <d v="2012-07-26T00:00:00"/>
    <n v="0.5"/>
    <d v="2012-10-18T00:00:00"/>
    <e v="#NUM!"/>
    <e v="#NUM!"/>
    <n v="200"/>
    <n v="30.95"/>
    <x v="5"/>
    <n v="0"/>
    <m/>
    <x v="0"/>
  </r>
  <r>
    <n v="387"/>
    <x v="98"/>
    <x v="261"/>
    <n v="100"/>
    <n v="2.2999999999999998"/>
    <d v="2012-10-11T00:00:00"/>
    <n v="5"/>
    <d v="2012-10-19T00:00:00"/>
    <n v="0.13875591349403021"/>
    <n v="1.1739130434782612"/>
    <n v="270"/>
    <n v="17.399999999999999"/>
    <x v="4"/>
    <n v="229.99999999999997"/>
    <m/>
    <x v="0"/>
  </r>
  <r>
    <n v="388"/>
    <x v="97"/>
    <x v="262"/>
    <n v="100"/>
    <n v="0.2"/>
    <d v="2012-09-06T00:00:00"/>
    <n v="1.49"/>
    <d v="2012-10-19T00:00:00"/>
    <n v="0.75384245917387116"/>
    <n v="6.4499999999999993"/>
    <n v="129"/>
    <n v="17.399999999999999"/>
    <x v="4"/>
    <n v="20"/>
    <m/>
    <x v="0"/>
  </r>
  <r>
    <n v="389"/>
    <x v="72"/>
    <x v="263"/>
    <n v="200"/>
    <n v="2.2000000000000002"/>
    <d v="2012-10-11T00:00:00"/>
    <n v="3.5"/>
    <d v="2012-10-19T00:00:00"/>
    <n v="6.9845148374941102E-2"/>
    <n v="0.59090909090909083"/>
    <n v="259.99999999999994"/>
    <n v="18.899999999999999"/>
    <x v="4"/>
    <n v="440.00000000000006"/>
    <m/>
    <x v="0"/>
  </r>
  <r>
    <n v="390"/>
    <x v="24"/>
    <x v="264"/>
    <n v="200"/>
    <n v="2.41"/>
    <d v="2012-08-03T00:00:00"/>
    <n v="0.75"/>
    <d v="2012-10-19T00:00:00"/>
    <n v="-7.9635979848508953E-2"/>
    <n v="-0.68879668049792531"/>
    <n v="-332"/>
    <n v="18.899999999999999"/>
    <x v="4"/>
    <n v="482"/>
    <m/>
    <x v="0"/>
  </r>
  <r>
    <n v="391"/>
    <x v="30"/>
    <x v="259"/>
    <n v="500"/>
    <n v="6.5"/>
    <d v="2010-07-01T00:00:00"/>
    <n v="3"/>
    <d v="2012-10-19T00:00:00"/>
    <n v="-5.0124575755792281E-2"/>
    <n v="-0.53846153846153844"/>
    <n v="-1750"/>
    <n v="7.95"/>
    <x v="0"/>
    <n v="3250"/>
    <m/>
    <x v="0"/>
  </r>
  <r>
    <n v="392"/>
    <x v="30"/>
    <x v="260"/>
    <n v="500"/>
    <n v="0"/>
    <d v="2012-07-26T00:00:00"/>
    <n v="0.5"/>
    <d v="2012-10-19T00:00:00"/>
    <e v="#NUM!"/>
    <e v="#NUM!"/>
    <n v="250"/>
    <n v="23.4"/>
    <x v="4"/>
    <n v="0"/>
    <m/>
    <x v="0"/>
  </r>
  <r>
    <n v="393"/>
    <x v="82"/>
    <x v="265"/>
    <n v="100"/>
    <n v="4.5999999999999996"/>
    <d v="2012-09-27T00:00:00"/>
    <n v="9"/>
    <d v="2012-10-23T00:00:00"/>
    <n v="0.11255010792476104"/>
    <n v="0.95652173913043503"/>
    <n v="440.00000000000006"/>
    <n v="17.399999999999999"/>
    <x v="4"/>
    <n v="459.99999999999994"/>
    <m/>
    <x v="0"/>
  </r>
  <r>
    <n v="394"/>
    <x v="118"/>
    <x v="266"/>
    <n v="243"/>
    <n v="13.8"/>
    <d v="2011-05-24T00:00:00"/>
    <n v="10.43"/>
    <d v="2012-11-05T00:00:00"/>
    <n v="-2.4800795206181007E-2"/>
    <n v="-0.24420289855072475"/>
    <n v="-818.9100000000002"/>
    <n v="0"/>
    <x v="6"/>
    <n v="3353.4"/>
    <m/>
    <x v="0"/>
  </r>
  <r>
    <n v="395"/>
    <x v="45"/>
    <x v="267"/>
    <n v="100"/>
    <n v="2.5"/>
    <d v="2012-10-05T00:00:00"/>
    <n v="2.7"/>
    <d v="2012-11-07T00:00:00"/>
    <n v="9.4376212023270928E-3"/>
    <n v="8.0000000000000071E-2"/>
    <n v="20.000000000000018"/>
    <n v="17.399999999999999"/>
    <x v="4"/>
    <n v="250"/>
    <m/>
    <x v="0"/>
  </r>
  <r>
    <n v="396"/>
    <x v="119"/>
    <x v="268"/>
    <n v="100"/>
    <n v="3.5"/>
    <d v="2012-07-27T00:00:00"/>
    <n v="4"/>
    <d v="2012-11-08T00:00:00"/>
    <n v="1.6480043344771531E-2"/>
    <n v="0.14285714285714279"/>
    <n v="50"/>
    <n v="17.399999999999999"/>
    <x v="3"/>
    <n v="350"/>
    <m/>
    <x v="0"/>
  </r>
  <r>
    <n v="397"/>
    <x v="107"/>
    <x v="269"/>
    <n v="200"/>
    <n v="1.5"/>
    <d v="2012-09-11T00:00:00"/>
    <n v="2"/>
    <d v="2012-11-08T00:00:00"/>
    <n v="3.9020739790463964E-2"/>
    <n v="0.33333333333333326"/>
    <n v="100"/>
    <n v="18.899999999999999"/>
    <x v="4"/>
    <n v="300"/>
    <m/>
    <x v="0"/>
  </r>
  <r>
    <n v="398"/>
    <x v="82"/>
    <x v="270"/>
    <n v="100"/>
    <n v="0.3"/>
    <d v="2012-11-01T00:00:00"/>
    <n v="2.5"/>
    <d v="2012-11-08T00:00:00"/>
    <n v="0.87273122486686239"/>
    <n v="7.3333333333333339"/>
    <n v="220.00000000000003"/>
    <n v="17.399999999999999"/>
    <x v="4"/>
    <n v="30"/>
    <m/>
    <x v="0"/>
  </r>
  <r>
    <n v="399"/>
    <x v="42"/>
    <x v="271"/>
    <n v="1000"/>
    <n v="0.7"/>
    <d v="2012-09-10T00:00:00"/>
    <n v="0.95"/>
    <d v="2012-11-13T00:00:00"/>
    <n v="4.1794531214217022E-2"/>
    <n v="0.35714285714285721"/>
    <n v="250"/>
    <n v="30.9"/>
    <x v="4"/>
    <n v="700"/>
    <m/>
    <x v="0"/>
  </r>
  <r>
    <n v="400"/>
    <x v="117"/>
    <x v="272"/>
    <n v="75"/>
    <n v="64.36"/>
    <d v="2012-10-05T00:00:00"/>
    <n v="63"/>
    <d v="2012-11-15T00:00:00"/>
    <n v="-2.4928458738278517E-3"/>
    <n v="-2.1131137352392804E-2"/>
    <n v="-101.99999999999996"/>
    <n v="7.95"/>
    <x v="0"/>
    <n v="4827"/>
    <m/>
    <x v="0"/>
  </r>
  <r>
    <n v="401"/>
    <x v="117"/>
    <x v="272"/>
    <n v="25"/>
    <n v="71.959999999999994"/>
    <d v="2012-08-07T00:00:00"/>
    <n v="63"/>
    <d v="2012-11-15T00:00:00"/>
    <n v="-1.4414040855414078E-2"/>
    <n v="-0.12451361867704269"/>
    <n v="-223.99999999999983"/>
    <n v="7.95"/>
    <x v="0"/>
    <n v="1798.9999999999998"/>
    <m/>
    <x v="0"/>
  </r>
  <r>
    <n v="402"/>
    <x v="117"/>
    <x v="258"/>
    <n v="100"/>
    <n v="0"/>
    <d v="2012-10-19T00:00:00"/>
    <n v="4.5"/>
    <d v="2012-11-15T00:00:00"/>
    <e v="#NUM!"/>
    <e v="#NUM!"/>
    <n v="450"/>
    <n v="28.7"/>
    <x v="5"/>
    <n v="0"/>
    <m/>
    <x v="0"/>
  </r>
  <r>
    <n v="403"/>
    <x v="98"/>
    <x v="273"/>
    <n v="100"/>
    <n v="0.5"/>
    <d v="2012-10-31T00:00:00"/>
    <n v="2.65"/>
    <d v="2012-11-16T00:00:00"/>
    <n v="0.51157105606258146"/>
    <n v="4.3"/>
    <n v="215"/>
    <n v="17.399999999999999"/>
    <x v="4"/>
    <n v="50"/>
    <m/>
    <x v="0"/>
  </r>
  <r>
    <n v="404"/>
    <x v="72"/>
    <x v="274"/>
    <n v="200"/>
    <n v="0.1"/>
    <d v="2012-11-05T00:00:00"/>
    <n v="1.2"/>
    <d v="2012-11-16T00:00:00"/>
    <n v="1.3108063989552725"/>
    <n v="10.999999999999998"/>
    <n v="219.99999999999997"/>
    <n v="18.899999999999999"/>
    <x v="4"/>
    <n v="20"/>
    <m/>
    <x v="0"/>
  </r>
  <r>
    <n v="405"/>
    <x v="116"/>
    <x v="275"/>
    <n v="100"/>
    <n v="41"/>
    <d v="2012-09-19T00:00:00"/>
    <n v="37"/>
    <d v="2012-11-17T00:00:00"/>
    <n v="-1.1450082346482626E-2"/>
    <n v="-9.7560975609756073E-2"/>
    <n v="-400"/>
    <n v="7.95"/>
    <x v="0"/>
    <n v="4100"/>
    <m/>
    <x v="0"/>
  </r>
  <r>
    <n v="406"/>
    <x v="120"/>
    <x v="276"/>
    <n v="100"/>
    <n v="43.82"/>
    <d v="2012-09-07T00:00:00"/>
    <n v="43"/>
    <d v="2012-11-17T00:00:00"/>
    <n v="-2.1877689026010842E-3"/>
    <n v="-1.8712916476494756E-2"/>
    <n v="-82.000000000000028"/>
    <n v="7.95"/>
    <x v="0"/>
    <n v="4382"/>
    <m/>
    <x v="0"/>
  </r>
  <r>
    <n v="407"/>
    <x v="92"/>
    <x v="156"/>
    <n v="100"/>
    <n v="18"/>
    <d v="2012-07-27T00:00:00"/>
    <n v="15"/>
    <d v="2012-11-17T00:00:00"/>
    <n v="-1.9226717235566789E-2"/>
    <n v="-0.16666666666666663"/>
    <n v="-300"/>
    <n v="7.95"/>
    <x v="0"/>
    <n v="1800"/>
    <m/>
    <x v="0"/>
  </r>
  <r>
    <n v="408"/>
    <x v="92"/>
    <x v="156"/>
    <n v="100"/>
    <n v="14.99"/>
    <d v="2012-09-07T00:00:00"/>
    <n v="15"/>
    <d v="2012-11-17T00:00:00"/>
    <n v="7.7993486154986138E-5"/>
    <n v="6.6711140760511434E-4"/>
    <n v="0.99999999999997868"/>
    <n v="7.95"/>
    <x v="0"/>
    <n v="1499"/>
    <m/>
    <x v="0"/>
  </r>
  <r>
    <n v="409"/>
    <x v="92"/>
    <x v="277"/>
    <n v="200"/>
    <n v="0"/>
    <d v="2012-11-08T00:00:00"/>
    <n v="2"/>
    <d v="2012-11-17T00:00:00"/>
    <e v="#NUM!"/>
    <e v="#NUM!"/>
    <n v="400"/>
    <n v="29.45"/>
    <x v="5"/>
    <n v="0"/>
    <m/>
    <x v="0"/>
  </r>
  <r>
    <n v="410"/>
    <x v="116"/>
    <x v="278"/>
    <n v="100"/>
    <n v="0"/>
    <d v="2012-10-15T00:00:00"/>
    <n v="5.0999999999999996"/>
    <d v="2012-11-17T00:00:00"/>
    <e v="#NUM!"/>
    <e v="#NUM!"/>
    <n v="509.99999999999994"/>
    <n v="28.7"/>
    <x v="5"/>
    <n v="0"/>
    <m/>
    <x v="0"/>
  </r>
  <r>
    <n v="411"/>
    <x v="120"/>
    <x v="279"/>
    <n v="100"/>
    <n v="0"/>
    <d v="2012-10-08T00:00:00"/>
    <n v="2"/>
    <d v="2012-11-17T00:00:00"/>
    <e v="#NUM!"/>
    <e v="#NUM!"/>
    <n v="200"/>
    <n v="28.7"/>
    <x v="5"/>
    <n v="0"/>
    <m/>
    <x v="0"/>
  </r>
  <r>
    <n v="412"/>
    <x v="83"/>
    <x v="280"/>
    <n v="500"/>
    <n v="1.9"/>
    <d v="2011-10-05T00:00:00"/>
    <n v="0.01"/>
    <d v="2012-11-19T00:00:00"/>
    <n v="-0.10493611195619104"/>
    <n v="-0.99473684210526314"/>
    <n v="-945"/>
    <n v="41.7"/>
    <x v="8"/>
    <n v="950"/>
    <m/>
    <x v="0"/>
  </r>
  <r>
    <n v="413"/>
    <x v="24"/>
    <x v="126"/>
    <n v="2"/>
    <n v="7.6"/>
    <d v="2011-08-24T00:00:00"/>
    <n v="9.5"/>
    <d v="2012-11-20T00:00:00"/>
    <n v="2.605653912050257E-2"/>
    <n v="0.25"/>
    <n v="3.8000000000000007"/>
    <n v="7.95"/>
    <x v="0"/>
    <n v="15.2"/>
    <m/>
    <x v="0"/>
  </r>
  <r>
    <n v="414"/>
    <x v="54"/>
    <x v="281"/>
    <n v="1500"/>
    <n v="0.1"/>
    <d v="2012-09-10T00:00:00"/>
    <n v="0.35"/>
    <d v="2012-11-28T00:00:00"/>
    <n v="0.29256171849951906"/>
    <n v="2.4999999999999996"/>
    <n v="374.99999999999994"/>
    <n v="38.4"/>
    <x v="4"/>
    <n v="150"/>
    <m/>
    <x v="0"/>
  </r>
  <r>
    <n v="415"/>
    <x v="98"/>
    <x v="282"/>
    <n v="100"/>
    <n v="3.7"/>
    <d v="2012-11-23T00:00:00"/>
    <n v="5.7"/>
    <d v="2012-11-30T00:00:00"/>
    <n v="6.4793857897306184E-2"/>
    <n v="0.54054054054054057"/>
    <n v="200"/>
    <n v="17.399999999999999"/>
    <x v="4"/>
    <n v="370"/>
    <m/>
    <x v="0"/>
  </r>
  <r>
    <n v="416"/>
    <x v="68"/>
    <x v="283"/>
    <n v="100"/>
    <n v="5"/>
    <d v="2012-11-19T00:00:00"/>
    <n v="5.7"/>
    <d v="2012-12-04T00:00:00"/>
    <n v="1.6759593309281749E-2"/>
    <n v="0.14000000000000012"/>
    <n v="70.000000000000014"/>
    <n v="17.399999999999999"/>
    <x v="4"/>
    <n v="500"/>
    <m/>
    <x v="0"/>
  </r>
  <r>
    <n v="417"/>
    <x v="38"/>
    <x v="284"/>
    <n v="200"/>
    <n v="1"/>
    <d v="2012-11-05T00:00:00"/>
    <n v="1.2"/>
    <d v="2012-12-18T00:00:00"/>
    <n v="2.383284361736859E-2"/>
    <n v="0.19999999999999996"/>
    <n v="39.999999999999993"/>
    <n v="18.899999999999999"/>
    <x v="4"/>
    <n v="200"/>
    <m/>
    <x v="0"/>
  </r>
  <r>
    <n v="418"/>
    <x v="45"/>
    <x v="285"/>
    <n v="100"/>
    <n v="1.3"/>
    <d v="2012-11-30T00:00:00"/>
    <n v="0.95"/>
    <d v="2012-12-21T00:00:00"/>
    <n v="-3.2346685572492033E-2"/>
    <n v="-0.26923076923076927"/>
    <n v="-35.000000000000007"/>
    <n v="17.399999999999999"/>
    <x v="4"/>
    <n v="130"/>
    <m/>
    <x v="0"/>
  </r>
  <r>
    <n v="419"/>
    <x v="82"/>
    <x v="286"/>
    <n v="100"/>
    <n v="5.4"/>
    <d v="2012-11-19T00:00:00"/>
    <n v="4"/>
    <d v="2012-12-21T00:00:00"/>
    <n v="-3.1036283906077287E-2"/>
    <n v="-0.2592592592592593"/>
    <n v="-140.00000000000003"/>
    <n v="17.399999999999999"/>
    <x v="4"/>
    <n v="540"/>
    <m/>
    <x v="0"/>
  </r>
  <r>
    <n v="420"/>
    <x v="107"/>
    <x v="287"/>
    <n v="200"/>
    <n v="5.7"/>
    <d v="2012-11-16T00:00:00"/>
    <n v="2.1"/>
    <d v="2012-12-21T00:00:00"/>
    <n v="-7.5532868869421246E-2"/>
    <n v="-0.63157894736842102"/>
    <n v="-720"/>
    <n v="18.899999999999999"/>
    <x v="4"/>
    <n v="1140"/>
    <m/>
    <x v="0"/>
  </r>
  <r>
    <n v="421"/>
    <x v="24"/>
    <x v="288"/>
    <n v="100"/>
    <n v="0"/>
    <d v="2012-10-31T00:00:00"/>
    <n v="0.6"/>
    <d v="2012-12-21T00:00:00"/>
    <e v="#NUM!"/>
    <e v="#NUM!"/>
    <n v="60"/>
    <n v="28.7"/>
    <x v="5"/>
    <n v="0"/>
    <m/>
    <x v="0"/>
  </r>
  <r>
    <n v="422"/>
    <x v="24"/>
    <x v="288"/>
    <n v="100"/>
    <n v="2.25"/>
    <d v="2012-10-31T00:00:00"/>
    <n v="0.6"/>
    <d v="2012-12-21T00:00:00"/>
    <n v="-8.724467622772708E-2"/>
    <n v="-0.73333333333333339"/>
    <n v="-165"/>
    <n v="17.399999999999999"/>
    <x v="4"/>
    <n v="225"/>
    <m/>
    <x v="0"/>
  </r>
  <r>
    <n v="423"/>
    <x v="24"/>
    <x v="126"/>
    <n v="100"/>
    <n v="15.3"/>
    <d v="2009-12-15T00:00:00"/>
    <n v="9"/>
    <d v="2012-12-22T00:00:00"/>
    <n v="-3.648801108207303E-2"/>
    <n v="-0.41176470588235292"/>
    <n v="-630.00000000000011"/>
    <n v="7.95"/>
    <x v="0"/>
    <n v="1530"/>
    <m/>
    <x v="0"/>
  </r>
  <r>
    <n v="424"/>
    <x v="83"/>
    <x v="289"/>
    <n v="600"/>
    <n v="0"/>
    <d v="2012-11-19T00:00:00"/>
    <n v="0.65"/>
    <d v="2012-12-22T00:00:00"/>
    <e v="#NUM!"/>
    <e v="#NUM!"/>
    <n v="390"/>
    <n v="32.450000000000003"/>
    <x v="5"/>
    <n v="0"/>
    <m/>
    <x v="0"/>
  </r>
  <r>
    <n v="425"/>
    <x v="32"/>
    <x v="290"/>
    <n v="400"/>
    <n v="0"/>
    <d v="2012-09-19T00:00:00"/>
    <n v="0.55000000000000004"/>
    <d v="2012-12-22T00:00:00"/>
    <e v="#NUM!"/>
    <e v="#NUM!"/>
    <n v="220.00000000000003"/>
    <n v="10.95"/>
    <x v="2"/>
    <n v="0"/>
    <m/>
    <x v="0"/>
  </r>
  <r>
    <n v="426"/>
    <x v="83"/>
    <x v="291"/>
    <n v="100"/>
    <n v="16.43"/>
    <d v="2011-12-01T00:00:00"/>
    <n v="18"/>
    <d v="2012-12-23T00:00:00"/>
    <n v="1.0249271658729398E-2"/>
    <n v="9.5556908094948323E-2"/>
    <n v="157.00000000000003"/>
    <n v="7.95"/>
    <x v="0"/>
    <n v="1643"/>
    <m/>
    <x v="0"/>
  </r>
  <r>
    <n v="427"/>
    <x v="83"/>
    <x v="291"/>
    <n v="500"/>
    <n v="17.5"/>
    <d v="2012-11-19T00:00:00"/>
    <n v="18"/>
    <d v="2012-12-23T00:00:00"/>
    <n v="3.420325165159525E-3"/>
    <n v="2.857142857142847E-2"/>
    <n v="250"/>
    <n v="7.95"/>
    <x v="0"/>
    <n v="8750"/>
    <m/>
    <x v="0"/>
  </r>
  <r>
    <n v="428"/>
    <x v="8"/>
    <x v="292"/>
    <n v="100"/>
    <n v="13"/>
    <d v="2011-10-28T00:00:00"/>
    <n v="7.5"/>
    <d v="2012-12-24T00:00:00"/>
    <n v="-4.4929612139388113E-2"/>
    <n v="-0.42307692307692313"/>
    <n v="-550"/>
    <n v="7.95"/>
    <x v="0"/>
    <n v="1300"/>
    <m/>
    <x v="0"/>
  </r>
  <r>
    <n v="429"/>
    <x v="121"/>
    <x v="293"/>
    <n v="10"/>
    <n v="400"/>
    <d v="2011-12-13T00:00:00"/>
    <n v="12"/>
    <d v="2012-12-27T00:00:00"/>
    <n v="-0.10440872898849897"/>
    <n v="-0.97"/>
    <n v="-3880"/>
    <n v="7.95"/>
    <x v="0"/>
    <n v="4000"/>
    <m/>
    <x v="0"/>
  </r>
  <r>
    <n v="430"/>
    <x v="82"/>
    <x v="294"/>
    <n v="100"/>
    <n v="86.55"/>
    <d v="2011-07-21T00:00:00"/>
    <n v="46"/>
    <d v="2012-12-31T00:00:00"/>
    <n v="-4.8362015783516447E-2"/>
    <n v="-0.4685153090699018"/>
    <n v="-4054.9999999999995"/>
    <n v="7.95"/>
    <x v="0"/>
    <n v="8655"/>
    <m/>
    <x v="0"/>
  </r>
  <r>
    <n v="431"/>
    <x v="97"/>
    <x v="295"/>
    <n v="100"/>
    <n v="3"/>
    <d v="2012-12-05T00:00:00"/>
    <n v="3.5"/>
    <d v="2012-12-31T00:00:00"/>
    <n v="2.0057149137267843E-2"/>
    <n v="0.16666666666666674"/>
    <n v="50"/>
    <n v="17.399999999999999"/>
    <x v="4"/>
    <n v="300"/>
    <m/>
    <x v="0"/>
  </r>
  <r>
    <n v="432"/>
    <x v="32"/>
    <x v="296"/>
    <n v="400"/>
    <n v="11"/>
    <d v="2010-01-06T00:00:00"/>
    <n v="3.6"/>
    <d v="2012-12-31T00:00:00"/>
    <n v="-5.9932988661326472E-2"/>
    <n v="-0.67272727272727273"/>
    <n v="-2960"/>
    <n v="7.95"/>
    <x v="0"/>
    <n v="4400"/>
    <m/>
    <x v="0"/>
  </r>
  <r>
    <n v="433"/>
    <x v="45"/>
    <x v="297"/>
    <n v="100"/>
    <n v="79.62"/>
    <d v="2011-09-18T00:00:00"/>
    <n v="35.299999999999997"/>
    <d v="2012-12-31T00:00:00"/>
    <n v="-5.8434018302496255E-2"/>
    <n v="-0.55664405928158756"/>
    <n v="-4432.0000000000009"/>
    <n v="7.95"/>
    <x v="0"/>
    <n v="7962"/>
    <m/>
    <x v="0"/>
  </r>
  <r>
    <n v="434"/>
    <x v="122"/>
    <x v="298"/>
    <n v="2000"/>
    <n v="1.8"/>
    <d v="2011-03-21T00:00:00"/>
    <n v="0.4"/>
    <d v="2012-12-31T00:00:00"/>
    <n v="-7.7607678755847148E-2"/>
    <n v="-0.77777777777777779"/>
    <n v="-2800"/>
    <n v="7.95"/>
    <x v="0"/>
    <n v="3600"/>
    <m/>
    <x v="0"/>
  </r>
  <r>
    <n v="435"/>
    <x v="68"/>
    <x v="299"/>
    <n v="100"/>
    <n v="64.31"/>
    <d v="2011-09-27T00:00:00"/>
    <n v="43.26"/>
    <d v="2012-12-31T00:00:00"/>
    <n v="-3.4449852457378728E-2"/>
    <n v="-0.32732078992380664"/>
    <n v="-2105.0000000000005"/>
    <n v="7.95"/>
    <x v="0"/>
    <n v="6431"/>
    <m/>
    <x v="0"/>
  </r>
  <r>
    <n v="436"/>
    <x v="52"/>
    <x v="300"/>
    <n v="900"/>
    <n v="2"/>
    <d v="2010-05-17T00:00:00"/>
    <n v="0.3"/>
    <d v="2012-12-31T00:00:00"/>
    <n v="-7.8227433182047404E-2"/>
    <n v="-0.85"/>
    <n v="-1530"/>
    <n v="7.95"/>
    <x v="0"/>
    <n v="1800"/>
    <m/>
    <x v="0"/>
  </r>
  <r>
    <n v="437"/>
    <x v="123"/>
    <x v="301"/>
    <n v="79"/>
    <n v="40.200000000000003"/>
    <d v="2009-10-01T00:00:00"/>
    <n v="6"/>
    <d v="2012-12-31T00:00:00"/>
    <n v="-7.4039672880234025E-2"/>
    <n v="-0.85074626865671643"/>
    <n v="-2701.8"/>
    <n v="7.95"/>
    <x v="0"/>
    <n v="3175.8"/>
    <m/>
    <x v="0"/>
  </r>
  <r>
    <n v="438"/>
    <x v="107"/>
    <x v="302"/>
    <n v="200"/>
    <n v="40"/>
    <d v="2012-05-18T00:00:00"/>
    <n v="26.5"/>
    <d v="2012-12-31T00:00:00"/>
    <n v="-3.8091372912801492E-2"/>
    <n v="-0.33750000000000002"/>
    <n v="-2700"/>
    <n v="7.95"/>
    <x v="0"/>
    <n v="8000"/>
    <m/>
    <x v="0"/>
  </r>
  <r>
    <n v="439"/>
    <x v="54"/>
    <x v="303"/>
    <n v="1000"/>
    <n v="4.41"/>
    <d v="2011-08-07T00:00:00"/>
    <n v="2.0099999999999998"/>
    <d v="2013-01-02T00:00:00"/>
    <n v="-5.6447699852888021E-2"/>
    <n v="-0.54421768707482998"/>
    <n v="-2400.0000000000005"/>
    <n v="7.95"/>
    <x v="0"/>
    <n v="4410"/>
    <m/>
    <x v="0"/>
  </r>
  <r>
    <n v="440"/>
    <x v="54"/>
    <x v="303"/>
    <n v="500"/>
    <n v="4.5"/>
    <d v="2011-11-01T00:00:00"/>
    <n v="2.0099999999999998"/>
    <d v="2013-01-02T00:00:00"/>
    <n v="-5.8830954461598223E-2"/>
    <n v="-0.55333333333333345"/>
    <n v="-1245"/>
    <n v="7.95"/>
    <x v="0"/>
    <n v="2250"/>
    <m/>
    <x v="0"/>
  </r>
  <r>
    <n v="441"/>
    <x v="3"/>
    <x v="304"/>
    <n v="100"/>
    <n v="0.5"/>
    <d v="2012-11-29T00:00:00"/>
    <n v="1.48"/>
    <d v="2013-01-04T00:00:00"/>
    <n v="0.2354063836788417"/>
    <n v="1.96"/>
    <n v="98"/>
    <n v="17.399999999999999"/>
    <x v="4"/>
    <n v="50"/>
    <m/>
    <x v="0"/>
  </r>
  <r>
    <n v="442"/>
    <x v="106"/>
    <x v="305"/>
    <n v="517"/>
    <n v="2.92"/>
    <d v="2011-08-30T00:00:00"/>
    <n v="1.95"/>
    <d v="2013-01-04T00:00:00"/>
    <n v="-3.4682494279176197E-2"/>
    <n v="-0.3321917808219178"/>
    <n v="-501.49"/>
    <n v="7.95"/>
    <x v="0"/>
    <n v="1509.6399999999999"/>
    <m/>
    <x v="0"/>
  </r>
  <r>
    <n v="443"/>
    <x v="97"/>
    <x v="306"/>
    <n v="100"/>
    <n v="4.74"/>
    <d v="2013-01-02T00:00:00"/>
    <n v="2.75"/>
    <d v="2013-01-18T00:00:00"/>
    <n v="-5.0994474750240451E-2"/>
    <n v="-0.41983122362869196"/>
    <n v="-199.00000000000003"/>
    <n v="17.399999999999999"/>
    <x v="4"/>
    <n v="474"/>
    <m/>
    <x v="0"/>
  </r>
  <r>
    <n v="444"/>
    <x v="72"/>
    <x v="307"/>
    <n v="200"/>
    <n v="19.5"/>
    <d v="2011-09-01T00:00:00"/>
    <n v="19"/>
    <d v="2013-01-20T00:00:00"/>
    <n v="-2.6785845331924346E-3"/>
    <n v="-2.5641025641025661E-2"/>
    <n v="-100"/>
    <n v="7.95"/>
    <x v="0"/>
    <n v="3900"/>
    <m/>
    <x v="0"/>
  </r>
  <r>
    <n v="445"/>
    <x v="42"/>
    <x v="308"/>
    <n v="1000"/>
    <n v="0.5"/>
    <d v="2012-12-17T00:00:00"/>
    <n v="0.75"/>
    <d v="2013-02-07T00:00:00"/>
    <n v="6.0410460112545514E-2"/>
    <n v="0.5"/>
    <n v="250"/>
    <n v="30.9"/>
    <x v="4"/>
    <n v="500"/>
    <m/>
    <x v="0"/>
  </r>
  <r>
    <n v="446"/>
    <x v="124"/>
    <x v="309"/>
    <n v="100"/>
    <n v="2.5"/>
    <d v="2012-12-05T00:00:00"/>
    <n v="3.5"/>
    <d v="2013-01-25T00:00:00"/>
    <n v="4.8137157929442786E-2"/>
    <n v="0.39999999999999991"/>
    <n v="100"/>
    <n v="17.399999999999999"/>
    <x v="1"/>
    <n v="250"/>
    <m/>
    <x v="0"/>
  </r>
  <r>
    <n v="447"/>
    <x v="72"/>
    <x v="310"/>
    <n v="200"/>
    <n v="0"/>
    <d v="2012-12-04T00:00:00"/>
    <n v="2"/>
    <d v="2013-01-20T00:00:00"/>
    <e v="#NUM!"/>
    <e v="#NUM!"/>
    <n v="400"/>
    <n v="29.45"/>
    <x v="5"/>
    <n v="0"/>
    <m/>
    <x v="0"/>
  </r>
  <r>
    <n v="448"/>
    <x v="24"/>
    <x v="126"/>
    <n v="75"/>
    <n v="15.3"/>
    <d v="2009-12-15T00:00:00"/>
    <n v="10"/>
    <d v="2013-02-15T00:00:00"/>
    <n v="-3.0696263291267789E-2"/>
    <n v="-0.34640522875816993"/>
    <n v="-397.50000000000006"/>
    <n v="7.95"/>
    <x v="0"/>
    <n v="1147.5"/>
    <m/>
    <x v="0"/>
  </r>
  <r>
    <n v="449"/>
    <x v="125"/>
    <x v="311"/>
    <n v="100"/>
    <n v="67.75"/>
    <d v="2012-12-31T00:00:00"/>
    <n v="67.5"/>
    <d v="2013-02-15T00:00:00"/>
    <n v="-4.4790936768695312E-4"/>
    <n v="-3.6900369003689537E-3"/>
    <n v="-25"/>
    <n v="7.95"/>
    <x v="0"/>
    <n v="6775"/>
    <m/>
    <x v="0"/>
  </r>
  <r>
    <n v="450"/>
    <x v="24"/>
    <x v="126"/>
    <n v="25"/>
    <n v="8"/>
    <d v="2012-05-03T00:00:00"/>
    <n v="10"/>
    <d v="2013-02-15T00:00:00"/>
    <n v="2.8085564789165896E-2"/>
    <n v="0.25"/>
    <n v="50"/>
    <n v="7.95"/>
    <x v="0"/>
    <n v="200"/>
    <m/>
    <x v="0"/>
  </r>
  <r>
    <n v="451"/>
    <x v="125"/>
    <x v="312"/>
    <n v="100"/>
    <n v="0"/>
    <d v="2013-01-04T00:00:00"/>
    <n v="2.5"/>
    <d v="2013-02-15T00:00:00"/>
    <e v="#NUM!"/>
    <e v="#NUM!"/>
    <n v="250"/>
    <n v="28.7"/>
    <x v="5"/>
    <n v="0"/>
    <m/>
    <x v="0"/>
  </r>
  <r>
    <n v="452"/>
    <x v="24"/>
    <x v="313"/>
    <n v="100"/>
    <n v="0"/>
    <d v="2012-12-27T00:00:00"/>
    <n v="1.5"/>
    <d v="2013-02-15T00:00:00"/>
    <e v="#NUM!"/>
    <e v="#NUM!"/>
    <n v="150"/>
    <n v="17.399999999999999"/>
    <x v="4"/>
    <n v="0"/>
    <m/>
    <x v="0"/>
  </r>
  <r>
    <n v="453"/>
    <x v="97"/>
    <x v="314"/>
    <n v="100"/>
    <n v="95"/>
    <d v="2012-04-19T00:00:00"/>
    <n v="92.5"/>
    <d v="2013-02-27T00:00:00"/>
    <n v="-2.9436908237495331E-3"/>
    <n v="-2.6315789473684181E-2"/>
    <n v="-250"/>
    <n v="7.95"/>
    <x v="0"/>
    <n v="9500"/>
    <m/>
    <x v="0"/>
  </r>
  <r>
    <n v="454"/>
    <x v="97"/>
    <x v="315"/>
    <n v="100"/>
    <n v="0"/>
    <d v="2013-02-25T00:00:00"/>
    <n v="2"/>
    <d v="2013-02-27T00:00:00"/>
    <e v="#NUM!"/>
    <e v="#NUM!"/>
    <n v="200"/>
    <n v="28.7"/>
    <x v="5"/>
    <n v="0"/>
    <m/>
    <x v="0"/>
  </r>
  <r>
    <n v="455"/>
    <x v="126"/>
    <x v="316"/>
    <n v="50"/>
    <n v="67.069999999999993"/>
    <d v="2009-09-29T00:00:00"/>
    <n v="13"/>
    <d v="2013-03-19T00:00:00"/>
    <n v="-7.0127030322601647E-2"/>
    <n v="-0.80617265543462047"/>
    <n v="-2703.4999999999995"/>
    <n v="7.95"/>
    <x v="0"/>
    <n v="3353.4999999999995"/>
    <m/>
    <x v="0"/>
  </r>
  <r>
    <n v="456"/>
    <x v="126"/>
    <x v="316"/>
    <n v="50"/>
    <n v="23.5"/>
    <d v="2011-09-15T00:00:00"/>
    <n v="13"/>
    <d v="2013-03-19T00:00:00"/>
    <n v="-4.6863536316947903E-2"/>
    <n v="-0.44680851063829785"/>
    <n v="-525"/>
    <n v="7.95"/>
    <x v="0"/>
    <n v="1175"/>
    <m/>
    <x v="0"/>
  </r>
  <r>
    <n v="457"/>
    <x v="126"/>
    <x v="317"/>
    <n v="100"/>
    <n v="0"/>
    <d v="2013-03-12T00:00:00"/>
    <n v="1.7"/>
    <d v="2013-03-19T00:00:00"/>
    <e v="#NUM!"/>
    <e v="#NUM!"/>
    <n v="170"/>
    <n v="28.7"/>
    <x v="5"/>
    <n v="0"/>
    <m/>
    <x v="0"/>
  </r>
  <r>
    <n v="458"/>
    <x v="127"/>
    <x v="318"/>
    <n v="100"/>
    <n v="3"/>
    <d v="2012-11-30T00:00:00"/>
    <n v="0.01"/>
    <d v="2013-03-16T00:00:00"/>
    <n v="-0.1197443493526443"/>
    <n v="-0.9966666666666667"/>
    <n v="-299"/>
    <n v="8.6999999999999993"/>
    <x v="9"/>
    <n v="300"/>
    <m/>
    <x v="0"/>
  </r>
  <r>
    <n v="459"/>
    <x v="18"/>
    <x v="319"/>
    <n v="100"/>
    <n v="49"/>
    <d v="2013-01-03T00:00:00"/>
    <n v="0"/>
    <d v="2013-06-22T00:00:00"/>
    <n v="-0.1215046604527297"/>
    <n v="-1"/>
    <n v="-4900"/>
    <n v="8.6999999999999993"/>
    <x v="9"/>
    <n v="4900"/>
    <m/>
    <x v="0"/>
  </r>
  <r>
    <n v="460"/>
    <x v="13"/>
    <x v="320"/>
    <n v="10"/>
    <n v="493.42"/>
    <d v="2013-08-28T00:00:00"/>
    <n v="506.05"/>
    <d v="2013-09-09T00:00:00"/>
    <n v="3.3765276224855321E-3"/>
    <n v="2.5596854606623198E-2"/>
    <n v="126.29999999999995"/>
    <n v="7.95"/>
    <x v="0"/>
    <n v="4934.2"/>
    <m/>
    <x v="0"/>
  </r>
  <r>
    <n v="461"/>
    <x v="13"/>
    <x v="320"/>
    <n v="10"/>
    <n v="492.18"/>
    <d v="2013-09-23T00:00:00"/>
    <n v="501"/>
    <d v="2013-10-16T00:00:00"/>
    <n v="2.38631874164615E-3"/>
    <n v="1.7920273070827664E-2"/>
    <n v="88.199999999999932"/>
    <n v="7.95"/>
    <x v="0"/>
    <n v="4921.8"/>
    <m/>
    <x v="0"/>
  </r>
  <r>
    <n v="462"/>
    <x v="128"/>
    <x v="321"/>
    <n v="100"/>
    <n v="0"/>
    <d v="2013-10-14T00:00:00"/>
    <n v="4"/>
    <d v="2013-10-18T00:00:00"/>
    <e v="#NUM!"/>
    <e v="#NUM!"/>
    <n v="400"/>
    <n v="8.6999999999999993"/>
    <x v="2"/>
    <n v="0"/>
    <m/>
    <x v="0"/>
  </r>
  <r>
    <n v="463"/>
    <x v="97"/>
    <x v="314"/>
    <n v="2"/>
    <n v="95"/>
    <d v="2012-04-19T00:00:00"/>
    <n v="102"/>
    <d v="2013-05-15T00:00:00"/>
    <n v="8.2423343064987019E-3"/>
    <n v="7.3684210526315796E-2"/>
    <n v="14"/>
    <n v="7.95"/>
    <x v="0"/>
    <n v="190"/>
    <m/>
    <x v="0"/>
  </r>
  <r>
    <n v="464"/>
    <x v="97"/>
    <x v="314"/>
    <n v="98"/>
    <n v="94.56"/>
    <d v="2013-10-04T00:00:00"/>
    <n v="95.35"/>
    <d v="2013-10-17T00:00:00"/>
    <n v="1.1169914405954897E-3"/>
    <n v="8.3544839255498271E-3"/>
    <n v="77.41999999999922"/>
    <n v="7.95"/>
    <x v="0"/>
    <n v="9266.880000000001"/>
    <m/>
    <x v="0"/>
  </r>
  <r>
    <n v="465"/>
    <x v="129"/>
    <x v="322"/>
    <n v="200"/>
    <n v="0.3"/>
    <d v="2013-10-02T00:00:00"/>
    <n v="0.82"/>
    <d v="2013-10-18T00:00:00"/>
    <n v="0.2315763787213275"/>
    <n v="1.7333333333333334"/>
    <n v="104"/>
    <n v="18.899999999999999"/>
    <x v="4"/>
    <n v="60"/>
    <m/>
    <x v="0"/>
  </r>
  <r>
    <n v="466"/>
    <x v="68"/>
    <x v="323"/>
    <n v="200"/>
    <n v="1.3"/>
    <d v="2013-10-02T00:00:00"/>
    <n v="1.8"/>
    <d v="2013-10-18T00:00:00"/>
    <n v="5.1385291136389226E-2"/>
    <n v="0.38461538461538458"/>
    <n v="100"/>
    <n v="18.899999999999999"/>
    <x v="4"/>
    <n v="260"/>
    <m/>
    <x v="0"/>
  </r>
  <r>
    <n v="467"/>
    <x v="69"/>
    <x v="324"/>
    <n v="204"/>
    <n v="14.55"/>
    <d v="2011-11-11T00:00:00"/>
    <n v="14"/>
    <d v="2013-10-19T00:00:00"/>
    <n v="-4.0307481329554667E-3"/>
    <n v="-3.7800687285223455E-2"/>
    <n v="-112.20000000000014"/>
    <n v="7.95"/>
    <x v="0"/>
    <n v="2968.2000000000003"/>
    <m/>
    <x v="0"/>
  </r>
  <r>
    <n v="468"/>
    <x v="69"/>
    <x v="325"/>
    <n v="200"/>
    <n v="0"/>
    <d v="2013-07-25T00:00:00"/>
    <n v="1"/>
    <d v="2013-10-19T00:00:00"/>
    <e v="#NUM!"/>
    <e v="#NUM!"/>
    <n v="200"/>
    <n v="29.45"/>
    <x v="5"/>
    <n v="0"/>
    <m/>
    <x v="0"/>
  </r>
  <r>
    <n v="469"/>
    <x v="68"/>
    <x v="326"/>
    <n v="200"/>
    <n v="1.5"/>
    <d v="2013-10-22T00:00:00"/>
    <n v="3"/>
    <d v="2013-11-04T00:00:00"/>
    <n v="0.13458702064896755"/>
    <n v="1"/>
    <n v="300"/>
    <n v="18.899999999999999"/>
    <x v="4"/>
    <n v="300"/>
    <m/>
    <x v="0"/>
  </r>
  <r>
    <n v="470"/>
    <x v="49"/>
    <x v="327"/>
    <n v="200"/>
    <n v="0.35"/>
    <d v="2013-10-11T00:00:00"/>
    <n v="1.65"/>
    <d v="2013-11-07T00:00:00"/>
    <n v="0.49787524264204397"/>
    <n v="3.7142857142857144"/>
    <n v="259.99999999999994"/>
    <n v="18.899999999999999"/>
    <x v="4"/>
    <n v="70"/>
    <m/>
    <x v="0"/>
  </r>
  <r>
    <n v="471"/>
    <x v="45"/>
    <x v="328"/>
    <n v="100"/>
    <n v="0.15"/>
    <d v="2013-11-08T00:00:00"/>
    <n v="0.8"/>
    <d v="2013-11-13T00:00:00"/>
    <n v="0.58688930117501559"/>
    <n v="4.3333333333333339"/>
    <n v="65"/>
    <n v="17.399999999999999"/>
    <x v="4"/>
    <n v="15"/>
    <m/>
    <x v="0"/>
  </r>
  <r>
    <n v="472"/>
    <x v="64"/>
    <x v="99"/>
    <n v="200"/>
    <n v="8.5"/>
    <d v="2013-10-14T00:00:00"/>
    <n v="8"/>
    <d v="2013-11-14T00:00:00"/>
    <n v="-7.893598615916958E-3"/>
    <n v="-5.8823529411764719E-2"/>
    <n v="-100"/>
    <n v="7.95"/>
    <x v="0"/>
    <n v="1700"/>
    <m/>
    <x v="0"/>
  </r>
  <r>
    <n v="473"/>
    <x v="64"/>
    <x v="329"/>
    <n v="200"/>
    <n v="0"/>
    <d v="2013-10-29T00:00:00"/>
    <n v="0.65"/>
    <d v="2013-11-14T00:00:00"/>
    <e v="#NUM!"/>
    <e v="#NUM!"/>
    <n v="130"/>
    <n v="29.45"/>
    <x v="5"/>
    <n v="0"/>
    <m/>
    <x v="0"/>
  </r>
  <r>
    <n v="474"/>
    <x v="128"/>
    <x v="330"/>
    <n v="100"/>
    <n v="0"/>
    <d v="2013-11-07T00:00:00"/>
    <n v="2.7"/>
    <d v="2013-11-29T00:00:00"/>
    <e v="#NUM!"/>
    <e v="#NUM!"/>
    <n v="270"/>
    <n v="8.6999999999999993"/>
    <x v="2"/>
    <n v="0"/>
    <m/>
    <x v="0"/>
  </r>
  <r>
    <n v="475"/>
    <x v="130"/>
    <x v="331"/>
    <n v="100"/>
    <n v="0.95"/>
    <d v="2013-12-20T00:00:00"/>
    <n v="0.8"/>
    <d v="2013-12-21T00:00:00"/>
    <n v="-2.1723173368778138E-2"/>
    <n v="-0.1578947368421052"/>
    <n v="-14.999999999999991"/>
    <n v="17.399999999999999"/>
    <x v="4"/>
    <n v="95"/>
    <m/>
    <x v="0"/>
  </r>
  <r>
    <n v="476"/>
    <x v="63"/>
    <x v="332"/>
    <n v="200"/>
    <n v="1"/>
    <d v="2013-11-29T00:00:00"/>
    <n v="0.9"/>
    <d v="2013-12-21T00:00:00"/>
    <n v="-1.3649962602842181E-2"/>
    <n v="-9.9999999999999978E-2"/>
    <n v="-19.999999999999996"/>
    <n v="18.899999999999999"/>
    <x v="4"/>
    <n v="200"/>
    <m/>
    <x v="0"/>
  </r>
  <r>
    <n v="1598633373"/>
    <x v="131"/>
    <x v="333"/>
    <n v="500"/>
    <n v="2.15"/>
    <d v="2020-08-24T16:10:29"/>
    <n v="3.3"/>
    <d v="2020-08-28T00:00:00"/>
    <n v="0.91230167354922853"/>
    <n v="0.53488372093023262"/>
    <n v="575"/>
    <m/>
    <x v="1"/>
    <n v="1075"/>
    <d v="2020-08-28T00:00:00"/>
    <x v="1"/>
  </r>
  <r>
    <n v="1598633374"/>
    <x v="132"/>
    <x v="334"/>
    <n v="500"/>
    <n v="1.1499999999999999"/>
    <d v="2020-08-25T00:00:00"/>
    <n v="1.7"/>
    <d v="2020-08-28T00:00:00"/>
    <n v="0.81955501122678109"/>
    <n v="0.47826086956521752"/>
    <n v="275"/>
    <m/>
    <x v="1"/>
    <n v="575"/>
    <d v="2020-08-28T00:00:00"/>
    <x v="1"/>
  </r>
  <r>
    <n v="1598633375"/>
    <x v="133"/>
    <x v="335"/>
    <n v="200"/>
    <n v="4"/>
    <d v="2020-08-04T00:00:00"/>
    <n v="0"/>
    <d v="2020-08-28T00:00:00"/>
    <n v="-1.5598290598290598"/>
    <n v="-1"/>
    <n v="-800"/>
    <m/>
    <x v="1"/>
    <n v="800"/>
    <d v="2020-08-28T00:00:00"/>
    <x v="1"/>
  </r>
  <r>
    <n v="1598633376"/>
    <x v="134"/>
    <x v="336"/>
    <n v="-1000"/>
    <n v="1.27"/>
    <d v="2020-08-11T16:04:14"/>
    <n v="0.45"/>
    <d v="2020-08-28T00:00:00"/>
    <n v="1.0381907107426549"/>
    <n v="0.64566929133858264"/>
    <n v="820.00000000000011"/>
    <m/>
    <x v="10"/>
    <n v="1270"/>
    <d v="2020-08-28T00:00:00"/>
    <x v="1"/>
  </r>
  <r>
    <n v="1598633377"/>
    <x v="135"/>
    <x v="337"/>
    <n v="100"/>
    <n v="6.7"/>
    <d v="2020-08-25T00:00:00"/>
    <n v="9"/>
    <d v="2020-08-28T00:00:00"/>
    <n v="0.58825590358068791"/>
    <n v="0.34328358208955212"/>
    <n v="229.99999999999997"/>
    <m/>
    <x v="1"/>
    <n v="670"/>
    <d v="2020-08-28T00:00:00"/>
    <x v="1"/>
  </r>
  <r>
    <n v="1598633378"/>
    <x v="136"/>
    <x v="338"/>
    <n v="100"/>
    <n v="4.0999999999999996"/>
    <d v="2020-08-25T00:00:00"/>
    <n v="4.5"/>
    <d v="2020-08-28T00:00:00"/>
    <n v="0.16718195350967607"/>
    <n v="9.7560975609756184E-2"/>
    <n v="40.000000000000036"/>
    <m/>
    <x v="1"/>
    <n v="409.99999999999994"/>
    <d v="2020-08-28T00:00:00"/>
    <x v="1"/>
  </r>
  <r>
    <n v="1598633379"/>
    <x v="137"/>
    <x v="339"/>
    <n v="200"/>
    <n v="2.2999999999999998"/>
    <d v="2020-08-27T00:00:00"/>
    <n v="2.5"/>
    <d v="2020-08-28T00:00:00"/>
    <n v="0.15042241912219276"/>
    <n v="8.6956521739130599E-2"/>
    <n v="40.000000000000036"/>
    <m/>
    <x v="1"/>
    <n v="459.99999999999994"/>
    <d v="2020-08-28T00:00:00"/>
    <x v="1"/>
  </r>
  <r>
    <n v="1598633380"/>
    <x v="138"/>
    <x v="340"/>
    <n v="-100"/>
    <n v="1.2"/>
    <d v="2020-08-19T00:00:00"/>
    <n v="0.2"/>
    <d v="2020-08-28T00:00:00"/>
    <n v="1.3888888888888888"/>
    <n v="0.83333333333333326"/>
    <n v="100"/>
    <n v="1.01"/>
    <x v="4"/>
    <n v="120"/>
    <d v="2020-08-28T00:00:00"/>
    <x v="1"/>
  </r>
  <r>
    <n v="1598633381"/>
    <x v="109"/>
    <x v="341"/>
    <n v="300"/>
    <n v="29.55"/>
    <d v="2019-01-15T01:00:00"/>
    <n v="13"/>
    <d v="2020-08-28T00:00:00"/>
    <n v="-0.25521186503334459"/>
    <n v="-0.56006768189509315"/>
    <n v="-4965"/>
    <m/>
    <x v="0"/>
    <n v="8865"/>
    <d v="2020-08-28T00:00:00"/>
    <x v="1"/>
  </r>
  <r>
    <n v="1598633382"/>
    <x v="139"/>
    <x v="342"/>
    <n v="-300"/>
    <n v="0.65"/>
    <d v="2020-08-06T12:19:31"/>
    <n v="0"/>
    <d v="2020-08-28T00:00:00"/>
    <n v="1.5732758620689653"/>
    <n v="1"/>
    <n v="195"/>
    <m/>
    <x v="4"/>
    <n v="195"/>
    <d v="2020-08-28T00:00:00"/>
    <x v="1"/>
  </r>
  <r>
    <n v="477"/>
    <x v="129"/>
    <x v="343"/>
    <n v="200"/>
    <n v="2.65"/>
    <d v="2013-11-07T00:00:00"/>
    <n v="1.25"/>
    <d v="2013-12-21T00:00:00"/>
    <n v="-7.1524550697049438E-2"/>
    <n v="-0.52830188679245282"/>
    <n v="-280"/>
    <n v="18.899999999999999"/>
    <x v="4"/>
    <n v="530"/>
    <m/>
    <x v="0"/>
  </r>
  <r>
    <n v="478"/>
    <x v="13"/>
    <x v="344"/>
    <n v="60"/>
    <n v="19.68"/>
    <d v="2014-10-21T00:00:00"/>
    <n v="0.01"/>
    <d v="2014-01-09T00:00:00"/>
    <n v="-0.15537245848395453"/>
    <n v="-0.99949186991869921"/>
    <n v="-1180.1999999999998"/>
    <n v="16.8"/>
    <x v="1"/>
    <n v="1180.8"/>
    <m/>
    <x v="0"/>
  </r>
  <r>
    <n v="479"/>
    <x v="130"/>
    <x v="345"/>
    <n v="100"/>
    <n v="0.5"/>
    <d v="2013-12-23T00:00:00"/>
    <n v="1.6"/>
    <d v="2014-01-17T00:00:00"/>
    <n v="0.30301886792452831"/>
    <n v="2.2000000000000002"/>
    <n v="110.00000000000001"/>
    <n v="17.399999999999999"/>
    <x v="4"/>
    <n v="50"/>
    <m/>
    <x v="0"/>
  </r>
  <r>
    <n v="480"/>
    <x v="13"/>
    <x v="344"/>
    <n v="40"/>
    <n v="19.68"/>
    <d v="2013-10-21T00:00:00"/>
    <n v="3.15"/>
    <d v="2014-01-17T00:00:00"/>
    <n v="-0.11300322296440805"/>
    <n v="-0.83993902439024393"/>
    <n v="-661.2"/>
    <n v="16.5"/>
    <x v="1"/>
    <n v="787.2"/>
    <m/>
    <x v="0"/>
  </r>
  <r>
    <n v="481"/>
    <x v="128"/>
    <x v="346"/>
    <n v="100"/>
    <n v="181.53"/>
    <d v="2013-10-09T00:00:00"/>
    <n v="175"/>
    <d v="2014-01-18T00:00:00"/>
    <n v="-4.8182699854498754E-3"/>
    <n v="-3.5972015644797017E-2"/>
    <n v="-653.00000000000011"/>
    <n v="7.95"/>
    <x v="0"/>
    <n v="18153"/>
    <m/>
    <x v="0"/>
  </r>
  <r>
    <n v="482"/>
    <x v="128"/>
    <x v="347"/>
    <n v="100"/>
    <n v="0"/>
    <d v="2013-12-26T00:00:00"/>
    <n v="10"/>
    <d v="2014-01-18T00:00:00"/>
    <e v="#NUM!"/>
    <e v="#NUM!"/>
    <n v="1000"/>
    <n v="17.399999999999999"/>
    <x v="4"/>
    <n v="0"/>
    <m/>
    <x v="0"/>
  </r>
  <r>
    <n v="483"/>
    <x v="45"/>
    <x v="348"/>
    <n v="100"/>
    <n v="0"/>
    <d v="2013-12-27T00:00:00"/>
    <n v="1.25"/>
    <d v="2014-01-17T00:00:00"/>
    <e v="#NUM!"/>
    <e v="#NUM!"/>
    <n v="125"/>
    <n v="17.399999999999999"/>
    <x v="4"/>
    <n v="0"/>
    <m/>
    <x v="0"/>
  </r>
  <r>
    <n v="484"/>
    <x v="63"/>
    <x v="349"/>
    <n v="200"/>
    <n v="2"/>
    <d v="2013-12-23T00:00:00"/>
    <n v="1.5"/>
    <d v="2014-01-24T00:00:00"/>
    <n v="-3.4433962264150943E-2"/>
    <n v="-0.25"/>
    <n v="-100"/>
    <n v="18.899999999999999"/>
    <x v="4"/>
    <n v="400"/>
    <m/>
    <x v="0"/>
  </r>
  <r>
    <n v="485"/>
    <x v="140"/>
    <x v="350"/>
    <n v="145"/>
    <n v="34.6"/>
    <d v="2009-10-16T00:00:00"/>
    <n v="35.61"/>
    <d v="2014-01-27T00:00:00"/>
    <n v="2.549563119755115E-3"/>
    <n v="2.9190751445086649E-2"/>
    <n v="146.4499999999997"/>
    <n v="0"/>
    <x v="6"/>
    <n v="5017"/>
    <m/>
    <x v="0"/>
  </r>
  <r>
    <n v="486"/>
    <x v="66"/>
    <x v="150"/>
    <n v="9"/>
    <n v="387"/>
    <d v="2014-01-23T00:00:00"/>
    <n v="397"/>
    <d v="2014-01-28T00:00:00"/>
    <n v="3.6011930308528371E-3"/>
    <n v="2.5839793281653645E-2"/>
    <n v="90"/>
    <n v="7.95"/>
    <x v="0"/>
    <n v="3483"/>
    <m/>
    <x v="0"/>
  </r>
  <r>
    <n v="487"/>
    <x v="129"/>
    <x v="351"/>
    <n v="200"/>
    <n v="1"/>
    <d v="2013-12-31T00:00:00"/>
    <n v="2"/>
    <d v="2014-02-04T00:00:00"/>
    <n v="0.13815291445874339"/>
    <n v="1"/>
    <n v="200"/>
    <n v="18.899999999999999"/>
    <x v="4"/>
    <n v="200"/>
    <m/>
    <x v="0"/>
  </r>
  <r>
    <n v="488"/>
    <x v="13"/>
    <x v="352"/>
    <n v="60"/>
    <n v="35.15"/>
    <d v="2014-02-04T00:00:00"/>
    <n v="5.3"/>
    <d v="2014-02-14T00:00:00"/>
    <n v="-0.11889698432003562"/>
    <n v="-0.84921763869132294"/>
    <n v="-1790.9999999999998"/>
    <n v="16.8"/>
    <x v="4"/>
    <n v="2109"/>
    <m/>
    <x v="0"/>
  </r>
  <r>
    <n v="489"/>
    <x v="141"/>
    <x v="353"/>
    <n v="100"/>
    <n v="31.98"/>
    <d v="2014-01-06T00:00:00"/>
    <n v="30"/>
    <d v="2014-03-06T00:00:00"/>
    <n v="-8.5730269582373619E-3"/>
    <n v="-6.1913696060037493E-2"/>
    <n v="-198.00000000000006"/>
    <n v="7.95"/>
    <x v="0"/>
    <n v="3198"/>
    <m/>
    <x v="0"/>
  </r>
  <r>
    <n v="490"/>
    <x v="141"/>
    <x v="354"/>
    <n v="100"/>
    <n v="0"/>
    <d v="2014-01-09T00:00:00"/>
    <n v="3"/>
    <d v="2014-03-06T00:00:00"/>
    <e v="#NUM!"/>
    <e v="#NUM!"/>
    <n v="300"/>
    <n v="28.7"/>
    <x v="5"/>
    <n v="0"/>
    <m/>
    <x v="0"/>
  </r>
  <r>
    <n v="491"/>
    <x v="130"/>
    <x v="355"/>
    <n v="100"/>
    <n v="1.66"/>
    <d v="2014-01-28T00:00:00"/>
    <n v="1.2"/>
    <d v="2014-03-21T00:00:00"/>
    <n v="-3.8693411749522962E-2"/>
    <n v="-0.27710843373493976"/>
    <n v="-46"/>
    <n v="17.399999999999999"/>
    <x v="4"/>
    <n v="166"/>
    <m/>
    <x v="0"/>
  </r>
  <r>
    <n v="492"/>
    <x v="63"/>
    <x v="151"/>
    <n v="200"/>
    <n v="8.84"/>
    <d v="2013-10-22T00:00:00"/>
    <n v="8"/>
    <d v="2014-03-21T00:00:00"/>
    <n v="-1.2788811916870219E-2"/>
    <n v="-9.5022624434389136E-2"/>
    <n v="-167.99999999999997"/>
    <n v="7.95"/>
    <x v="0"/>
    <n v="1768"/>
    <m/>
    <x v="0"/>
  </r>
  <r>
    <n v="493"/>
    <x v="142"/>
    <x v="356"/>
    <n v="100"/>
    <n v="32.47"/>
    <d v="2013-11-29T00:00:00"/>
    <n v="28"/>
    <d v="2014-03-21T00:00:00"/>
    <n v="-1.8791294374716522E-2"/>
    <n v="-0.1376655374191561"/>
    <n v="-446.99999999999989"/>
    <n v="7.95"/>
    <x v="0"/>
    <n v="3247"/>
    <m/>
    <x v="0"/>
  </r>
  <r>
    <n v="494"/>
    <x v="63"/>
    <x v="357"/>
    <n v="200"/>
    <n v="0"/>
    <d v="2014-02-13T00:00:00"/>
    <n v="1.3"/>
    <d v="2014-03-21T00:00:00"/>
    <e v="#NUM!"/>
    <e v="#NUM!"/>
    <n v="260"/>
    <n v="29.45"/>
    <x v="5"/>
    <n v="0"/>
    <m/>
    <x v="0"/>
  </r>
  <r>
    <n v="495"/>
    <x v="142"/>
    <x v="358"/>
    <n v="100"/>
    <n v="0"/>
    <d v="2014-01-28T00:00:00"/>
    <n v="2.2000000000000002"/>
    <d v="2014-03-21T00:00:00"/>
    <e v="#NUM!"/>
    <e v="#NUM!"/>
    <n v="220.00000000000003"/>
    <n v="28.7"/>
    <x v="5"/>
    <n v="0"/>
    <m/>
    <x v="0"/>
  </r>
  <r>
    <n v="496"/>
    <x v="74"/>
    <x v="128"/>
    <n v="200"/>
    <n v="15.22"/>
    <d v="2013-10-14T00:00:00"/>
    <n v="16"/>
    <d v="2014-03-25T00:00:00"/>
    <n v="6.8770773749710183E-3"/>
    <n v="5.124835742444156E-2"/>
    <n v="155.99999999999989"/>
    <n v="7.95"/>
    <x v="0"/>
    <n v="3044"/>
    <m/>
    <x v="0"/>
  </r>
  <r>
    <n v="497"/>
    <x v="74"/>
    <x v="359"/>
    <n v="200"/>
    <n v="0"/>
    <d v="2014-03-12T00:00:00"/>
    <n v="1"/>
    <d v="2014-03-25T00:00:00"/>
    <e v="#NUM!"/>
    <e v="#NUM!"/>
    <n v="200"/>
    <n v="29.45"/>
    <x v="5"/>
    <n v="0"/>
    <m/>
    <x v="0"/>
  </r>
  <r>
    <n v="498"/>
    <x v="98"/>
    <x v="360"/>
    <n v="50"/>
    <n v="100"/>
    <d v="2011-09-22T00:00:00"/>
    <n v="40"/>
    <d v="2014-04-19T00:00:00"/>
    <n v="-6.3057875035991945E-2"/>
    <n v="-0.6"/>
    <n v="-3000"/>
    <n v="7.95"/>
    <x v="0"/>
    <n v="5000"/>
    <m/>
    <x v="0"/>
  </r>
  <r>
    <n v="499"/>
    <x v="98"/>
    <x v="360"/>
    <n v="50"/>
    <n v="83.5"/>
    <d v="2012-04-04T00:00:00"/>
    <n v="40"/>
    <d v="2014-04-19T00:00:00"/>
    <n v="-5.8007840329103839E-2"/>
    <n v="-0.52095808383233533"/>
    <n v="-2175"/>
    <n v="7.95"/>
    <x v="0"/>
    <n v="4175"/>
    <m/>
    <x v="0"/>
  </r>
  <r>
    <n v="500"/>
    <x v="98"/>
    <x v="361"/>
    <n v="100"/>
    <n v="0"/>
    <d v="2014-01-23T00:00:00"/>
    <n v="6"/>
    <d v="2014-04-19T00:00:00"/>
    <e v="#NUM!"/>
    <e v="#NUM!"/>
    <n v="600"/>
    <n v="28.7"/>
    <x v="5"/>
    <n v="0"/>
    <m/>
    <x v="0"/>
  </r>
  <r>
    <n v="501"/>
    <x v="13"/>
    <x v="320"/>
    <n v="20"/>
    <n v="462.36"/>
    <d v="2013-08-07T00:00:00"/>
    <n v="570"/>
    <d v="2014-04-25T00:00:00"/>
    <n v="3.0478495766774721E-2"/>
    <n v="0.23280560602128197"/>
    <n v="2152.7999999999997"/>
    <n v="7.95"/>
    <x v="0"/>
    <n v="9247.2000000000007"/>
    <m/>
    <x v="0"/>
  </r>
  <r>
    <n v="502"/>
    <x v="13"/>
    <x v="320"/>
    <n v="60"/>
    <n v="540"/>
    <d v="2014-01-09T00:00:00"/>
    <n v="600"/>
    <d v="2014-05-05T00:00:00"/>
    <n v="1.5402793602565733E-2"/>
    <n v="0.11111111111111116"/>
    <n v="3600"/>
    <n v="7.95"/>
    <x v="0"/>
    <n v="32400"/>
    <m/>
    <x v="0"/>
  </r>
  <r>
    <n v="503"/>
    <x v="49"/>
    <x v="36"/>
    <n v="200"/>
    <n v="32.880000000000003"/>
    <d v="2013-10-10T00:00:00"/>
    <n v="34"/>
    <d v="2014-06-05T00:00:00"/>
    <n v="4.5642768077573002E-3"/>
    <n v="3.4063260340632562E-2"/>
    <n v="223.99999999999949"/>
    <n v="7.95"/>
    <x v="0"/>
    <n v="6576.0000000000009"/>
    <m/>
    <x v="0"/>
  </r>
  <r>
    <n v="504"/>
    <x v="49"/>
    <x v="362"/>
    <n v="200"/>
    <n v="0"/>
    <d v="2014-05-06T00:00:00"/>
    <n v="1.2"/>
    <d v="2014-06-05T00:00:00"/>
    <e v="#NUM!"/>
    <e v="#NUM!"/>
    <n v="240"/>
    <n v="18.899999999999999"/>
    <x v="4"/>
    <n v="0"/>
    <m/>
    <x v="0"/>
  </r>
  <r>
    <n v="505"/>
    <x v="143"/>
    <x v="363"/>
    <n v="200"/>
    <n v="6.4"/>
    <d v="2013-11-29T00:00:00"/>
    <n v="0.95"/>
    <d v="2014-06-20T00:00:00"/>
    <n v="-0.11623796278982797"/>
    <n v="-0.8515625"/>
    <n v="-1090"/>
    <n v="18.899999999999999"/>
    <x v="3"/>
    <n v="1280"/>
    <m/>
    <x v="0"/>
  </r>
  <r>
    <n v="506"/>
    <x v="13"/>
    <x v="364"/>
    <n v="100"/>
    <n v="8"/>
    <d v="2014-07-07T00:00:00"/>
    <n v="9.75"/>
    <d v="2014-09-03T00:00:00"/>
    <n v="3.2536165444172781E-2"/>
    <n v="0.21875"/>
    <n v="175"/>
    <n v="17.399999999999999"/>
    <x v="1"/>
    <n v="800"/>
    <m/>
    <x v="0"/>
  </r>
  <r>
    <n v="507"/>
    <x v="92"/>
    <x v="156"/>
    <n v="200"/>
    <n v="31.44"/>
    <d v="2013-09-20T00:00:00"/>
    <n v="21"/>
    <d v="2014-09-15T00:00:00"/>
    <n v="-4.4169930785836697E-2"/>
    <n v="-0.33206106870229013"/>
    <n v="-2088.0000000000005"/>
    <n v="7.95"/>
    <x v="0"/>
    <n v="6288"/>
    <m/>
    <x v="0"/>
  </r>
  <r>
    <n v="508"/>
    <x v="43"/>
    <x v="28"/>
    <n v="25"/>
    <n v="137.28"/>
    <d v="2012-01-19T00:00:00"/>
    <n v="52"/>
    <d v="2014-10-08T00:00:00"/>
    <n v="-6.7603585045445502E-2"/>
    <n v="-0.62121212121212122"/>
    <n v="-2132"/>
    <n v="7.95"/>
    <x v="0"/>
    <n v="3432"/>
    <m/>
    <x v="0"/>
  </r>
  <r>
    <n v="509"/>
    <x v="43"/>
    <x v="28"/>
    <n v="25"/>
    <n v="122"/>
    <d v="2012-06-29T00:00:00"/>
    <n v="52"/>
    <d v="2014-10-08T00:00:00"/>
    <n v="-6.5609721023871151E-2"/>
    <n v="-0.57377049180327866"/>
    <n v="-1750"/>
    <n v="7.95"/>
    <x v="0"/>
    <n v="3050"/>
    <m/>
    <x v="0"/>
  </r>
  <r>
    <n v="510"/>
    <x v="6"/>
    <x v="365"/>
    <n v="101"/>
    <n v="80.62"/>
    <d v="2013-12-29T00:00:00"/>
    <n v="86"/>
    <d v="2014-12-19T00:00:00"/>
    <n v="9.212359884120459E-3"/>
    <n v="6.6732820640039714E-2"/>
    <n v="543.37999999999954"/>
    <n v="7.95"/>
    <x v="0"/>
    <n v="8142.6200000000008"/>
    <m/>
    <x v="0"/>
  </r>
  <r>
    <n v="511"/>
    <x v="130"/>
    <x v="366"/>
    <n v="100"/>
    <n v="13.14"/>
    <d v="2013-10-21T00:00:00"/>
    <n v="16"/>
    <d v="2015-02-13T00:00:00"/>
    <n v="2.9282876684277339E-2"/>
    <n v="0.21765601217656005"/>
    <n v="285.99999999999994"/>
    <n v="7.95"/>
    <x v="0"/>
    <n v="1314"/>
    <m/>
    <x v="0"/>
  </r>
  <r>
    <n v="512"/>
    <x v="144"/>
    <x v="367"/>
    <n v="50"/>
    <n v="73.88"/>
    <d v="2011-11-08T00:00:00"/>
    <n v="21.22"/>
    <d v="2015-01-23T00:00:00"/>
    <n v="-7.5938055779697963E-2"/>
    <n v="-0.71277747698971305"/>
    <n v="-2633"/>
    <n v="7.95"/>
    <x v="0"/>
    <n v="3694"/>
    <m/>
    <x v="0"/>
  </r>
  <r>
    <n v="513"/>
    <x v="144"/>
    <x v="367"/>
    <n v="50"/>
    <n v="64"/>
    <d v="2012-06-06T00:00:00"/>
    <n v="21.22"/>
    <d v="2015-01-23T00:00:00"/>
    <n v="-7.5887927682737166E-2"/>
    <n v="-0.66843750000000002"/>
    <n v="-2139"/>
    <n v="7.95"/>
    <x v="0"/>
    <n v="3200"/>
    <m/>
    <x v="0"/>
  </r>
  <r>
    <n v="514"/>
    <x v="145"/>
    <x v="368"/>
    <n v="500"/>
    <n v="3"/>
    <d v="2015-03-19T00:00:00"/>
    <n v="8"/>
    <d v="2015-04-24T00:00:00"/>
    <n v="0.27664089737759584"/>
    <n v="1.6666666666666665"/>
    <n v="2500"/>
    <n v="23.4"/>
    <x v="1"/>
    <n v="1500"/>
    <m/>
    <x v="0"/>
  </r>
  <r>
    <n v="515"/>
    <x v="143"/>
    <x v="369"/>
    <n v="100"/>
    <n v="0.01"/>
    <d v="2015-03-23T00:00:00"/>
    <n v="2.6"/>
    <d v="2015-05-01T00:00:00"/>
    <n v="43.06833712984055"/>
    <n v="259"/>
    <n v="259.00000000000006"/>
    <n v="8.6999999999999993"/>
    <x v="2"/>
    <n v="1"/>
    <m/>
    <x v="0"/>
  </r>
  <r>
    <n v="516"/>
    <x v="114"/>
    <x v="370"/>
    <n v="40"/>
    <n v="65"/>
    <d v="2012-08-12T00:00:00"/>
    <n v="30"/>
    <d v="2015-05-29T00:00:00"/>
    <n v="-6.2432802267618021E-2"/>
    <n v="-0.53846153846153844"/>
    <n v="-1400"/>
    <n v="7.95"/>
    <x v="0"/>
    <n v="2600"/>
    <m/>
    <x v="0"/>
  </r>
  <r>
    <n v="517"/>
    <x v="146"/>
    <x v="371"/>
    <n v="1000"/>
    <n v="10"/>
    <d v="2011-04-11T00:00:00"/>
    <n v="0"/>
    <d v="2015-06-19T00:00:00"/>
    <n v="-0.10035743744844652"/>
    <n v="-1"/>
    <n v="-10000"/>
    <n v="7.95"/>
    <x v="0"/>
    <n v="10000"/>
    <m/>
    <x v="0"/>
  </r>
  <r>
    <n v="518"/>
    <x v="111"/>
    <x v="372"/>
    <n v="25"/>
    <n v="71.760000000000005"/>
    <d v="2012-07-02T00:00:00"/>
    <n v="10.02"/>
    <d v="2015-07-06T00:00:00"/>
    <n v="-9.8474217916730916E-2"/>
    <n v="-0.86036789297658867"/>
    <n v="-1543.5000000000002"/>
    <n v="7.95"/>
    <x v="0"/>
    <n v="1794.0000000000002"/>
    <m/>
    <x v="0"/>
  </r>
  <r>
    <n v="519"/>
    <x v="111"/>
    <x v="372"/>
    <n v="25"/>
    <n v="119.64"/>
    <d v="2011-11-30T00:00:00"/>
    <n v="10.02"/>
    <d v="2015-07-06T00:00:00"/>
    <n v="-9.8246413741812977E-2"/>
    <n v="-0.91624874623871611"/>
    <n v="-2740.5"/>
    <n v="7.95"/>
    <x v="0"/>
    <n v="2991"/>
    <m/>
    <x v="0"/>
  </r>
  <r>
    <n v="520"/>
    <x v="147"/>
    <x v="373"/>
    <n v="25"/>
    <n v="238.08"/>
    <d v="2012-01-19T00:00:00"/>
    <n v="32"/>
    <d v="2015-07-07T00:00:00"/>
    <n v="-9.4198229044440585E-2"/>
    <n v="-0.86559139784946237"/>
    <n v="-5152"/>
    <n v="7.95"/>
    <x v="0"/>
    <n v="5952"/>
    <m/>
    <x v="0"/>
  </r>
  <r>
    <n v="521"/>
    <x v="148"/>
    <x v="374"/>
    <n v="100"/>
    <n v="7.6"/>
    <d v="2015-04-27T00:00:00"/>
    <n v="0"/>
    <d v="2015-07-16T00:00:00"/>
    <n v="-0.16898148148148148"/>
    <n v="-1"/>
    <n v="-760"/>
    <n v="38.700000000000003"/>
    <x v="8"/>
    <n v="760"/>
    <m/>
    <x v="0"/>
  </r>
  <r>
    <n v="522"/>
    <x v="149"/>
    <x v="375"/>
    <n v="600"/>
    <n v="0.49"/>
    <d v="2015-05-21T00:00:00"/>
    <n v="0.05"/>
    <d v="2015-07-17T00:00:00"/>
    <n v="-0.15344339983184285"/>
    <n v="-0.89795918367346939"/>
    <n v="-264"/>
    <n v="24.9"/>
    <x v="1"/>
    <n v="294"/>
    <m/>
    <x v="0"/>
  </r>
  <r>
    <n v="523"/>
    <x v="18"/>
    <x v="376"/>
    <n v="10"/>
    <n v="580"/>
    <d v="2014-06-26T00:00:00"/>
    <n v="671"/>
    <d v="2015-07-17T00:00:00"/>
    <n v="2.3232146604182685E-2"/>
    <n v="0.15689655172413786"/>
    <n v="910"/>
    <n v="7.95"/>
    <x v="0"/>
    <n v="5800"/>
    <m/>
    <x v="0"/>
  </r>
  <r>
    <n v="524"/>
    <x v="143"/>
    <x v="377"/>
    <n v="100"/>
    <n v="2.62"/>
    <d v="2015-07-28T00:00:00"/>
    <n v="0.5"/>
    <d v="2015-07-29T00:00:00"/>
    <n v="-0.14281601133964297"/>
    <n v="-0.80916030534351147"/>
    <n v="-212"/>
    <n v="17.399999999999999"/>
    <x v="1"/>
    <n v="262"/>
    <m/>
    <x v="0"/>
  </r>
  <r>
    <n v="525"/>
    <x v="62"/>
    <x v="59"/>
    <n v="20"/>
    <n v="182"/>
    <d v="2012-06-29T00:00:00"/>
    <n v="27"/>
    <d v="2015-08-06T00:00:00"/>
    <n v="-9.7384601613924912E-2"/>
    <n v="-0.85164835164835162"/>
    <n v="-3100"/>
    <n v="7.95"/>
    <x v="0"/>
    <n v="3640"/>
    <m/>
    <x v="0"/>
  </r>
  <r>
    <n v="526"/>
    <x v="62"/>
    <x v="59"/>
    <n v="5"/>
    <n v="298.8"/>
    <d v="2011-11-30T00:00:00"/>
    <n v="27"/>
    <d v="2015-08-06T00:00:00"/>
    <n v="-9.7537624056744016E-2"/>
    <n v="-0.90963855421686746"/>
    <n v="-1359"/>
    <n v="7.95"/>
    <x v="0"/>
    <n v="1494"/>
    <m/>
    <x v="0"/>
  </r>
  <r>
    <n v="527"/>
    <x v="150"/>
    <x v="378"/>
    <n v="100"/>
    <n v="54"/>
    <d v="2015-02-03T00:00:00"/>
    <n v="63"/>
    <d v="2015-07-31T00:00:00"/>
    <n v="2.7121414771882908E-2"/>
    <n v="0.16666666666666674"/>
    <n v="900"/>
    <n v="7.95"/>
    <x v="0"/>
    <n v="5400"/>
    <m/>
    <x v="0"/>
  </r>
  <r>
    <n v="528"/>
    <x v="150"/>
    <x v="379"/>
    <n v="100"/>
    <n v="0"/>
    <d v="2015-07-10T00:00:00"/>
    <n v="3"/>
    <d v="2015-07-31T00:00:00"/>
    <e v="#NUM!"/>
    <e v="#NUM!"/>
    <n v="300"/>
    <n v="17.399999999999999"/>
    <x v="4"/>
    <n v="0"/>
    <m/>
    <x v="0"/>
  </r>
  <r>
    <n v="529"/>
    <x v="151"/>
    <x v="380"/>
    <n v="25"/>
    <n v="160"/>
    <d v="2011-12-02T00:00:00"/>
    <n v="11"/>
    <d v="2015-08-12T00:00:00"/>
    <n v="-9.9913653733098184E-2"/>
    <n v="-0.93125000000000002"/>
    <n v="-3725"/>
    <n v="7.95"/>
    <x v="0"/>
    <n v="4000"/>
    <m/>
    <x v="0"/>
  </r>
  <r>
    <n v="530"/>
    <x v="149"/>
    <x v="381"/>
    <n v="400"/>
    <n v="35"/>
    <d v="2015-07-17T00:00:00"/>
    <n v="36"/>
    <d v="2015-07-31T00:00:00"/>
    <n v="5.0161478732907126E-3"/>
    <n v="2.857142857142847E-2"/>
    <n v="400"/>
    <n v="7.95"/>
    <x v="0"/>
    <n v="14000"/>
    <m/>
    <x v="0"/>
  </r>
  <r>
    <n v="531"/>
    <x v="152"/>
    <x v="382"/>
    <n v="300"/>
    <n v="1.26"/>
    <d v="2015-08-27T00:00:00"/>
    <n v="2"/>
    <d v="2015-08-31T00:00:00"/>
    <n v="0.10518404286804678"/>
    <n v="0.58730158730158721"/>
    <n v="222"/>
    <n v="20.399999999999999"/>
    <x v="1"/>
    <n v="378"/>
    <m/>
    <x v="0"/>
  </r>
  <r>
    <n v="532"/>
    <x v="107"/>
    <x v="383"/>
    <n v="200"/>
    <n v="3.84"/>
    <d v="2015-08-27T00:00:00"/>
    <n v="4.7"/>
    <d v="2015-09-15T00:00:00"/>
    <n v="4.0110300130847265E-2"/>
    <n v="0.22395833333333348"/>
    <n v="172.00000000000006"/>
    <n v="18.899999999999999"/>
    <x v="1"/>
    <n v="768"/>
    <m/>
    <x v="0"/>
  </r>
  <r>
    <n v="533"/>
    <x v="153"/>
    <x v="384"/>
    <n v="400"/>
    <n v="0.74"/>
    <d v="2015-09-01T00:00:00"/>
    <n v="1"/>
    <d v="2015-09-16T00:00:00"/>
    <n v="6.3080788609563815E-2"/>
    <n v="0.35135135135135132"/>
    <n v="104"/>
    <n v="21.9"/>
    <x v="1"/>
    <n v="296"/>
    <m/>
    <x v="0"/>
  </r>
  <r>
    <n v="534"/>
    <x v="150"/>
    <x v="385"/>
    <n v="200"/>
    <n v="3.97"/>
    <d v="2015-09-22T00:00:00"/>
    <n v="5.25"/>
    <d v="2015-10-01T00:00:00"/>
    <n v="5.8490367617969739E-2"/>
    <n v="0.32241813602015101"/>
    <n v="255.99999999999997"/>
    <n v="18.899999999999999"/>
    <x v="1"/>
    <n v="794"/>
    <m/>
    <x v="0"/>
  </r>
  <r>
    <n v="535"/>
    <x v="145"/>
    <x v="386"/>
    <n v="300"/>
    <n v="2.0299999999999998"/>
    <d v="2015-08-31T00:00:00"/>
    <n v="3.25"/>
    <d v="2015-10-05T00:00:00"/>
    <n v="0.10784641391904135"/>
    <n v="0.600985221674877"/>
    <n v="366.00000000000006"/>
    <n v="20.399999999999999"/>
    <x v="1"/>
    <n v="608.99999999999989"/>
    <m/>
    <x v="0"/>
  </r>
  <r>
    <n v="536"/>
    <x v="152"/>
    <x v="387"/>
    <n v="100"/>
    <n v="2.3199999999999998"/>
    <d v="2015-10-12T00:00:00"/>
    <n v="3.1"/>
    <d v="2015-10-16T00:00:00"/>
    <n v="6.1604175321977581E-2"/>
    <n v="0.3362068965517242"/>
    <n v="78.000000000000028"/>
    <n v="17.399999999999999"/>
    <x v="1"/>
    <n v="231.99999999999997"/>
    <m/>
    <x v="0"/>
  </r>
  <r>
    <n v="537"/>
    <x v="152"/>
    <x v="387"/>
    <n v="100"/>
    <n v="2.3199999999999998"/>
    <d v="2015-10-12T00:00:00"/>
    <n v="0"/>
    <d v="2015-10-16T00:00:00"/>
    <n v="-0.18323293172690763"/>
    <n v="-1"/>
    <n v="-231.99999999999997"/>
    <n v="38.700000000000003"/>
    <x v="8"/>
    <n v="231.99999999999997"/>
    <m/>
    <x v="0"/>
  </r>
  <r>
    <n v="538"/>
    <x v="112"/>
    <x v="388"/>
    <n v="100"/>
    <n v="43.09"/>
    <d v="2015-09-17T00:00:00"/>
    <n v="44.54"/>
    <d v="2015-10-19T00:00:00"/>
    <n v="6.0894556860788479E-3"/>
    <n v="3.3650498955674069E-2"/>
    <n v="144.99999999999957"/>
    <n v="7.95"/>
    <x v="0"/>
    <n v="4309"/>
    <m/>
    <x v="0"/>
  </r>
  <r>
    <n v="539"/>
    <x v="154"/>
    <x v="389"/>
    <n v="300"/>
    <n v="1.35"/>
    <d v="2015-10-20T00:00:00"/>
    <n v="4.2"/>
    <d v="2015-10-23T00:00:00"/>
    <n v="0.38838485663082439"/>
    <n v="2.1111111111111112"/>
    <n v="855"/>
    <n v="20.399999999999999"/>
    <x v="1"/>
    <n v="405"/>
    <m/>
    <x v="0"/>
  </r>
  <r>
    <n v="540"/>
    <x v="13"/>
    <x v="390"/>
    <n v="100"/>
    <n v="4.4000000000000004"/>
    <d v="2015-10-26T00:00:00"/>
    <n v="5"/>
    <d v="2015-10-28T00:00:00"/>
    <n v="2.5163158378527416E-2"/>
    <n v="0.13636363636363624"/>
    <n v="59.999999999999964"/>
    <n v="17.399999999999999"/>
    <x v="1"/>
    <n v="440.00000000000006"/>
    <m/>
    <x v="0"/>
  </r>
  <r>
    <n v="541"/>
    <x v="13"/>
    <x v="390"/>
    <n v="100"/>
    <n v="4.4000000000000004"/>
    <d v="2015-10-26T00:00:00"/>
    <n v="5.15"/>
    <d v="2015-10-28T00:00:00"/>
    <n v="3.1453947973159292E-2"/>
    <n v="0.17045454545454541"/>
    <n v="75"/>
    <n v="17.399999999999999"/>
    <x v="1"/>
    <n v="440.00000000000006"/>
    <m/>
    <x v="0"/>
  </r>
  <r>
    <n v="542"/>
    <x v="150"/>
    <x v="391"/>
    <n v="300"/>
    <n v="1.75"/>
    <d v="2015-10-22T00:00:00"/>
    <n v="5.25"/>
    <d v="2015-10-29T00:00:00"/>
    <n v="0.36831483350151367"/>
    <n v="2"/>
    <n v="1050"/>
    <n v="20.399999999999999"/>
    <x v="1"/>
    <n v="525"/>
    <m/>
    <x v="0"/>
  </r>
  <r>
    <n v="543"/>
    <x v="155"/>
    <x v="392"/>
    <n v="100"/>
    <n v="2.85"/>
    <d v="2015-10-23T00:00:00"/>
    <n v="5.5"/>
    <d v="2015-11-04T00:00:00"/>
    <n v="0.1713205274670776"/>
    <n v="0.92982456140350878"/>
    <n v="265"/>
    <n v="17.399999999999999"/>
    <x v="1"/>
    <n v="285"/>
    <m/>
    <x v="0"/>
  </r>
  <r>
    <n v="544"/>
    <x v="152"/>
    <x v="393"/>
    <n v="100"/>
    <n v="30"/>
    <d v="2015-10-16T00:00:00"/>
    <n v="35"/>
    <d v="2015-11-20T00:00:00"/>
    <n v="3.0600268276324626E-2"/>
    <n v="0.16666666666666674"/>
    <n v="500"/>
    <n v="7.95"/>
    <x v="0"/>
    <n v="3000"/>
    <m/>
    <x v="0"/>
  </r>
  <r>
    <n v="545"/>
    <x v="156"/>
    <x v="394"/>
    <n v="200"/>
    <n v="3.2"/>
    <d v="2015-11-09T00:00:00"/>
    <n v="0"/>
    <d v="2015-11-27T00:00:00"/>
    <n v="-0.18584521384928718"/>
    <n v="-1"/>
    <n v="-640"/>
    <n v="9.4499999999999993"/>
    <x v="7"/>
    <n v="640"/>
    <m/>
    <x v="0"/>
  </r>
  <r>
    <n v="546"/>
    <x v="157"/>
    <x v="395"/>
    <n v="200"/>
    <n v="5.9"/>
    <d v="2015-11-11T00:00:00"/>
    <n v="0"/>
    <d v="2016-01-15T00:00:00"/>
    <n v="-0.18603465851172271"/>
    <n v="-1"/>
    <n v="-1180"/>
    <n v="18.899999999999999"/>
    <x v="1"/>
    <n v="1180"/>
    <m/>
    <x v="0"/>
  </r>
  <r>
    <n v="547"/>
    <x v="95"/>
    <x v="396"/>
    <n v="200"/>
    <n v="6.2"/>
    <d v="2015-11-11T00:00:00"/>
    <n v="0"/>
    <d v="2016-01-15T00:00:00"/>
    <n v="-0.18603465851172271"/>
    <n v="-1"/>
    <n v="-1240"/>
    <n v="18.899999999999999"/>
    <x v="1"/>
    <n v="1240"/>
    <m/>
    <x v="0"/>
  </r>
  <r>
    <n v="548"/>
    <x v="158"/>
    <x v="397"/>
    <n v="100"/>
    <n v="4.5"/>
    <d v="2016-01-14T00:00:00"/>
    <n v="5.7"/>
    <d v="2016-01-20T00:00:00"/>
    <n v="5.1282051282051266E-2"/>
    <n v="0.26666666666666661"/>
    <n v="120.00000000000001"/>
    <n v="17.399999999999999"/>
    <x v="3"/>
    <n v="450"/>
    <m/>
    <x v="0"/>
  </r>
  <r>
    <n v="549"/>
    <x v="150"/>
    <x v="398"/>
    <n v="100"/>
    <n v="3.6"/>
    <d v="2016-01-14T00:00:00"/>
    <n v="0.4"/>
    <d v="2016-01-28T00:00:00"/>
    <n v="-0.17094017094017092"/>
    <n v="-0.88888888888888884"/>
    <n v="-320"/>
    <n v="17.399999999999999"/>
    <x v="1"/>
    <n v="360"/>
    <m/>
    <x v="0"/>
  </r>
  <r>
    <n v="550"/>
    <x v="113"/>
    <x v="399"/>
    <n v="100"/>
    <n v="2.35"/>
    <d v="2016-01-13T00:00:00"/>
    <n v="3"/>
    <d v="2016-02-09T00:00:00"/>
    <n v="5.3163479098741744E-2"/>
    <n v="0.27659574468085091"/>
    <n v="64.999999999999986"/>
    <n v="17.399999999999999"/>
    <x v="3"/>
    <n v="235"/>
    <m/>
    <x v="0"/>
  </r>
  <r>
    <n v="551"/>
    <x v="112"/>
    <x v="400"/>
    <n v="200"/>
    <n v="0.8"/>
    <d v="2016-01-19T00:00:00"/>
    <n v="2.75"/>
    <d v="2016-02-09T00:00:00"/>
    <n v="0.4699881141045959"/>
    <n v="2.4375"/>
    <n v="390"/>
    <n v="18.899999999999999"/>
    <x v="1"/>
    <n v="160"/>
    <m/>
    <x v="0"/>
  </r>
  <r>
    <n v="552"/>
    <x v="49"/>
    <x v="36"/>
    <n v="100"/>
    <n v="26.5"/>
    <d v="2016-02-11T00:00:00"/>
    <n v="29"/>
    <d v="2016-02-16T00:00:00"/>
    <n v="1.8413883563717079E-2"/>
    <n v="9.4339622641509413E-2"/>
    <n v="250"/>
    <n v="7.95"/>
    <x v="0"/>
    <n v="2650"/>
    <m/>
    <x v="0"/>
  </r>
  <r>
    <n v="553"/>
    <x v="159"/>
    <x v="401"/>
    <n v="10"/>
    <n v="43.87"/>
    <d v="2016-02-17T00:00:00"/>
    <n v="47"/>
    <d v="2016-02-26T00:00:00"/>
    <n v="1.3970876692843004E-2"/>
    <n v="7.1347162069751668E-2"/>
    <n v="31.300000000000026"/>
    <n v="7.95"/>
    <x v="0"/>
    <n v="438.7"/>
    <m/>
    <x v="0"/>
  </r>
  <r>
    <n v="554"/>
    <x v="160"/>
    <x v="402"/>
    <n v="100"/>
    <n v="17.72"/>
    <d v="2016-02-09T00:00:00"/>
    <n v="20"/>
    <d v="2016-03-03T00:00:00"/>
    <n v="2.5087544133819546E-2"/>
    <n v="0.12866817155756216"/>
    <n v="228.00000000000011"/>
    <n v="7.95"/>
    <x v="0"/>
    <n v="1772"/>
    <m/>
    <x v="0"/>
  </r>
  <r>
    <n v="555"/>
    <x v="161"/>
    <x v="403"/>
    <n v="100"/>
    <n v="3.9"/>
    <d v="2016-02-25T00:00:00"/>
    <n v="5"/>
    <d v="2016-03-03T00:00:00"/>
    <n v="5.5468059239610977E-2"/>
    <n v="0.28205128205128216"/>
    <n v="110.00000000000001"/>
    <n v="17.399999999999999"/>
    <x v="1"/>
    <n v="390"/>
    <m/>
    <x v="0"/>
  </r>
  <r>
    <n v="556"/>
    <x v="162"/>
    <x v="404"/>
    <n v="100"/>
    <n v="9"/>
    <d v="2016-02-29T00:00:00"/>
    <n v="10"/>
    <d v="2016-03-03T00:00:00"/>
    <n v="2.1898248140148797E-2"/>
    <n v="0.11111111111111116"/>
    <n v="100"/>
    <n v="17.399999999999999"/>
    <x v="1"/>
    <n v="900"/>
    <m/>
    <x v="0"/>
  </r>
  <r>
    <n v="557"/>
    <x v="163"/>
    <x v="405"/>
    <n v="100"/>
    <n v="1.1499999999999999"/>
    <d v="2016-02-29T00:00:00"/>
    <n v="0.5"/>
    <d v="2016-03-04T00:00:00"/>
    <n v="-0.11139543619119165"/>
    <n v="-0.56521739130434778"/>
    <n v="-64.999999999999986"/>
    <n v="17.399999999999999"/>
    <x v="1"/>
    <n v="114.99999999999999"/>
    <m/>
    <x v="0"/>
  </r>
  <r>
    <n v="558"/>
    <x v="163"/>
    <x v="405"/>
    <n v="100"/>
    <n v="1.1499999999999999"/>
    <d v="2016-02-29T00:00:00"/>
    <n v="0"/>
    <d v="2016-03-04T00:00:00"/>
    <n v="-0.19708423326133909"/>
    <n v="-1"/>
    <n v="-114.99999999999999"/>
    <n v="8.6999999999999993"/>
    <x v="7"/>
    <n v="114.99999999999999"/>
    <m/>
    <x v="0"/>
  </r>
  <r>
    <n v="559"/>
    <x v="164"/>
    <x v="406"/>
    <n v="100"/>
    <n v="5"/>
    <d v="2016-01-28T00:00:00"/>
    <n v="13"/>
    <d v="2016-03-10T00:00:00"/>
    <n v="0.30997876857749473"/>
    <n v="1.6"/>
    <n v="800"/>
    <n v="17.399999999999999"/>
    <x v="1"/>
    <n v="500"/>
    <m/>
    <x v="0"/>
  </r>
  <r>
    <n v="560"/>
    <x v="113"/>
    <x v="407"/>
    <n v="200"/>
    <n v="1.2"/>
    <d v="2016-03-02T00:00:00"/>
    <n v="1.75"/>
    <d v="2016-03-11T00:00:00"/>
    <n v="9.0427927927927962E-2"/>
    <n v="0.45833333333333348"/>
    <n v="110.00000000000001"/>
    <n v="18.899999999999999"/>
    <x v="1"/>
    <n v="240"/>
    <m/>
    <x v="0"/>
  </r>
  <r>
    <n v="561"/>
    <x v="165"/>
    <x v="408"/>
    <n v="1000"/>
    <n v="0.28000000000000003"/>
    <d v="2012-02-27T00:00:00"/>
    <n v="0"/>
    <d v="2016-03-21T00:00:00"/>
    <n v="-0.110105580693816"/>
    <n v="-1"/>
    <n v="-280"/>
    <n v="7.95"/>
    <x v="0"/>
    <n v="280"/>
    <m/>
    <x v="0"/>
  </r>
  <r>
    <n v="562"/>
    <x v="166"/>
    <x v="409"/>
    <n v="200"/>
    <n v="1.8"/>
    <d v="2016-02-19T00:00:00"/>
    <n v="2.5"/>
    <d v="2016-03-22T00:00:00"/>
    <n v="7.6232247284878846E-2"/>
    <n v="0.38888888888888884"/>
    <n v="140"/>
    <n v="18.899999999999999"/>
    <x v="1"/>
    <n v="360"/>
    <m/>
    <x v="0"/>
  </r>
  <r>
    <n v="563"/>
    <x v="152"/>
    <x v="410"/>
    <n v="200"/>
    <n v="3.45"/>
    <d v="2016-03-04T00:00:00"/>
    <n v="4.4000000000000004"/>
    <d v="2016-03-22T00:00:00"/>
    <n v="5.4387038082690284E-2"/>
    <n v="0.27536231884057982"/>
    <n v="190.00000000000003"/>
    <n v="18.899999999999999"/>
    <x v="1"/>
    <n v="690"/>
    <m/>
    <x v="0"/>
  </r>
  <r>
    <n v="564"/>
    <x v="163"/>
    <x v="411"/>
    <n v="100"/>
    <n v="26"/>
    <d v="2016-03-04T00:00:00"/>
    <n v="26.11"/>
    <d v="2016-03-28T00:00:00"/>
    <n v="8.3562271062271644E-4"/>
    <n v="4.2307692307692601E-3"/>
    <n v="10.999999999999943"/>
    <n v="7.95"/>
    <x v="0"/>
    <n v="2600"/>
    <m/>
    <x v="0"/>
  </r>
  <r>
    <n v="565"/>
    <x v="167"/>
    <x v="412"/>
    <n v="3"/>
    <n v="120.5"/>
    <d v="2016-02-12T00:00:00"/>
    <n v="130"/>
    <d v="2016-04-01T00:00:00"/>
    <n v="1.5396433178147931E-2"/>
    <n v="7.8838174273858863E-2"/>
    <n v="28.5"/>
    <n v="7.95"/>
    <x v="0"/>
    <n v="361.5"/>
    <m/>
    <x v="0"/>
  </r>
  <r>
    <n v="566"/>
    <x v="129"/>
    <x v="413"/>
    <n v="1000"/>
    <n v="0.65"/>
    <d v="2016-02-16T00:00:00"/>
    <n v="0.9"/>
    <d v="2016-04-06T00:00:00"/>
    <n v="7.5273252216951941E-2"/>
    <n v="0.38461538461538458"/>
    <n v="250"/>
    <n v="30.9"/>
    <x v="1"/>
    <n v="650"/>
    <m/>
    <x v="0"/>
  </r>
  <r>
    <n v="567"/>
    <x v="168"/>
    <x v="414"/>
    <n v="100"/>
    <n v="3.53"/>
    <d v="2016-03-09T00:00:00"/>
    <n v="4.4000000000000004"/>
    <d v="2016-04-06T00:00:00"/>
    <n v="4.8810367380441165E-2"/>
    <n v="0.24645892351274812"/>
    <n v="87.000000000000057"/>
    <n v="17.399999999999999"/>
    <x v="1"/>
    <n v="353"/>
    <m/>
    <x v="0"/>
  </r>
  <r>
    <n v="568"/>
    <x v="169"/>
    <x v="415"/>
    <n v="100"/>
    <n v="3.5"/>
    <d v="2016-03-09T00:00:00"/>
    <n v="5.7"/>
    <d v="2016-04-11T00:00:00"/>
    <n v="0.12448647391675063"/>
    <n v="0.62857142857142856"/>
    <n v="220.00000000000003"/>
    <n v="17.399999999999999"/>
    <x v="3"/>
    <n v="350"/>
    <m/>
    <x v="0"/>
  </r>
  <r>
    <n v="569"/>
    <x v="170"/>
    <x v="416"/>
    <n v="100"/>
    <n v="2.48"/>
    <d v="2016-03-14T00:00:00"/>
    <n v="4.5"/>
    <d v="2016-04-19T00:00:00"/>
    <n v="0.16175102671206429"/>
    <n v="0.81451612903225801"/>
    <n v="202"/>
    <n v="17.399999999999999"/>
    <x v="1"/>
    <n v="248"/>
    <m/>
    <x v="0"/>
  </r>
  <r>
    <n v="570"/>
    <x v="171"/>
    <x v="417"/>
    <n v="100"/>
    <n v="49.12"/>
    <d v="2014-05-19T00:00:00"/>
    <n v="50.25"/>
    <d v="2016-04-21T00:00:00"/>
    <n v="3.3546877297731537E-3"/>
    <n v="2.3004885993485491E-2"/>
    <n v="113.00000000000026"/>
    <n v="7.95"/>
    <x v="0"/>
    <n v="4912"/>
    <m/>
    <x v="0"/>
  </r>
  <r>
    <n v="571"/>
    <x v="149"/>
    <x v="418"/>
    <n v="200"/>
    <n v="2.8"/>
    <d v="2016-04-06T00:00:00"/>
    <n v="3.1"/>
    <d v="2016-04-29T00:00:00"/>
    <n v="2.1546635182998833E-2"/>
    <n v="0.10714285714285721"/>
    <n v="60.000000000000057"/>
    <n v="18.899999999999999"/>
    <x v="1"/>
    <n v="560"/>
    <m/>
    <x v="0"/>
  </r>
  <r>
    <n v="572"/>
    <x v="172"/>
    <x v="419"/>
    <n v="100"/>
    <n v="4.75"/>
    <d v="2016-04-18T00:00:00"/>
    <n v="5.25"/>
    <d v="2016-04-29T00:00:00"/>
    <n v="2.1309513384125896E-2"/>
    <n v="0.10526315789473695"/>
    <n v="50"/>
    <n v="17.399999999999999"/>
    <x v="1"/>
    <n v="475"/>
    <m/>
    <x v="0"/>
  </r>
  <r>
    <n v="573"/>
    <x v="150"/>
    <x v="420"/>
    <n v="100"/>
    <n v="3.75"/>
    <d v="2016-04-15T00:00:00"/>
    <n v="4.5"/>
    <d v="2016-05-03T00:00:00"/>
    <n v="4.0420819490586922E-2"/>
    <n v="0.19999999999999996"/>
    <n v="75"/>
    <n v="17.399999999999999"/>
    <x v="3"/>
    <n v="375"/>
    <m/>
    <x v="0"/>
  </r>
  <r>
    <n v="574"/>
    <x v="173"/>
    <x v="421"/>
    <n v="200"/>
    <n v="0.65"/>
    <d v="2016-04-18T00:00:00"/>
    <n v="1.45"/>
    <d v="2016-05-05T00:00:00"/>
    <n v="0.2491573872605487"/>
    <n v="1.2307692307692308"/>
    <n v="160"/>
    <n v="18.899999999999999"/>
    <x v="3"/>
    <n v="130"/>
    <m/>
    <x v="0"/>
  </r>
  <r>
    <n v="575"/>
    <x v="174"/>
    <x v="422"/>
    <n v="100"/>
    <n v="3.5"/>
    <d v="2016-05-10T00:00:00"/>
    <n v="6.2"/>
    <d v="2016-05-13T00:00:00"/>
    <n v="0.1580973770754793"/>
    <n v="0.77142857142857157"/>
    <n v="270"/>
    <n v="17.399999999999999"/>
    <x v="3"/>
    <n v="350"/>
    <m/>
    <x v="0"/>
  </r>
  <r>
    <n v="576"/>
    <x v="175"/>
    <x v="423"/>
    <n v="100"/>
    <n v="14.92"/>
    <d v="2013-10-04T00:00:00"/>
    <n v="7.0000000000000007E-2"/>
    <d v="2016-05-13T00:00:00"/>
    <n v="-0.13307235659782579"/>
    <n v="-0.99530831099195716"/>
    <n v="-1485"/>
    <n v="7.95"/>
    <x v="0"/>
    <n v="1492"/>
    <m/>
    <x v="0"/>
  </r>
  <r>
    <n v="577"/>
    <x v="176"/>
    <x v="424"/>
    <n v="100"/>
    <n v="41.87"/>
    <d v="2016-02-08T00:00:00"/>
    <n v="45"/>
    <d v="2016-06-17T00:00:00"/>
    <n v="1.4567883634430984E-2"/>
    <n v="7.4755194650107493E-2"/>
    <n v="313.00000000000023"/>
    <n v="7.95"/>
    <x v="0"/>
    <n v="4187"/>
    <m/>
    <x v="0"/>
  </r>
  <r>
    <n v="578"/>
    <x v="177"/>
    <x v="425"/>
    <n v="100"/>
    <n v="2.65"/>
    <d v="2016-03-07T00:00:00"/>
    <n v="0"/>
    <d v="2016-06-17T00:00:00"/>
    <n v="-0.19783197831978319"/>
    <n v="-1"/>
    <n v="-265"/>
    <n v="17.399999999999999"/>
    <x v="3"/>
    <n v="265"/>
    <m/>
    <x v="0"/>
  </r>
  <r>
    <n v="579"/>
    <x v="178"/>
    <x v="426"/>
    <n v="50"/>
    <n v="17.600000000000001"/>
    <d v="2016-01-29T00:00:00"/>
    <n v="32.659999999999997"/>
    <d v="2016-06-21T00:00:00"/>
    <n v="0.16586503645053824"/>
    <n v="0.85568181818181777"/>
    <n v="752.99999999999977"/>
    <n v="7.95"/>
    <x v="0"/>
    <n v="880.00000000000011"/>
    <m/>
    <x v="0"/>
  </r>
  <r>
    <n v="580"/>
    <x v="179"/>
    <x v="427"/>
    <n v="100"/>
    <n v="2.4500000000000002"/>
    <d v="2016-04-21T00:00:00"/>
    <n v="3.5"/>
    <d v="2016-06-27T00:00:00"/>
    <n v="8.690476190476186E-2"/>
    <n v="0.42857142857142838"/>
    <n v="104.99999999999999"/>
    <n v="17.399999999999999"/>
    <x v="3"/>
    <n v="245.00000000000003"/>
    <m/>
    <x v="0"/>
  </r>
  <r>
    <n v="581"/>
    <x v="180"/>
    <x v="428"/>
    <n v="100"/>
    <n v="2.2999999999999998"/>
    <d v="2016-04-22T00:00:00"/>
    <n v="0"/>
    <d v="2016-06-27T00:00:00"/>
    <n v="-0.20289049471928849"/>
    <n v="-1"/>
    <n v="-229.99999999999997"/>
    <n v="38.700000000000003"/>
    <x v="8"/>
    <n v="229.99999999999997"/>
    <m/>
    <x v="0"/>
  </r>
  <r>
    <n v="582"/>
    <x v="113"/>
    <x v="407"/>
    <n v="200"/>
    <n v="1.75"/>
    <d v="2016-03-16T00:00:00"/>
    <n v="0"/>
    <d v="2016-07-07T00:00:00"/>
    <n v="-0.19880174291938996"/>
    <n v="-1"/>
    <n v="-350"/>
    <n v="39.450000000000003"/>
    <x v="8"/>
    <n v="350"/>
    <m/>
    <x v="0"/>
  </r>
  <r>
    <n v="583"/>
    <x v="181"/>
    <x v="429"/>
    <n v="100"/>
    <n v="4.4800000000000004"/>
    <d v="2016-06-29T00:00:00"/>
    <n v="5.7"/>
    <d v="2016-07-27T00:00:00"/>
    <n v="5.742190723776508E-2"/>
    <n v="0.27232142857142838"/>
    <n v="121.99999999999997"/>
    <n v="7.95"/>
    <x v="0"/>
    <n v="448.00000000000006"/>
    <m/>
    <x v="0"/>
  </r>
  <r>
    <n v="584"/>
    <x v="182"/>
    <x v="430"/>
    <n v="100"/>
    <n v="11.66"/>
    <d v="2016-06-29T00:00:00"/>
    <n v="15.7"/>
    <d v="2016-07-09T00:00:00"/>
    <n v="7.3059822250496148E-2"/>
    <n v="0.34648370497427083"/>
    <n v="403.99999999999989"/>
    <n v="7.95"/>
    <x v="0"/>
    <n v="1166"/>
    <m/>
    <x v="0"/>
  </r>
  <r>
    <n v="585"/>
    <x v="113"/>
    <x v="431"/>
    <n v="200"/>
    <n v="0.7"/>
    <d v="2016-07-12T00:00:00"/>
    <n v="1.9"/>
    <d v="2016-08-02T00:00:00"/>
    <n v="0.36421087643439221"/>
    <n v="1.7142857142857144"/>
    <n v="240"/>
    <n v="18.899999999999999"/>
    <x v="4"/>
    <n v="140"/>
    <m/>
    <x v="0"/>
  </r>
  <r>
    <n v="586"/>
    <x v="183"/>
    <x v="432"/>
    <n v="100"/>
    <n v="19.98"/>
    <d v="2016-06-27T00:00:00"/>
    <n v="21"/>
    <d v="2016-08-04T00:00:00"/>
    <n v="1.0752240988824963E-2"/>
    <n v="5.1051051051051122E-2"/>
    <n v="101.99999999999996"/>
    <n v="7.95"/>
    <x v="0"/>
    <n v="1998"/>
    <m/>
    <x v="0"/>
  </r>
  <r>
    <n v="587"/>
    <x v="184"/>
    <x v="433"/>
    <n v="100"/>
    <n v="10.98"/>
    <d v="2016-05-11T00:00:00"/>
    <n v="11.2"/>
    <d v="2016-08-12T00:00:00"/>
    <n v="4.1085937659892094E-3"/>
    <n v="2.003642987249532E-2"/>
    <n v="21.999999999999886"/>
    <n v="7.95"/>
    <x v="0"/>
    <n v="1098"/>
    <m/>
    <x v="0"/>
  </r>
  <r>
    <n v="588"/>
    <x v="185"/>
    <x v="434"/>
    <n v="100"/>
    <n v="4.4000000000000004"/>
    <d v="2016-04-07T00:00:00"/>
    <n v="0"/>
    <d v="2016-08-18T00:00:00"/>
    <n v="-0.20121278941565601"/>
    <n v="-1"/>
    <n v="-440.00000000000006"/>
    <n v="17.399999999999999"/>
    <x v="1"/>
    <n v="440.00000000000006"/>
    <m/>
    <x v="0"/>
  </r>
  <r>
    <n v="589"/>
    <x v="180"/>
    <x v="435"/>
    <n v="100"/>
    <n v="15"/>
    <d v="2016-06-27T00:00:00"/>
    <n v="17.5"/>
    <d v="2016-08-19T00:00:00"/>
    <n v="3.5102904404693228E-2"/>
    <n v="0.16666666666666674"/>
    <n v="250"/>
    <n v="7.95"/>
    <x v="0"/>
    <n v="1500"/>
    <m/>
    <x v="0"/>
  </r>
  <r>
    <n v="590"/>
    <x v="180"/>
    <x v="436"/>
    <n v="100"/>
    <n v="0"/>
    <d v="2016-07-05T00:00:00"/>
    <n v="2.2999999999999998"/>
    <d v="2016-08-19T00:00:00"/>
    <e v="#NUM!"/>
    <e v="#NUM!"/>
    <n v="229.99999999999997"/>
    <n v="17.399999999999999"/>
    <x v="4"/>
    <n v="0"/>
    <m/>
    <x v="0"/>
  </r>
  <r>
    <n v="591"/>
    <x v="186"/>
    <x v="437"/>
    <n v="100"/>
    <n v="5.3"/>
    <d v="2016-08-10T00:00:00"/>
    <n v="6.4"/>
    <d v="2016-09-01T00:00:00"/>
    <n v="4.4851815856206123E-2"/>
    <n v="0.20754716981132093"/>
    <n v="110.00000000000006"/>
    <n v="17.399999999999999"/>
    <x v="1"/>
    <n v="530"/>
    <m/>
    <x v="0"/>
  </r>
  <r>
    <n v="592"/>
    <x v="187"/>
    <x v="438"/>
    <n v="200"/>
    <n v="25.55"/>
    <d v="2015-12-07T00:00:00"/>
    <n v="31.87"/>
    <d v="2016-09-09T00:00:00"/>
    <n v="4.6635182998819365E-2"/>
    <n v="0.2473581213307241"/>
    <n v="1264"/>
    <n v="7.95"/>
    <x v="0"/>
    <n v="5110"/>
    <m/>
    <x v="0"/>
  </r>
  <r>
    <n v="593"/>
    <x v="188"/>
    <x v="439"/>
    <n v="200"/>
    <n v="1.04"/>
    <d v="2016-03-24T00:00:00"/>
    <n v="1.5"/>
    <d v="2016-09-13T00:00:00"/>
    <n v="8.8316360882006381E-2"/>
    <n v="0.44230769230769229"/>
    <n v="92"/>
    <n v="18.899999999999999"/>
    <x v="1"/>
    <n v="208"/>
    <m/>
    <x v="0"/>
  </r>
  <r>
    <n v="594"/>
    <x v="148"/>
    <x v="440"/>
    <n v="100"/>
    <n v="80"/>
    <d v="2015-07-17T00:00:00"/>
    <n v="99"/>
    <d v="2016-09-16T00:00:00"/>
    <n v="4.1696729196729204E-2"/>
    <n v="0.23750000000000004"/>
    <n v="1900"/>
    <n v="7.95"/>
    <x v="0"/>
    <n v="8000"/>
    <m/>
    <x v="0"/>
  </r>
  <r>
    <n v="595"/>
    <x v="47"/>
    <x v="441"/>
    <n v="100"/>
    <n v="3.9"/>
    <d v="2016-03-16T00:00:00"/>
    <n v="0"/>
    <d v="2016-09-16T00:00:00"/>
    <n v="-0.19880174291938996"/>
    <n v="-1"/>
    <n v="-390"/>
    <n v="8.6999999999999993"/>
    <x v="7"/>
    <n v="390"/>
    <m/>
    <x v="0"/>
  </r>
  <r>
    <n v="596"/>
    <x v="148"/>
    <x v="442"/>
    <n v="100"/>
    <n v="0"/>
    <d v="2016-09-07T00:00:00"/>
    <n v="4.5"/>
    <d v="2016-09-16T00:00:00"/>
    <e v="#NUM!"/>
    <e v="#NUM!"/>
    <n v="450"/>
    <n v="28.7"/>
    <x v="5"/>
    <n v="0"/>
    <m/>
    <x v="0"/>
  </r>
  <r>
    <n v="597"/>
    <x v="143"/>
    <x v="443"/>
    <n v="100"/>
    <n v="3.7"/>
    <d v="2016-08-31T00:00:00"/>
    <n v="6"/>
    <d v="2016-09-28T00:00:00"/>
    <n v="0.13602631408386801"/>
    <n v="0.62162162162162149"/>
    <n v="229.99999999999997"/>
    <n v="17.399999999999999"/>
    <x v="1"/>
    <n v="370"/>
    <m/>
    <x v="0"/>
  </r>
  <r>
    <n v="598"/>
    <x v="189"/>
    <x v="444"/>
    <n v="100"/>
    <n v="2.1"/>
    <d v="2016-09-07T00:00:00"/>
    <n v="3.5"/>
    <d v="2016-10-03T00:00:00"/>
    <n v="0.14649809351796106"/>
    <n v="0.66666666666666652"/>
    <n v="140"/>
    <n v="17.399999999999999"/>
    <x v="1"/>
    <n v="210"/>
    <m/>
    <x v="0"/>
  </r>
  <r>
    <n v="599"/>
    <x v="190"/>
    <x v="445"/>
    <n v="500"/>
    <n v="1.44"/>
    <d v="2016-09-22T00:00:00"/>
    <n v="1.75"/>
    <d v="2016-10-05T00:00:00"/>
    <n v="4.7737781828000571E-2"/>
    <n v="0.2152777777777779"/>
    <n v="155.00000000000003"/>
    <n v="7.95"/>
    <x v="0"/>
    <n v="720"/>
    <m/>
    <x v="0"/>
  </r>
  <r>
    <n v="600"/>
    <x v="191"/>
    <x v="446"/>
    <n v="100"/>
    <n v="6.1"/>
    <d v="2016-10-03T00:00:00"/>
    <n v="6.9"/>
    <d v="2016-10-07T00:00:00"/>
    <n v="2.9277585601844923E-2"/>
    <n v="0.1311475409836067"/>
    <n v="80.000000000000071"/>
    <n v="7.95"/>
    <x v="0"/>
    <n v="610"/>
    <m/>
    <x v="0"/>
  </r>
  <r>
    <n v="601"/>
    <x v="192"/>
    <x v="447"/>
    <n v="100"/>
    <n v="17.309999999999999"/>
    <d v="2016-09-13T00:00:00"/>
    <n v="17.98"/>
    <d v="2016-10-11T00:00:00"/>
    <n v="8.5363576229447111E-3"/>
    <n v="3.8705950317735605E-2"/>
    <n v="67.000000000000171"/>
    <n v="7.95"/>
    <x v="0"/>
    <n v="1730.9999999999998"/>
    <m/>
    <x v="0"/>
  </r>
  <r>
    <n v="602"/>
    <x v="193"/>
    <x v="448"/>
    <n v="50"/>
    <n v="14"/>
    <d v="2016-09-09T00:00:00"/>
    <n v="14.49"/>
    <d v="2016-10-12T00:00:00"/>
    <n v="7.7004219409282518E-3"/>
    <n v="3.499999999999992E-2"/>
    <n v="24.500000000000011"/>
    <n v="7.95"/>
    <x v="0"/>
    <n v="700"/>
    <m/>
    <x v="0"/>
  </r>
  <r>
    <n v="603"/>
    <x v="194"/>
    <x v="449"/>
    <n v="500"/>
    <n v="31.94"/>
    <d v="2016-10-11T00:00:00"/>
    <n v="45.97"/>
    <d v="2016-10-13T00:00:00"/>
    <n v="9.8543519868037763E-2"/>
    <n v="0.43926111458985595"/>
    <n v="7014.9999999999991"/>
    <n v="7.95"/>
    <x v="0"/>
    <n v="15970"/>
    <m/>
    <x v="0"/>
  </r>
  <r>
    <n v="604"/>
    <x v="47"/>
    <x v="450"/>
    <n v="100"/>
    <n v="0.06"/>
    <d v="2016-09-30T00:00:00"/>
    <n v="0.7"/>
    <d v="2016-10-13T00:00:00"/>
    <n v="2.3768823768823766"/>
    <n v="10.666666666666666"/>
    <n v="63.999999999999993"/>
    <n v="17.399999999999999"/>
    <x v="4"/>
    <n v="6"/>
    <m/>
    <x v="0"/>
  </r>
  <r>
    <n v="605"/>
    <x v="113"/>
    <x v="451"/>
    <n v="200"/>
    <n v="9"/>
    <d v="2016-07-07T00:00:00"/>
    <n v="9"/>
    <d v="2016-10-21T00:00:00"/>
    <n v="0"/>
    <n v="0"/>
    <n v="0"/>
    <n v="7.95"/>
    <x v="0"/>
    <n v="1800"/>
    <m/>
    <x v="0"/>
  </r>
  <r>
    <n v="606"/>
    <x v="113"/>
    <x v="452"/>
    <n v="200"/>
    <n v="0"/>
    <d v="2016-08-08T00:00:00"/>
    <n v="1.5"/>
    <d v="2016-10-21T00:00:00"/>
    <e v="#NUM!"/>
    <e v="#NUM!"/>
    <n v="300"/>
    <n v="29.45"/>
    <x v="5"/>
    <n v="0"/>
    <m/>
    <x v="0"/>
  </r>
  <r>
    <n v="607"/>
    <x v="195"/>
    <x v="453"/>
    <n v="10"/>
    <n v="69.510000000000005"/>
    <d v="2015-07-20T00:00:00"/>
    <n v="73.489999999999995"/>
    <d v="2016-11-09T00:00:00"/>
    <n v="1.0067028516987469E-2"/>
    <n v="5.7257948496619138E-2"/>
    <n v="39.799999999999898"/>
    <n v="7.95"/>
    <x v="0"/>
    <n v="695.1"/>
    <m/>
    <x v="0"/>
  </r>
  <r>
    <n v="608"/>
    <x v="196"/>
    <x v="454"/>
    <n v="100"/>
    <n v="7"/>
    <d v="2016-10-14T00:00:00"/>
    <n v="8.3000000000000007"/>
    <d v="2016-11-10T00:00:00"/>
    <n v="4.1739971850809285E-2"/>
    <n v="0.18571428571428572"/>
    <n v="130.00000000000006"/>
    <n v="17.399999999999999"/>
    <x v="1"/>
    <n v="700"/>
    <m/>
    <x v="0"/>
  </r>
  <r>
    <n v="609"/>
    <x v="197"/>
    <x v="455"/>
    <n v="200"/>
    <n v="6.88"/>
    <d v="2016-09-30T00:00:00"/>
    <n v="7.2"/>
    <d v="2016-11-11T00:00:00"/>
    <n v="1.0364312689894104E-2"/>
    <n v="4.6511627906976827E-2"/>
    <n v="64.000000000000057"/>
    <n v="7.95"/>
    <x v="0"/>
    <n v="1376"/>
    <m/>
    <x v="0"/>
  </r>
  <r>
    <n v="610"/>
    <x v="24"/>
    <x v="126"/>
    <n v="101"/>
    <n v="18.100000000000001"/>
    <d v="2015-07-20T00:00:00"/>
    <n v="19.899999999999999"/>
    <d v="2016-11-14T00:00:00"/>
    <n v="1.748475074250307E-2"/>
    <n v="9.9447513812154442E-2"/>
    <n v="181.79999999999973"/>
    <n v="7.95"/>
    <x v="0"/>
    <n v="1828.1000000000001"/>
    <m/>
    <x v="0"/>
  </r>
  <r>
    <n v="611"/>
    <x v="198"/>
    <x v="456"/>
    <n v="100"/>
    <n v="4.6500000000000004"/>
    <d v="2016-10-25T00:00:00"/>
    <n v="4.8499999999999996"/>
    <d v="2016-11-14T00:00:00"/>
    <n v="9.732749368371171E-3"/>
    <n v="4.3010752688171783E-2"/>
    <n v="19.999999999999929"/>
    <n v="7.95"/>
    <x v="0"/>
    <n v="465.00000000000006"/>
    <m/>
    <x v="0"/>
  </r>
  <r>
    <n v="612"/>
    <x v="199"/>
    <x v="457"/>
    <n v="100"/>
    <n v="5.6"/>
    <d v="2016-08-11T00:00:00"/>
    <n v="6.8"/>
    <d v="2016-11-14T00:00:00"/>
    <n v="4.6335477318889672E-2"/>
    <n v="0.21428571428571441"/>
    <n v="120.00000000000001"/>
    <n v="17.399999999999999"/>
    <x v="1"/>
    <n v="560"/>
    <m/>
    <x v="0"/>
  </r>
  <r>
    <n v="613"/>
    <x v="200"/>
    <x v="458"/>
    <n v="100"/>
    <n v="5.5"/>
    <d v="2016-04-29T00:00:00"/>
    <n v="6"/>
    <d v="2016-11-15T00:00:00"/>
    <n v="1.8516639610389594E-2"/>
    <n v="9.0909090909090828E-2"/>
    <n v="50"/>
    <n v="17.399999999999999"/>
    <x v="1"/>
    <n v="550"/>
    <m/>
    <x v="0"/>
  </r>
  <r>
    <n v="614"/>
    <x v="201"/>
    <x v="459"/>
    <n v="100"/>
    <n v="7.9"/>
    <d v="2016-10-03T00:00:00"/>
    <n v="10.8"/>
    <d v="2016-11-16T00:00:00"/>
    <n v="8.1949444508961397E-2"/>
    <n v="0.36708860759493667"/>
    <n v="290.00000000000006"/>
    <n v="17.399999999999999"/>
    <x v="1"/>
    <n v="790"/>
    <m/>
    <x v="0"/>
  </r>
  <r>
    <n v="615"/>
    <x v="202"/>
    <x v="460"/>
    <n v="100"/>
    <n v="4.79"/>
    <d v="2016-10-12T00:00:00"/>
    <n v="5.0999999999999996"/>
    <d v="2016-11-29T00:00:00"/>
    <n v="1.4527754880889086E-2"/>
    <n v="6.4718162839248361E-2"/>
    <n v="30.999999999999961"/>
    <n v="7.95"/>
    <x v="0"/>
    <n v="479"/>
    <m/>
    <x v="0"/>
  </r>
  <r>
    <n v="616"/>
    <x v="6"/>
    <x v="365"/>
    <n v="102"/>
    <n v="59.48"/>
    <d v="2015-12-24T00:00:00"/>
    <n v="71.98"/>
    <d v="2016-12-14T00:00:00"/>
    <n v="3.9972097942459817E-2"/>
    <n v="0.21015467383994624"/>
    <n v="1275.0000000000007"/>
    <n v="7.95"/>
    <x v="0"/>
    <n v="6066.96"/>
    <m/>
    <x v="0"/>
  </r>
  <r>
    <n v="617"/>
    <x v="203"/>
    <x v="461"/>
    <n v="100"/>
    <n v="9.0299999999999994"/>
    <d v="2016-11-10T00:00:00"/>
    <n v="9.9600000000000009"/>
    <d v="2016-12-15T00:00:00"/>
    <n v="2.353873645976574E-2"/>
    <n v="0.10299003322259148"/>
    <n v="93.000000000000142"/>
    <n v="7.95"/>
    <x v="0"/>
    <n v="902.99999999999989"/>
    <m/>
    <x v="0"/>
  </r>
  <r>
    <n v="618"/>
    <x v="204"/>
    <x v="462"/>
    <n v="100"/>
    <n v="5.6"/>
    <d v="2016-07-25T00:00:00"/>
    <n v="6"/>
    <d v="2016-12-15T00:00:00"/>
    <n v="1.5291160452450769E-2"/>
    <n v="7.1428571428571397E-2"/>
    <n v="40.000000000000036"/>
    <n v="17.399999999999999"/>
    <x v="1"/>
    <n v="560"/>
    <m/>
    <x v="0"/>
  </r>
  <r>
    <n v="619"/>
    <x v="47"/>
    <x v="34"/>
    <n v="100"/>
    <n v="38"/>
    <d v="2016-09-16T00:00:00"/>
    <n v="37"/>
    <d v="2016-12-16T00:00:00"/>
    <n v="-5.8143239454568566E-3"/>
    <n v="-2.6315789473684181E-2"/>
    <n v="-100"/>
    <n v="7.95"/>
    <x v="0"/>
    <n v="3800"/>
    <m/>
    <x v="0"/>
  </r>
  <r>
    <n v="620"/>
    <x v="47"/>
    <x v="463"/>
    <n v="100"/>
    <n v="0"/>
    <d v="2016-10-27T00:00:00"/>
    <n v="1.95"/>
    <d v="2016-12-16T00:00:00"/>
    <e v="#NUM!"/>
    <e v="#NUM!"/>
    <n v="195"/>
    <n v="17.399999999999999"/>
    <x v="4"/>
    <n v="0"/>
    <m/>
    <x v="0"/>
  </r>
  <r>
    <n v="621"/>
    <x v="205"/>
    <x v="464"/>
    <n v="100"/>
    <n v="3"/>
    <d v="2016-08-10T00:00:00"/>
    <n v="0.05"/>
    <d v="2016-12-31T00:00:00"/>
    <n v="-0.21250246694296429"/>
    <n v="-0.98333333333333328"/>
    <n v="-295"/>
    <n v="17.399999999999999"/>
    <x v="1"/>
    <n v="300"/>
    <m/>
    <x v="0"/>
  </r>
  <r>
    <n v="622"/>
    <x v="49"/>
    <x v="465"/>
    <n v="200"/>
    <n v="2.65"/>
    <d v="2016-06-23T00:00:00"/>
    <n v="0.1"/>
    <d v="2017-01-05T00:00:00"/>
    <n v="-0.20220288721608498"/>
    <n v="-0.96226415094339623"/>
    <n v="-509.99999999999994"/>
    <n v="18.899999999999999"/>
    <x v="1"/>
    <n v="530"/>
    <m/>
    <x v="0"/>
  </r>
  <r>
    <n v="623"/>
    <x v="160"/>
    <x v="466"/>
    <n v="200"/>
    <n v="2.65"/>
    <d v="2016-09-06T00:00:00"/>
    <n v="0"/>
    <d v="2017-01-19T00:00:00"/>
    <n v="-0.21961492178098677"/>
    <n v="-1"/>
    <n v="-530"/>
    <n v="18.899999999999999"/>
    <x v="1"/>
    <n v="530"/>
    <m/>
    <x v="0"/>
  </r>
  <r>
    <n v="624"/>
    <x v="180"/>
    <x v="435"/>
    <n v="100"/>
    <n v="18.8"/>
    <d v="2016-11-23T00:00:00"/>
    <n v="23.73"/>
    <d v="2017-01-23T00:00:00"/>
    <n v="6.0426405007522027E-2"/>
    <n v="0.26223404255319149"/>
    <n v="493"/>
    <n v="7.95"/>
    <x v="0"/>
    <n v="1880"/>
    <m/>
    <x v="0"/>
  </r>
  <r>
    <n v="625"/>
    <x v="206"/>
    <x v="467"/>
    <n v="100"/>
    <n v="14.22"/>
    <d v="2016-10-27T00:00:00"/>
    <n v="15.36"/>
    <d v="2017-01-27T00:00:00"/>
    <n v="1.8163627172890995E-2"/>
    <n v="8.0168776371307926E-2"/>
    <n v="113.99999999999989"/>
    <n v="7.95"/>
    <x v="0"/>
    <n v="1422"/>
    <m/>
    <x v="0"/>
  </r>
  <r>
    <n v="626"/>
    <x v="207"/>
    <x v="468"/>
    <n v="100"/>
    <n v="2.25"/>
    <d v="2016-11-28T00:00:00"/>
    <n v="0"/>
    <d v="2017-02-17T00:00:00"/>
    <n v="-0.23115896136795439"/>
    <n v="-1"/>
    <n v="-225"/>
    <n v="17.399999999999999"/>
    <x v="3"/>
    <n v="225"/>
    <m/>
    <x v="0"/>
  </r>
  <r>
    <n v="627"/>
    <x v="208"/>
    <x v="469"/>
    <n v="408"/>
    <n v="24.57"/>
    <d v="2017-01-17T00:00:00"/>
    <n v="25.09"/>
    <d v="2017-02-28T00:00:00"/>
    <n v="5.0522352680626064E-3"/>
    <n v="2.1164021164021163E-2"/>
    <n v="212.15999999999983"/>
    <n v="7.95"/>
    <x v="0"/>
    <n v="10024.56"/>
    <m/>
    <x v="0"/>
  </r>
  <r>
    <n v="628"/>
    <x v="143"/>
    <x v="470"/>
    <n v="100"/>
    <n v="3.5"/>
    <d v="2016-10-07T00:00:00"/>
    <n v="0"/>
    <d v="2017-03-17T00:00:00"/>
    <n v="-0.22378908645003065"/>
    <n v="-1"/>
    <n v="-350"/>
    <n v="17.399999999999999"/>
    <x v="1"/>
    <n v="350"/>
    <m/>
    <x v="0"/>
  </r>
  <r>
    <n v="629"/>
    <x v="95"/>
    <x v="471"/>
    <n v="100"/>
    <n v="2.5"/>
    <d v="2016-09-29T00:00:00"/>
    <n v="0"/>
    <d v="2017-04-20T00:00:00"/>
    <n v="-0.22269676632092739"/>
    <n v="-1"/>
    <n v="-250"/>
    <n v="17.399999999999999"/>
    <x v="3"/>
    <n v="250"/>
    <m/>
    <x v="0"/>
  </r>
  <r>
    <n v="630"/>
    <x v="209"/>
    <x v="472"/>
    <n v="200"/>
    <n v="1.25"/>
    <d v="2016-11-23T00:00:00"/>
    <n v="0"/>
    <d v="2017-04-20T00:00:00"/>
    <n v="-0.23042929292929293"/>
    <n v="-1"/>
    <n v="-250"/>
    <n v="39.450000000000003"/>
    <x v="8"/>
    <n v="250"/>
    <m/>
    <x v="0"/>
  </r>
  <r>
    <n v="631"/>
    <x v="210"/>
    <x v="473"/>
    <n v="626"/>
    <n v="7.85"/>
    <d v="2017-01-23T00:00:00"/>
    <n v="8"/>
    <d v="2017-04-28T00:00:00"/>
    <n v="4.579463094546047E-3"/>
    <n v="1.9108280254777066E-2"/>
    <n v="93.900000000000219"/>
    <n v="7.95"/>
    <x v="0"/>
    <n v="4914.0999999999995"/>
    <m/>
    <x v="0"/>
  </r>
  <r>
    <n v="1497488405"/>
    <x v="211"/>
    <x v="474"/>
    <n v="13"/>
    <n v="6.36"/>
    <d v="2013-10-21T00:00:00"/>
    <n v="0.41"/>
    <d v="2017-06-14T00:00:00"/>
    <n v="-0.12586440316482253"/>
    <n v="-0.93553459119496851"/>
    <n v="-77.350000000000009"/>
    <n v="7.95"/>
    <x v="0"/>
    <n v="82.68"/>
    <d v="2017-06-14T00:00:00"/>
    <x v="0"/>
  </r>
  <r>
    <n v="1497488406"/>
    <x v="212"/>
    <x v="475"/>
    <n v="873"/>
    <n v="5.73"/>
    <d v="2016-11-02T00:00:00"/>
    <n v="5.78"/>
    <d v="2017-04-21T00:00:00"/>
    <n v="1.9844182392501426E-3"/>
    <n v="8.7260034904013128E-3"/>
    <n v="43.649999999999842"/>
    <n v="7.95"/>
    <x v="6"/>
    <n v="5002.29"/>
    <d v="2017-06-14T00:00:00"/>
    <x v="0"/>
  </r>
  <r>
    <n v="1504747344"/>
    <x v="213"/>
    <x v="476"/>
    <n v="425"/>
    <n v="23.55"/>
    <d v="2013-11-22T00:00:00"/>
    <n v="27.32"/>
    <d v="2017-09-06T00:00:00"/>
    <n v="2.1794478879842497E-2"/>
    <n v="0.1600849256900212"/>
    <n v="1602.2499999999998"/>
    <n v="7.95"/>
    <x v="6"/>
    <n v="10008.75"/>
    <d v="2017-09-06T00:00:00"/>
    <x v="0"/>
  </r>
  <r>
    <n v="1506198892"/>
    <x v="214"/>
    <x v="477"/>
    <n v="54"/>
    <n v="37.93"/>
    <d v="2016-07-08T00:00:00"/>
    <n v="47.5"/>
    <d v="2017-09-22T00:00:00"/>
    <n v="5.3479681533284779E-2"/>
    <n v="0.25230688109675725"/>
    <n v="516.78"/>
    <n v="7.95"/>
    <x v="0"/>
    <n v="2048.2199999999998"/>
    <d v="2017-09-23T00:00:00"/>
    <x v="0"/>
  </r>
  <r>
    <n v="1506198893"/>
    <x v="214"/>
    <x v="477"/>
    <n v="25"/>
    <n v="47.02"/>
    <d v="2017-06-09T00:00:00"/>
    <n v="47.5"/>
    <d v="2017-09-22T00:00:00"/>
    <n v="2.6883650873442259E-3"/>
    <n v="1.0208421948107116E-2"/>
    <n v="11.999999999999922"/>
    <m/>
    <x v="0"/>
    <n v="1175.5"/>
    <d v="2017-09-23T00:00:00"/>
    <x v="0"/>
  </r>
  <r>
    <n v="1511830822"/>
    <x v="215"/>
    <x v="478"/>
    <n v="50"/>
    <n v="82.62"/>
    <d v="2016-06-21T00:00:00"/>
    <n v="93.66"/>
    <d v="2017-11-27T00:00:00"/>
    <n v="2.8046402681363006E-2"/>
    <n v="0.1336238198983295"/>
    <n v="551.99999999999955"/>
    <n v="7.95"/>
    <x v="0"/>
    <n v="4131"/>
    <d v="2017-11-27T00:00:00"/>
    <x v="0"/>
  </r>
  <r>
    <n v="1514496951"/>
    <x v="47"/>
    <x v="34"/>
    <n v="100"/>
    <n v="44.31"/>
    <d v="2017-05-22T00:00:00"/>
    <n v="45"/>
    <d v="2017-12-15T00:00:00"/>
    <n v="4.0483038113369504E-3"/>
    <n v="1.5572105619498844E-2"/>
    <n v="68.999999999999773"/>
    <m/>
    <x v="0"/>
    <n v="4431"/>
    <d v="2017-12-28T00:00:00"/>
    <x v="0"/>
  </r>
  <r>
    <n v="1514496952"/>
    <x v="216"/>
    <x v="479"/>
    <n v="-100"/>
    <n v="4"/>
    <d v="2017-10-02T00:00:00"/>
    <n v="0.01"/>
    <d v="2017-12-15T00:00:00"/>
    <n v="0.28645751376868611"/>
    <n v="0.99750000000000005"/>
    <n v="399"/>
    <m/>
    <x v="4"/>
    <n v="400"/>
    <d v="2017-12-28T00:00:00"/>
    <x v="0"/>
  </r>
  <r>
    <n v="1514575830"/>
    <x v="217"/>
    <x v="480"/>
    <n v="55"/>
    <n v="13.97"/>
    <d v="2016-09-09T00:00:00"/>
    <n v="37.799999999999997"/>
    <d v="2017-12-29T00:00:00"/>
    <n v="0.37529615472404265"/>
    <n v="1.7057981388690049"/>
    <n v="1310.6499999999999"/>
    <n v="7.95"/>
    <x v="0"/>
    <n v="768.35"/>
    <d v="2017-12-29T00:00:00"/>
    <x v="0"/>
  </r>
  <r>
    <n v="1514575831"/>
    <x v="218"/>
    <x v="481"/>
    <n v="206"/>
    <n v="5.26"/>
    <d v="2016-11-17T00:00:00"/>
    <n v="6.65"/>
    <d v="2017-12-29T00:00:00"/>
    <n v="6.0663127436210204E-2"/>
    <n v="0.26425855513308005"/>
    <n v="286.34000000000015"/>
    <n v="7.95"/>
    <x v="0"/>
    <n v="1083.56"/>
    <d v="2017-12-29T00:00:00"/>
    <x v="0"/>
  </r>
  <r>
    <n v="1514575832"/>
    <x v="171"/>
    <x v="417"/>
    <n v="202"/>
    <n v="49.08"/>
    <d v="2017-08-01T00:00:00"/>
    <n v="53.25"/>
    <d v="2017-12-29T00:00:00"/>
    <n v="2.3264526400548803E-2"/>
    <n v="8.4963325183374128E-2"/>
    <n v="842.34000000000037"/>
    <m/>
    <x v="0"/>
    <n v="9914.16"/>
    <d v="2017-12-29T00:00:00"/>
    <x v="0"/>
  </r>
  <r>
    <n v="1516673754"/>
    <x v="219"/>
    <x v="482"/>
    <n v="1025"/>
    <n v="9.08"/>
    <d v="2015-06-16T00:00:00"/>
    <n v="14.8"/>
    <d v="2018-01-22T00:00:00"/>
    <n v="0.10897342213499801"/>
    <n v="0.62995594713656389"/>
    <n v="5863.0000000000009"/>
    <n v="7.95"/>
    <x v="0"/>
    <n v="9307"/>
    <d v="2018-01-22T00:00:00"/>
    <x v="2"/>
  </r>
  <r>
    <n v="1517633223"/>
    <x v="220"/>
    <x v="483"/>
    <n v="554"/>
    <n v="7.94"/>
    <d v="2017-01-18T00:00:00"/>
    <n v="14.58"/>
    <d v="2018-02-02T00:00:00"/>
    <n v="0.19976393632874834"/>
    <n v="0.83627204030226698"/>
    <n v="3678.56"/>
    <n v="7.95"/>
    <x v="0"/>
    <n v="4398.76"/>
    <d v="2018-02-02T00:00:00"/>
    <x v="1"/>
  </r>
  <r>
    <n v="1518142618"/>
    <x v="221"/>
    <x v="484"/>
    <n v="25"/>
    <n v="45"/>
    <d v="2017-07-27T00:00:00"/>
    <n v="50"/>
    <d v="2018-02-08T00:00:00"/>
    <n v="3.0310579637933915E-2"/>
    <n v="0.11111111111111116"/>
    <n v="125"/>
    <m/>
    <x v="0"/>
    <n v="1125"/>
    <d v="2018-02-08T00:00:00"/>
    <x v="1"/>
  </r>
  <r>
    <n v="1519349838"/>
    <x v="222"/>
    <x v="485"/>
    <n v="220"/>
    <n v="10.32"/>
    <d v="2017-01-20T00:00:00"/>
    <n v="12.25"/>
    <d v="2018-02-19T00:00:00"/>
    <n v="4.4731755514238948E-2"/>
    <n v="0.18701550387596888"/>
    <n v="424.59999999999991"/>
    <n v="7.95"/>
    <x v="0"/>
    <n v="2270.4"/>
    <d v="2018-02-22T00:00:00"/>
    <x v="1"/>
  </r>
  <r>
    <n v="1519955207"/>
    <x v="121"/>
    <x v="293"/>
    <n v="100"/>
    <n v="8.68"/>
    <d v="2018-02-22T00:00:00"/>
    <n v="9"/>
    <d v="2018-03-01T00:00:00"/>
    <n v="1.192927411184105E-2"/>
    <n v="3.6866359447004671E-2"/>
    <n v="32.000000000000028"/>
    <m/>
    <x v="0"/>
    <n v="868"/>
    <d v="2018-03-01T00:00:00"/>
    <x v="1"/>
  </r>
  <r>
    <n v="1520092287"/>
    <x v="223"/>
    <x v="486"/>
    <n v="105"/>
    <n v="22.88"/>
    <d v="2016-01-29T00:00:00"/>
    <n v="24.9"/>
    <d v="2018-03-01T00:00:00"/>
    <n v="1.7113462745433017E-2"/>
    <n v="8.8286713286713336E-2"/>
    <n v="212.09999999999997"/>
    <n v="7.95"/>
    <x v="0"/>
    <n v="2402.4"/>
    <d v="2018-03-03T00:00:00"/>
    <x v="2"/>
  </r>
  <r>
    <n v="1520449793"/>
    <x v="224"/>
    <x v="487"/>
    <n v="500"/>
    <n v="16.3"/>
    <d v="2017-11-27T00:00:00"/>
    <n v="17.75"/>
    <d v="2018-03-07T00:00:00"/>
    <n v="2.6723724406069307E-2"/>
    <n v="8.8957055214723857E-2"/>
    <n v="724.99999999999966"/>
    <m/>
    <x v="0"/>
    <n v="8150"/>
    <d v="2018-03-07T00:00:00"/>
    <x v="3"/>
  </r>
  <r>
    <n v="1521502205"/>
    <x v="225"/>
    <x v="488"/>
    <n v="103"/>
    <n v="30.63"/>
    <d v="2016-02-19T00:00:00"/>
    <n v="40"/>
    <d v="2018-03-19T00:00:00"/>
    <n v="5.9966096856805519E-2"/>
    <n v="0.30590923930786817"/>
    <n v="965.11000000000013"/>
    <n v="7.95"/>
    <x v="0"/>
    <n v="3154.89"/>
    <d v="2018-03-19T00:00:00"/>
    <x v="2"/>
  </r>
  <r>
    <n v="1521502206"/>
    <x v="121"/>
    <x v="293"/>
    <n v="300"/>
    <n v="7"/>
    <d v="2018-03-12T00:00:00"/>
    <n v="8.3000000000000007"/>
    <d v="2018-03-19T00:00:00"/>
    <n v="6.1068211068211066E-2"/>
    <n v="0.18571428571428572"/>
    <n v="390.00000000000023"/>
    <m/>
    <x v="0"/>
    <n v="2100"/>
    <d v="2018-03-19T00:00:00"/>
    <x v="1"/>
  </r>
  <r>
    <n v="1522872714"/>
    <x v="226"/>
    <x v="489"/>
    <n v="50"/>
    <n v="71.36"/>
    <d v="2018-02-02T00:00:00"/>
    <n v="73.5"/>
    <d v="2018-04-04T00:00:00"/>
    <n v="9.5347631287011365E-3"/>
    <n v="2.9988789237668234E-2"/>
    <n v="107.00000000000003"/>
    <m/>
    <x v="0"/>
    <n v="3568"/>
    <d v="2018-04-04T00:00:00"/>
    <x v="1"/>
  </r>
  <r>
    <n v="1523396426"/>
    <x v="227"/>
    <x v="490"/>
    <n v="100"/>
    <n v="65.23"/>
    <d v="2018-01-17T00:00:00"/>
    <n v="72"/>
    <d v="2018-04-10T00:00:00"/>
    <n v="3.2544767576321264E-2"/>
    <n v="0.10378660125709027"/>
    <n v="676.99999999999955"/>
    <m/>
    <x v="0"/>
    <n v="6523"/>
    <d v="2018-04-10T00:00:00"/>
    <x v="1"/>
  </r>
  <r>
    <n v="1524003591"/>
    <x v="228"/>
    <x v="491"/>
    <n v="100"/>
    <n v="37.700000000000003"/>
    <d v="2018-02-02T00:00:00"/>
    <n v="39"/>
    <d v="2018-04-17T00:00:00"/>
    <n v="1.0963594857623405E-2"/>
    <n v="3.4482758620689502E-2"/>
    <n v="129.99999999999972"/>
    <m/>
    <x v="0"/>
    <n v="3770.0000000000005"/>
    <d v="2018-04-17T00:00:00"/>
    <x v="1"/>
  </r>
  <r>
    <n v="1524093687"/>
    <x v="229"/>
    <x v="492"/>
    <n v="200"/>
    <n v="22.65"/>
    <d v="2018-03-07T00:00:00"/>
    <n v="23"/>
    <d v="2018-04-18T00:00:00"/>
    <n v="5.0584543501717757E-3"/>
    <n v="1.5452538631346657E-2"/>
    <n v="70.000000000000284"/>
    <m/>
    <x v="0"/>
    <n v="4530"/>
    <d v="2018-04-18T00:00:00"/>
    <x v="1"/>
  </r>
  <r>
    <n v="1524610393"/>
    <x v="230"/>
    <x v="493"/>
    <n v="1000"/>
    <n v="2.2999999999999998"/>
    <d v="2018-01-25T00:00:00"/>
    <n v="0"/>
    <d v="2018-04-20T00:00:00"/>
    <n v="-0.31574394463667821"/>
    <n v="-1"/>
    <n v="-2300"/>
    <m/>
    <x v="1"/>
    <n v="2300"/>
    <d v="2018-04-24T00:00:00"/>
    <x v="1"/>
  </r>
  <r>
    <n v="1524782095"/>
    <x v="50"/>
    <x v="37"/>
    <n v="100"/>
    <n v="67.36"/>
    <d v="2018-02-02T00:00:00"/>
    <n v="68"/>
    <d v="2018-04-26T00:00:00"/>
    <n v="3.0208479892739307E-3"/>
    <n v="9.5011876484560887E-3"/>
    <n v="64.000000000000057"/>
    <m/>
    <x v="0"/>
    <n v="6736"/>
    <d v="2018-04-26T00:00:00"/>
    <x v="1"/>
  </r>
  <r>
    <n v="1524867952"/>
    <x v="231"/>
    <x v="494"/>
    <n v="302"/>
    <n v="18.75"/>
    <d v="2018-03-23T00:00:00"/>
    <n v="18.88"/>
    <d v="2018-04-27T00:00:00"/>
    <n v="2.3026994237184996E-3"/>
    <n v="6.9333333333332359E-3"/>
    <n v="39.2599999999997"/>
    <m/>
    <x v="0"/>
    <n v="5662.5"/>
    <d v="2018-04-27T00:00:00"/>
    <x v="1"/>
  </r>
  <r>
    <n v="1524867953"/>
    <x v="232"/>
    <x v="495"/>
    <n v="250"/>
    <n v="430.42"/>
    <d v="2018-04-27T00:00:00"/>
    <n v="428"/>
    <d v="2018-04-27T00:00:00"/>
    <n v="-1.9287420959349956E-3"/>
    <n v="-5.6224153152735212E-3"/>
    <n v="-605.00000000000398"/>
    <m/>
    <x v="0"/>
    <n v="107605"/>
    <d v="2018-04-27T00:00:00"/>
    <x v="1"/>
  </r>
  <r>
    <n v="1525390473"/>
    <x v="233"/>
    <x v="496"/>
    <n v="200"/>
    <n v="11.41"/>
    <d v="2018-02-02T00:00:00"/>
    <n v="13.5"/>
    <d v="2018-05-01T00:00:00"/>
    <n v="5.8238692753773628E-2"/>
    <n v="0.1831726555652935"/>
    <n v="418"/>
    <m/>
    <x v="0"/>
    <n v="2282"/>
    <d v="2018-05-03T00:00:00"/>
    <x v="1"/>
  </r>
  <r>
    <n v="1525472699"/>
    <x v="234"/>
    <x v="497"/>
    <n v="50"/>
    <n v="84.4"/>
    <d v="2018-02-02T00:00:00"/>
    <n v="91.5"/>
    <d v="2018-05-04T00:00:00"/>
    <n v="2.6746495037733031E-2"/>
    <n v="8.4123222748815119E-2"/>
    <n v="354.99999999999972"/>
    <m/>
    <x v="0"/>
    <n v="4220"/>
    <d v="2018-05-04T00:00:00"/>
    <x v="1"/>
  </r>
  <r>
    <n v="1526001974"/>
    <x v="235"/>
    <x v="498"/>
    <n v="207"/>
    <n v="14.98"/>
    <d v="2016-06-21T00:00:00"/>
    <n v="17.04"/>
    <d v="2018-05-10T00:00:00"/>
    <n v="2.8863479847770931E-2"/>
    <n v="0.13751668891855795"/>
    <n v="426.41999999999973"/>
    <n v="7.95"/>
    <x v="0"/>
    <n v="3100.86"/>
    <d v="2018-05-10T00:00:00"/>
    <x v="2"/>
  </r>
  <r>
    <n v="1526162705"/>
    <x v="236"/>
    <x v="499"/>
    <n v="62"/>
    <n v="28.3"/>
    <d v="2018-02-21T00:00:00"/>
    <n v="28.71"/>
    <d v="2018-05-08T00:00:00"/>
    <n v="4.683778446168619E-3"/>
    <n v="1.4487632508833892E-2"/>
    <n v="25.420000000000009"/>
    <m/>
    <x v="6"/>
    <n v="1754.6000000000001"/>
    <d v="2018-05-12T00:00:00"/>
    <x v="4"/>
  </r>
  <r>
    <n v="1526162706"/>
    <x v="237"/>
    <x v="500"/>
    <n v="85"/>
    <n v="64.62"/>
    <d v="2017-09-13T00:00:00"/>
    <n v="67.06"/>
    <d v="2018-05-08T00:00:00"/>
    <n v="1.0683806822953001E-2"/>
    <n v="3.7759207675642115E-2"/>
    <n v="207.39999999999981"/>
    <m/>
    <x v="6"/>
    <n v="5492.7000000000007"/>
    <d v="2018-05-12T00:00:00"/>
    <x v="4"/>
  </r>
  <r>
    <n v="1527804854"/>
    <x v="238"/>
    <x v="501"/>
    <n v="106"/>
    <n v="16.91"/>
    <d v="2017-11-07T00:00:00"/>
    <n v="18.3"/>
    <d v="2018-05-24T00:00:00"/>
    <n v="2.4293892170265521E-2"/>
    <n v="8.2199881726788826E-2"/>
    <n v="147.34000000000006"/>
    <m/>
    <x v="0"/>
    <n v="1792.46"/>
    <d v="2018-05-31T00:00:00"/>
    <x v="1"/>
  </r>
  <r>
    <n v="1528238216"/>
    <x v="239"/>
    <x v="502"/>
    <n v="103"/>
    <n v="86.63"/>
    <d v="2016-01-05T00:00:00"/>
    <n v="123"/>
    <d v="2018-06-05T00:00:00"/>
    <n v="8.0355786844835714E-2"/>
    <n v="0.41983146715918274"/>
    <n v="3746.1100000000006"/>
    <n v="7.95"/>
    <x v="0"/>
    <n v="8922.89"/>
    <d v="2018-06-05T00:00:00"/>
    <x v="2"/>
  </r>
  <r>
    <n v="1528238217"/>
    <x v="240"/>
    <x v="503"/>
    <n v="53"/>
    <n v="37.299999999999997"/>
    <d v="2017-06-08T00:00:00"/>
    <n v="37.35"/>
    <d v="2018-06-05T00:00:00"/>
    <n v="3.5275857203332988E-4"/>
    <n v="1.3404825737266535E-3"/>
    <n v="2.650000000000226"/>
    <m/>
    <x v="0"/>
    <n v="1976.8999999999999"/>
    <d v="2018-06-05T00:00:00"/>
    <x v="1"/>
  </r>
  <r>
    <n v="1528408154"/>
    <x v="241"/>
    <x v="504"/>
    <n v="1000"/>
    <n v="11.28"/>
    <d v="2018-04-27T00:00:00"/>
    <n v="15"/>
    <d v="2018-06-07T00:00:00"/>
    <n v="0.1131318988961766"/>
    <n v="0.32978723404255317"/>
    <n v="3720.0000000000005"/>
    <m/>
    <x v="0"/>
    <n v="11280"/>
    <d v="2018-06-07T00:00:00"/>
    <x v="1"/>
  </r>
  <r>
    <n v="1528408155"/>
    <x v="18"/>
    <x v="376"/>
    <n v="10"/>
    <n v="1096.06"/>
    <d v="2018-03-06T00:00:00"/>
    <n v="1120"/>
    <d v="2018-06-07T00:00:00"/>
    <n v="7.1436223470224963E-3"/>
    <n v="2.1841869970622207E-2"/>
    <n v="239.40000000000055"/>
    <m/>
    <x v="0"/>
    <n v="10960.599999999999"/>
    <d v="2018-06-07T00:00:00"/>
    <x v="1"/>
  </r>
  <r>
    <n v="1528557404"/>
    <x v="242"/>
    <x v="505"/>
    <n v="917"/>
    <n v="21.82"/>
    <d v="2018-05-08T00:00:00"/>
    <n v="21.79"/>
    <d v="2018-06-05T00:00:00"/>
    <n v="-4.765747203877616E-4"/>
    <n v="-1.374885426214556E-3"/>
    <n v="-27.510000000001043"/>
    <m/>
    <x v="0"/>
    <n v="20008.939999999999"/>
    <d v="2018-06-09T00:00:00"/>
    <x v="2"/>
  </r>
  <r>
    <n v="1529115756"/>
    <x v="209"/>
    <x v="506"/>
    <n v="252"/>
    <n v="28.17"/>
    <d v="2013-12-29T00:00:00"/>
    <n v="32.35"/>
    <d v="2018-06-15T00:00:00"/>
    <n v="2.0484286832109143E-2"/>
    <n v="0.14838480653177144"/>
    <n v="1053.3599999999999"/>
    <n v="7.95"/>
    <x v="0"/>
    <n v="7098.84"/>
    <d v="2018-06-15T00:00:00"/>
    <x v="2"/>
  </r>
  <r>
    <n v="1529448362"/>
    <x v="121"/>
    <x v="293"/>
    <n v="15"/>
    <n v="76.3"/>
    <d v="2018-04-20T00:00:00"/>
    <n v="45"/>
    <d v="2018-06-19T00:00:00"/>
    <n v="-0.13980515753702094"/>
    <n v="-0.41022280471821759"/>
    <n v="-469.49999999999994"/>
    <m/>
    <x v="0"/>
    <n v="1144.5"/>
    <d v="2018-06-19T00:00:00"/>
    <x v="1"/>
  </r>
  <r>
    <n v="1530366505"/>
    <x v="243"/>
    <x v="507"/>
    <n v="100"/>
    <n v="31.5"/>
    <d v="2018-06-06T00:00:00"/>
    <n v="33"/>
    <d v="2018-06-29T00:00:00"/>
    <n v="1.6973586309523829E-2"/>
    <n v="4.7619047619047672E-2"/>
    <n v="150"/>
    <m/>
    <x v="0"/>
    <n v="3150"/>
    <d v="2018-06-30T00:00:00"/>
    <x v="1"/>
  </r>
  <r>
    <n v="1530366506"/>
    <x v="244"/>
    <x v="508"/>
    <n v="100"/>
    <n v="20.61"/>
    <d v="2018-04-13T00:00:00"/>
    <n v="23.29"/>
    <d v="2018-06-29T00:00:00"/>
    <n v="4.4028197490455723E-2"/>
    <n v="0.13003396409509937"/>
    <n v="268"/>
    <m/>
    <x v="0"/>
    <n v="2061"/>
    <d v="2018-06-30T00:00:00"/>
    <x v="3"/>
  </r>
  <r>
    <n v="1530912182"/>
    <x v="229"/>
    <x v="492"/>
    <n v="103"/>
    <n v="22.46"/>
    <d v="2018-05-14T00:00:00"/>
    <n v="23.5"/>
    <d v="2018-07-06T00:00:00"/>
    <n v="1.6142461904045034E-2"/>
    <n v="4.6304541406945621E-2"/>
    <n v="107.11999999999992"/>
    <m/>
    <x v="0"/>
    <n v="2313.38"/>
    <d v="2018-07-06T00:00:00"/>
    <x v="1"/>
  </r>
  <r>
    <n v="1531266563"/>
    <x v="245"/>
    <x v="509"/>
    <n v="1000"/>
    <n v="6.28"/>
    <d v="2018-03-07T00:00:00"/>
    <n v="7"/>
    <d v="2018-07-10T00:00:00"/>
    <n v="3.753106166633343E-2"/>
    <n v="0.11464968152866239"/>
    <n v="719.99999999999977"/>
    <m/>
    <x v="0"/>
    <n v="6280"/>
    <d v="2018-07-10T00:00:00"/>
    <x v="3"/>
  </r>
  <r>
    <n v="1532390307"/>
    <x v="246"/>
    <x v="510"/>
    <n v="50"/>
    <n v="85.75"/>
    <d v="2018-02-16T00:00:00"/>
    <n v="87"/>
    <d v="2018-07-23T00:00:00"/>
    <n v="4.6919750515474678E-3"/>
    <n v="1.4577259475218707E-2"/>
    <n v="62.5"/>
    <m/>
    <x v="0"/>
    <n v="4287.5"/>
    <d v="2018-07-23T00:00:00"/>
    <x v="1"/>
  </r>
  <r>
    <n v="1532472863"/>
    <x v="247"/>
    <x v="511"/>
    <n v="50"/>
    <n v="187.2"/>
    <d v="2018-02-02T00:00:00"/>
    <n v="193"/>
    <d v="2018-07-24T00:00:00"/>
    <n v="9.8508368325441846E-3"/>
    <n v="3.0982905982906095E-2"/>
    <n v="290.00000000000057"/>
    <m/>
    <x v="0"/>
    <n v="9360"/>
    <d v="2018-07-24T00:00:00"/>
    <x v="1"/>
  </r>
  <r>
    <n v="1532555664"/>
    <x v="248"/>
    <x v="512"/>
    <n v="100"/>
    <n v="111.67"/>
    <d v="2018-07-25T00:00:00"/>
    <n v="112.22"/>
    <d v="2018-07-25T00:00:00"/>
    <n v="1.8438025960189411E-3"/>
    <n v="4.9252261126533359E-3"/>
    <n v="54.999999999999716"/>
    <m/>
    <x v="0"/>
    <n v="11167"/>
    <d v="2018-07-25T00:00:00"/>
    <x v="1"/>
  </r>
  <r>
    <n v="1533076873"/>
    <x v="249"/>
    <x v="513"/>
    <n v="250"/>
    <n v="116.1"/>
    <d v="2018-07-25T00:00:00"/>
    <n v="120.46"/>
    <d v="2018-07-31T00:00:00"/>
    <n v="1.4058614368691888E-2"/>
    <n v="3.7553832902670115E-2"/>
    <n v="1089.9999999999998"/>
    <m/>
    <x v="0"/>
    <n v="29025"/>
    <d v="2018-07-31T00:00:00"/>
    <x v="2"/>
  </r>
  <r>
    <n v="1533159974"/>
    <x v="250"/>
    <x v="514"/>
    <n v="10"/>
    <n v="1545"/>
    <d v="2018-04-23T00:00:00"/>
    <n v="1784.3"/>
    <d v="2018-08-01T00:00:00"/>
    <n v="5.2934135728397773E-2"/>
    <n v="0.15488673139158582"/>
    <n v="2392.9999999999995"/>
    <m/>
    <x v="0"/>
    <n v="15450"/>
    <d v="2018-08-01T00:00:00"/>
    <x v="2"/>
  </r>
  <r>
    <n v="1533159975"/>
    <x v="145"/>
    <x v="515"/>
    <n v="203"/>
    <n v="56.96"/>
    <d v="2016-09-21T00:00:00"/>
    <n v="105.8"/>
    <d v="2018-08-01T00:00:00"/>
    <n v="0.19002246167700207"/>
    <n v="0.85744382022471899"/>
    <n v="9914.5199999999986"/>
    <n v="7.95"/>
    <x v="0"/>
    <n v="11562.880000000001"/>
    <d v="2018-08-01T00:00:00"/>
    <x v="2"/>
  </r>
  <r>
    <n v="1533159976"/>
    <x v="249"/>
    <x v="513"/>
    <n v="250"/>
    <n v="115.82"/>
    <d v="2018-07-25T00:00:00"/>
    <n v="120"/>
    <d v="2018-08-01T00:00:00"/>
    <n v="1.3510797036958356E-2"/>
    <n v="3.6090485235710679E-2"/>
    <n v="1045.0000000000018"/>
    <m/>
    <x v="0"/>
    <n v="28955"/>
    <d v="2018-08-01T00:00:00"/>
    <x v="1"/>
  </r>
  <r>
    <n v="1533250754"/>
    <x v="68"/>
    <x v="299"/>
    <n v="25"/>
    <n v="98.8"/>
    <d v="2013-08-29T00:00:00"/>
    <n v="27"/>
    <d v="2018-08-02T00:00:00"/>
    <n v="-9.589769936270677E-2"/>
    <n v="-0.72672064777327927"/>
    <n v="-1795"/>
    <n v="7.95"/>
    <x v="0"/>
    <n v="2470"/>
    <d v="2018-08-02T00:00:00"/>
    <x v="1"/>
  </r>
  <r>
    <n v="1533250755"/>
    <x v="68"/>
    <x v="299"/>
    <n v="50"/>
    <n v="76.08"/>
    <d v="2013-10-01T00:00:00"/>
    <n v="27"/>
    <d v="2018-08-02T00:00:00"/>
    <n v="-8.61563482197375E-2"/>
    <n v="-0.64511041009463721"/>
    <n v="-2454"/>
    <n v="7.95"/>
    <x v="0"/>
    <n v="3804"/>
    <d v="2018-08-02T00:00:00"/>
    <x v="1"/>
  </r>
  <r>
    <n v="1533250756"/>
    <x v="251"/>
    <x v="516"/>
    <n v="30"/>
    <n v="339"/>
    <d v="2018-06-29T00:00:00"/>
    <n v="348.15"/>
    <d v="2018-08-02T00:00:00"/>
    <n v="9.8419279835208744E-3"/>
    <n v="2.6991150442477796E-2"/>
    <n v="274.49999999999932"/>
    <m/>
    <x v="0"/>
    <n v="10170"/>
    <d v="2018-08-02T00:00:00"/>
    <x v="1"/>
  </r>
  <r>
    <n v="1533330399"/>
    <x v="252"/>
    <x v="517"/>
    <n v="100"/>
    <n v="41.86"/>
    <d v="2018-03-05T00:00:00"/>
    <n v="43.5"/>
    <d v="2018-08-03T00:00:00"/>
    <n v="1.2802191386131289E-2"/>
    <n v="3.9178213091256575E-2"/>
    <n v="164.00000000000006"/>
    <m/>
    <x v="0"/>
    <n v="4186"/>
    <d v="2018-08-03T00:00:00"/>
    <x v="3"/>
  </r>
  <r>
    <n v="1533606631"/>
    <x v="13"/>
    <x v="320"/>
    <n v="200"/>
    <n v="198.07"/>
    <d v="2018-08-01T00:00:00"/>
    <n v="208.5"/>
    <d v="2018-08-06T00:00:00"/>
    <n v="1.9855604517477938E-2"/>
    <n v="5.2658151158681221E-2"/>
    <n v="2086.0000000000014"/>
    <m/>
    <x v="0"/>
    <n v="39614"/>
    <d v="2018-08-06T00:00:00"/>
    <x v="2"/>
  </r>
  <r>
    <n v="1533606632"/>
    <x v="13"/>
    <x v="320"/>
    <n v="100"/>
    <n v="191.18"/>
    <d v="2018-07-31T00:00:00"/>
    <n v="208.5"/>
    <d v="2018-08-06T00:00:00"/>
    <n v="3.4125145975712645E-2"/>
    <n v="9.0595250549220685E-2"/>
    <n v="1731.9999999999993"/>
    <m/>
    <x v="0"/>
    <n v="19118"/>
    <d v="2018-08-06T00:00:00"/>
    <x v="2"/>
  </r>
  <r>
    <n v="1533606633"/>
    <x v="13"/>
    <x v="320"/>
    <n v="140"/>
    <n v="198.01"/>
    <d v="2018-08-01T00:00:00"/>
    <n v="209"/>
    <d v="2018-08-06T00:00:00"/>
    <n v="2.0928016825262661E-2"/>
    <n v="5.5502247361244539E-2"/>
    <n v="1538.6000000000013"/>
    <m/>
    <x v="0"/>
    <n v="27721.399999999998"/>
    <d v="2018-08-06T00:00:00"/>
    <x v="1"/>
  </r>
  <r>
    <n v="1533606634"/>
    <x v="253"/>
    <x v="518"/>
    <n v="500"/>
    <n v="62.42"/>
    <d v="2018-07-26T00:00:00"/>
    <n v="66"/>
    <d v="2018-08-06T00:00:00"/>
    <n v="2.1492808536199413E-2"/>
    <n v="5.7353412367830758E-2"/>
    <n v="1789.9999999999991"/>
    <m/>
    <x v="0"/>
    <n v="31210"/>
    <d v="2018-08-06T00:00:00"/>
    <x v="2"/>
  </r>
  <r>
    <n v="1533606635"/>
    <x v="254"/>
    <x v="519"/>
    <n v="100"/>
    <n v="60.77"/>
    <d v="2018-06-19T00:00:00"/>
    <n v="62"/>
    <d v="2018-08-06T00:00:00"/>
    <n v="7.3073108754172552E-3"/>
    <n v="2.0240250123416015E-2"/>
    <n v="122.99999999999969"/>
    <m/>
    <x v="0"/>
    <n v="6077"/>
    <d v="2018-08-06T00:00:00"/>
    <x v="1"/>
  </r>
  <r>
    <n v="1533783993"/>
    <x v="13"/>
    <x v="320"/>
    <n v="60"/>
    <n v="198.01"/>
    <d v="2018-08-01T00:00:00"/>
    <n v="206.82"/>
    <d v="2018-08-07T00:00:00"/>
    <n v="1.6776690466839262E-2"/>
    <n v="4.4492702388768235E-2"/>
    <n v="528.60000000000014"/>
    <m/>
    <x v="0"/>
    <n v="11880.599999999999"/>
    <d v="2018-08-08T00:00:00"/>
    <x v="1"/>
  </r>
  <r>
    <n v="1533783994"/>
    <x v="13"/>
    <x v="320"/>
    <n v="75"/>
    <n v="199.02"/>
    <d v="2018-08-01T00:00:00"/>
    <n v="206.82"/>
    <d v="2018-08-07T00:00:00"/>
    <n v="1.4777990666663309E-2"/>
    <n v="3.9192041000904343E-2"/>
    <n v="584.99999999999875"/>
    <m/>
    <x v="0"/>
    <n v="14926.5"/>
    <d v="2018-08-08T00:00:00"/>
    <x v="1"/>
  </r>
  <r>
    <n v="1533866017"/>
    <x v="241"/>
    <x v="504"/>
    <n v="1000"/>
    <n v="17.170000000000002"/>
    <d v="2018-07-26T00:00:00"/>
    <n v="19.600000000000001"/>
    <d v="2018-08-09T00:00:00"/>
    <n v="5.3035893032472671E-2"/>
    <n v="0.14152591729761199"/>
    <n v="2429.9999999999995"/>
    <m/>
    <x v="0"/>
    <n v="17170"/>
    <d v="2018-08-09T00:00:00"/>
    <x v="2"/>
  </r>
  <r>
    <n v="1533866018"/>
    <x v="241"/>
    <x v="504"/>
    <n v="775"/>
    <n v="18.64"/>
    <d v="2018-07-31T00:00:00"/>
    <n v="19.600000000000001"/>
    <d v="2018-08-09T00:00:00"/>
    <n v="1.9399673128795286E-2"/>
    <n v="5.1502145922746934E-2"/>
    <n v="744.00000000000068"/>
    <m/>
    <x v="0"/>
    <n v="14446"/>
    <d v="2018-08-09T00:00:00"/>
    <x v="2"/>
  </r>
  <r>
    <n v="1533866019"/>
    <x v="255"/>
    <x v="520"/>
    <n v="40"/>
    <n v="134.16"/>
    <d v="2018-05-16T00:00:00"/>
    <n v="137"/>
    <d v="2018-08-09T00:00:00"/>
    <n v="7.3938709189626962E-3"/>
    <n v="2.1168753726893197E-2"/>
    <n v="113.60000000000014"/>
    <m/>
    <x v="0"/>
    <n v="5366.4"/>
    <d v="2018-08-09T00:00:00"/>
    <x v="1"/>
  </r>
  <r>
    <n v="1533936644"/>
    <x v="256"/>
    <x v="521"/>
    <n v="150"/>
    <n v="206.18"/>
    <d v="2018-08-06T00:00:00"/>
    <n v="207.3"/>
    <d v="2018-08-10T00:00:00"/>
    <n v="2.0589133269007659E-3"/>
    <n v="5.4321466679601027E-3"/>
    <n v="168.00000000000068"/>
    <m/>
    <x v="0"/>
    <n v="30927"/>
    <d v="2018-08-10T00:00:00"/>
    <x v="2"/>
  </r>
  <r>
    <n v="1533936645"/>
    <x v="256"/>
    <x v="521"/>
    <n v="150"/>
    <n v="207.7"/>
    <d v="2018-08-06T00:00:00"/>
    <n v="207.3"/>
    <d v="2018-08-10T00:00:00"/>
    <n v="-7.2994488916084191E-4"/>
    <n v="-1.925854597977783E-3"/>
    <n v="-59.999999999996589"/>
    <m/>
    <x v="0"/>
    <n v="31155"/>
    <d v="2018-08-10T00:00:00"/>
    <x v="2"/>
  </r>
  <r>
    <n v="1533936646"/>
    <x v="256"/>
    <x v="521"/>
    <n v="150"/>
    <n v="209.58"/>
    <d v="2018-08-07T00:00:00"/>
    <n v="207.3"/>
    <d v="2018-08-10T00:00:00"/>
    <n v="-4.1276494182305723E-3"/>
    <n v="-1.0878900658459756E-2"/>
    <n v="-342.00000000000017"/>
    <m/>
    <x v="0"/>
    <n v="31437.000000000004"/>
    <d v="2018-08-10T00:00:00"/>
    <x v="2"/>
  </r>
  <r>
    <n v="1534208483"/>
    <x v="243"/>
    <x v="507"/>
    <n v="500"/>
    <n v="33.049999999999997"/>
    <d v="2018-08-09T00:00:00"/>
    <n v="30.13"/>
    <d v="2018-08-13T00:00:00"/>
    <n v="-3.3591780131114468E-2"/>
    <n v="-8.835098335854763E-2"/>
    <n v="-1459.9999999999991"/>
    <m/>
    <x v="0"/>
    <n v="16525"/>
    <d v="2018-08-13T00:00:00"/>
    <x v="2"/>
  </r>
  <r>
    <n v="1534286843"/>
    <x v="241"/>
    <x v="504"/>
    <n v="200"/>
    <n v="15.83"/>
    <d v="2018-07-25T00:00:00"/>
    <n v="20"/>
    <d v="2018-08-14T00:00:00"/>
    <n v="9.8615093056028003E-2"/>
    <n v="0.26342387871130768"/>
    <n v="834"/>
    <m/>
    <x v="0"/>
    <n v="3166"/>
    <d v="2018-08-14T00:00:00"/>
    <x v="1"/>
  </r>
  <r>
    <n v="1534286844"/>
    <x v="257"/>
    <x v="522"/>
    <n v="2710"/>
    <n v="5.73"/>
    <d v="2017-10-02T00:00:00"/>
    <n v="5.75"/>
    <d v="2018-08-14T00:00:00"/>
    <n v="1.0023575999988921E-3"/>
    <n v="3.4904013961605251E-3"/>
    <n v="54.199999999998845"/>
    <m/>
    <x v="6"/>
    <n v="15528.300000000001"/>
    <d v="2018-08-14T00:00:00"/>
    <x v="2"/>
  </r>
  <r>
    <n v="1534535271"/>
    <x v="258"/>
    <x v="523"/>
    <n v="200"/>
    <n v="17.309999999999999"/>
    <d v="2018-07-06T00:00:00"/>
    <n v="18"/>
    <d v="2018-08-16T00:00:00"/>
    <n v="1.4637216714498467E-2"/>
    <n v="3.9861351819757473E-2"/>
    <n v="138.00000000000026"/>
    <m/>
    <x v="0"/>
    <n v="3461.9999999999995"/>
    <d v="2018-08-17T00:00:00"/>
    <x v="1"/>
  </r>
  <r>
    <n v="1534895461"/>
    <x v="259"/>
    <x v="524"/>
    <n v="200"/>
    <n v="1.76"/>
    <d v="2018-08-15T00:00:00"/>
    <n v="2.14"/>
    <d v="2018-08-21T00:00:00"/>
    <n v="8.260672765389751E-2"/>
    <n v="0.21590909090909105"/>
    <n v="76.000000000000028"/>
    <m/>
    <x v="1"/>
    <n v="352"/>
    <d v="2018-08-21T00:00:00"/>
    <x v="1"/>
  </r>
  <r>
    <n v="1534895462"/>
    <x v="260"/>
    <x v="525"/>
    <n v="100"/>
    <n v="4.5"/>
    <d v="2018-08-03T00:00:00"/>
    <n v="6"/>
    <d v="2018-08-21T00:00:00"/>
    <n v="0.12594893029675636"/>
    <n v="0.33333333333333326"/>
    <n v="150"/>
    <m/>
    <x v="1"/>
    <n v="450"/>
    <d v="2018-08-21T00:00:00"/>
    <x v="1"/>
  </r>
  <r>
    <n v="1534984890"/>
    <x v="261"/>
    <x v="526"/>
    <n v="300"/>
    <n v="194.99"/>
    <d v="2018-08-14T00:00:00"/>
    <n v="200.47"/>
    <d v="2018-08-22T00:00:00"/>
    <n v="1.0741321410226682E-2"/>
    <n v="2.8104005333606796E-2"/>
    <n v="1643.9999999999968"/>
    <m/>
    <x v="0"/>
    <n v="58497"/>
    <d v="2018-08-22T00:00:00"/>
    <x v="2"/>
  </r>
  <r>
    <n v="1535072246"/>
    <x v="262"/>
    <x v="527"/>
    <n v="100"/>
    <n v="4"/>
    <d v="2018-08-15T00:00:00"/>
    <n v="5.89"/>
    <d v="2018-08-23T00:00:00"/>
    <n v="0.18077830188679242"/>
    <n v="0.47249999999999992"/>
    <n v="188.99999999999997"/>
    <m/>
    <x v="1"/>
    <n v="400"/>
    <d v="2018-08-23T00:00:00"/>
    <x v="1"/>
  </r>
  <r>
    <n v="1535072247"/>
    <x v="263"/>
    <x v="528"/>
    <n v="1000"/>
    <n v="0.1"/>
    <d v="2018-08-21T00:00:00"/>
    <n v="0.05"/>
    <d v="2018-08-23T00:00:00"/>
    <n v="-0.19251054852320676"/>
    <n v="-0.5"/>
    <n v="-50"/>
    <m/>
    <x v="1"/>
    <n v="100"/>
    <d v="2018-08-23T00:00:00"/>
    <x v="1"/>
  </r>
  <r>
    <n v="1535130714"/>
    <x v="13"/>
    <x v="320"/>
    <n v="200"/>
    <n v="217.5"/>
    <d v="2018-08-20T00:00:00"/>
    <n v="160"/>
    <d v="2018-08-24T00:00:00"/>
    <n v="-0.10167992926613616"/>
    <n v="-0.26436781609195403"/>
    <n v="-11500"/>
    <m/>
    <x v="0"/>
    <n v="43500"/>
    <d v="2018-08-24T00:00:00"/>
    <x v="1"/>
  </r>
  <r>
    <n v="1535130715"/>
    <x v="264"/>
    <x v="529"/>
    <n v="-200"/>
    <n v="54.5"/>
    <d v="2018-08-21T00:00:00"/>
    <n v="0"/>
    <d v="2018-08-24T00:00:00"/>
    <n v="0.38502109704641352"/>
    <n v="1"/>
    <n v="10900"/>
    <m/>
    <x v="4"/>
    <n v="10900"/>
    <d v="2018-08-24T00:00:00"/>
    <x v="1"/>
  </r>
  <r>
    <n v="1535758328"/>
    <x v="265"/>
    <x v="530"/>
    <n v="100"/>
    <n v="36.78"/>
    <d v="2018-07-05T00:00:00"/>
    <n v="35"/>
    <d v="2018-08-31T00:00:00"/>
    <n v="-1.7753257860810303E-2"/>
    <n v="-4.8395867319195207E-2"/>
    <n v="-178.00000000000011"/>
    <m/>
    <x v="0"/>
    <n v="3678"/>
    <d v="2018-08-31T00:00:00"/>
    <x v="1"/>
  </r>
  <r>
    <n v="1535758329"/>
    <x v="266"/>
    <x v="531"/>
    <n v="-100"/>
    <n v="3"/>
    <d v="2018-08-21T00:00:00"/>
    <n v="0"/>
    <d v="2018-08-31T00:00:00"/>
    <n v="0.38502109704641352"/>
    <n v="1"/>
    <n v="300"/>
    <m/>
    <x v="4"/>
    <n v="300"/>
    <d v="2018-08-31T00:00:00"/>
    <x v="1"/>
  </r>
  <r>
    <n v="1535758330"/>
    <x v="267"/>
    <x v="532"/>
    <n v="2000"/>
    <n v="0.05"/>
    <d v="2018-08-23T00:00:00"/>
    <n v="0"/>
    <d v="2018-08-31T00:00:00"/>
    <n v="-0.38583509513742076"/>
    <n v="-1"/>
    <n v="-100"/>
    <m/>
    <x v="1"/>
    <n v="100"/>
    <d v="2018-08-31T00:00:00"/>
    <x v="1"/>
  </r>
  <r>
    <n v="1535758331"/>
    <x v="268"/>
    <x v="533"/>
    <n v="100"/>
    <n v="0.89"/>
    <d v="2018-08-22T00:00:00"/>
    <n v="0"/>
    <d v="2018-08-31T00:00:00"/>
    <n v="-0.38542766631467795"/>
    <n v="-1"/>
    <n v="-89"/>
    <m/>
    <x v="1"/>
    <n v="89"/>
    <d v="2018-08-31T00:00:00"/>
    <x v="1"/>
  </r>
  <r>
    <n v="1535758332"/>
    <x v="269"/>
    <x v="534"/>
    <n v="500"/>
    <n v="0.15"/>
    <d v="2018-08-22T00:00:00"/>
    <n v="0"/>
    <d v="2018-08-31T00:00:00"/>
    <n v="-0.38542766631467795"/>
    <n v="-1"/>
    <n v="-75"/>
    <m/>
    <x v="1"/>
    <n v="75"/>
    <d v="2018-08-31T00:00:00"/>
    <x v="1"/>
  </r>
  <r>
    <n v="1535758333"/>
    <x v="269"/>
    <x v="534"/>
    <n v="500"/>
    <n v="0.25"/>
    <d v="2018-08-22T00:00:00"/>
    <n v="0"/>
    <d v="2018-08-31T00:00:00"/>
    <n v="-0.38542766631467795"/>
    <n v="-1"/>
    <n v="-125"/>
    <m/>
    <x v="1"/>
    <n v="125"/>
    <d v="2018-08-31T00:00:00"/>
    <x v="1"/>
  </r>
  <r>
    <n v="1536721039"/>
    <x v="270"/>
    <x v="535"/>
    <n v="200"/>
    <n v="18.309999999999999"/>
    <d v="2018-04-13T00:00:00"/>
    <n v="13.57"/>
    <d v="2018-09-04T00:00:00"/>
    <n v="-8.7652458332024494E-2"/>
    <n v="-0.25887493173129428"/>
    <n v="-947.99999999999966"/>
    <m/>
    <x v="0"/>
    <n v="3661.9999999999995"/>
    <d v="2018-09-11T00:00:00"/>
    <x v="3"/>
  </r>
  <r>
    <n v="1536721040"/>
    <x v="271"/>
    <x v="536"/>
    <n v="200"/>
    <n v="1.85"/>
    <d v="2018-08-15T00:00:00"/>
    <n v="0"/>
    <d v="2018-09-07T00:00:00"/>
    <n v="-0.38259958071278821"/>
    <n v="-1"/>
    <n v="-370"/>
    <m/>
    <x v="1"/>
    <n v="370"/>
    <d v="2018-09-11T00:00:00"/>
    <x v="1"/>
  </r>
  <r>
    <n v="1536880278"/>
    <x v="171"/>
    <x v="417"/>
    <n v="40"/>
    <n v="53.58"/>
    <d v="2016-09-08T00:00:00"/>
    <n v="55"/>
    <d v="2018-09-13T00:00:00"/>
    <n v="5.8273407178546198E-3"/>
    <n v="2.650242627846211E-2"/>
    <n v="56.800000000000068"/>
    <n v="7.95"/>
    <x v="0"/>
    <n v="2143.1999999999998"/>
    <d v="2018-09-13T00:00:00"/>
    <x v="3"/>
  </r>
  <r>
    <n v="1537554168"/>
    <x v="109"/>
    <x v="341"/>
    <n v="200"/>
    <n v="23.83"/>
    <d v="2018-01-11T00:00:00"/>
    <n v="24.25"/>
    <d v="2018-09-20T00:00:00"/>
    <n v="5.498348343501506E-3"/>
    <n v="1.7624842635333593E-2"/>
    <n v="84.000000000000341"/>
    <m/>
    <x v="0"/>
    <n v="4766"/>
    <d v="2018-09-21T00:00:00"/>
    <x v="1"/>
  </r>
  <r>
    <n v="1537711577"/>
    <x v="272"/>
    <x v="537"/>
    <n v="100"/>
    <n v="145.69999999999999"/>
    <d v="2018-07-30T00:00:00"/>
    <n v="140"/>
    <d v="2018-09-20T00:00:00"/>
    <n v="-1.4720970218426478E-2"/>
    <n v="-3.9121482498284066E-2"/>
    <n v="-569.99999999999886"/>
    <m/>
    <x v="0"/>
    <n v="14569.999999999998"/>
    <d v="2018-09-23T00:00:00"/>
    <x v="1"/>
  </r>
  <r>
    <n v="1537711578"/>
    <x v="273"/>
    <x v="538"/>
    <n v="-100"/>
    <n v="4"/>
    <d v="2018-08-20T00:00:00"/>
    <n v="0"/>
    <d v="2018-09-21T00:00:00"/>
    <n v="0.38461538461538458"/>
    <n v="1"/>
    <n v="400"/>
    <m/>
    <x v="4"/>
    <n v="400"/>
    <d v="2018-09-23T00:00:00"/>
    <x v="1"/>
  </r>
  <r>
    <n v="1537833806"/>
    <x v="274"/>
    <x v="539"/>
    <n v="400"/>
    <n v="43.93"/>
    <d v="2018-09-12T00:00:00"/>
    <n v="44.5"/>
    <d v="2018-09-24T00:00:00"/>
    <n v="5.1144098774852167E-3"/>
    <n v="1.2975187798770715E-2"/>
    <n v="228.00000000000011"/>
    <m/>
    <x v="0"/>
    <n v="17572"/>
    <d v="2018-09-24T00:00:00"/>
    <x v="1"/>
  </r>
  <r>
    <n v="1538524768"/>
    <x v="275"/>
    <x v="540"/>
    <n v="120"/>
    <n v="19.36"/>
    <d v="2016-10-17T00:00:00"/>
    <n v="20.76"/>
    <d v="2018-10-02T00:00:00"/>
    <n v="1.628292911731867E-2"/>
    <n v="7.2314049586776896E-2"/>
    <n v="168.00000000000026"/>
    <n v="7.95"/>
    <x v="0"/>
    <n v="2323.1999999999998"/>
    <d v="2018-10-02T00:00:00"/>
    <x v="1"/>
  </r>
  <r>
    <n v="1538616355"/>
    <x v="276"/>
    <x v="541"/>
    <n v="324"/>
    <n v="9.84"/>
    <d v="2018-03-23T00:00:00"/>
    <n v="10.3"/>
    <d v="2018-10-03T00:00:00"/>
    <n v="1.5525940063768283E-2"/>
    <n v="4.6747967479674912E-2"/>
    <n v="149.04000000000028"/>
    <m/>
    <x v="0"/>
    <n v="3188.16"/>
    <d v="2018-10-03T00:00:00"/>
    <x v="1"/>
  </r>
  <r>
    <n v="1538776699"/>
    <x v="277"/>
    <x v="542"/>
    <n v="50"/>
    <n v="306.22000000000003"/>
    <d v="2018-10-01T00:00:00"/>
    <n v="272"/>
    <d v="2018-10-05T00:00:00"/>
    <n v="-4.4970946729826634E-2"/>
    <n v="-0.11174972242178838"/>
    <n v="-1711.0000000000014"/>
    <m/>
    <x v="0"/>
    <n v="15311.000000000002"/>
    <d v="2018-10-05T00:00:00"/>
    <x v="2"/>
  </r>
  <r>
    <n v="1541112199"/>
    <x v="278"/>
    <x v="543"/>
    <n v="250"/>
    <n v="62.1"/>
    <d v="2018-09-13T00:00:00"/>
    <n v="63.99"/>
    <d v="2018-11-01T00:00:00"/>
    <n v="1.2009400705052898E-2"/>
    <n v="3.0434782608695699E-2"/>
    <n v="472.50000000000011"/>
    <m/>
    <x v="0"/>
    <n v="15525"/>
    <d v="2018-11-01T00:00:00"/>
    <x v="1"/>
  </r>
  <r>
    <n v="1541112200"/>
    <x v="279"/>
    <x v="544"/>
    <n v="100"/>
    <n v="3.93"/>
    <d v="2018-10-03T00:00:00"/>
    <n v="4.25"/>
    <d v="2018-11-01T00:00:00"/>
    <n v="3.2839891470906636E-2"/>
    <n v="8.1424936386768509E-2"/>
    <n v="31.999999999999986"/>
    <m/>
    <x v="0"/>
    <n v="393"/>
    <d v="2018-11-01T00:00:00"/>
    <x v="1"/>
  </r>
  <r>
    <n v="1541188290"/>
    <x v="280"/>
    <x v="545"/>
    <n v="400"/>
    <n v="1.45"/>
    <d v="2018-08-28T00:00:00"/>
    <n v="0"/>
    <d v="2018-10-21T00:00:00"/>
    <n v="-0.38788522848034002"/>
    <n v="-1"/>
    <n v="-580"/>
    <m/>
    <x v="7"/>
    <n v="580"/>
    <d v="2018-11-02T00:00:00"/>
    <x v="1"/>
  </r>
  <r>
    <n v="1541608572"/>
    <x v="281"/>
    <x v="546"/>
    <n v="200"/>
    <n v="37.479999999999997"/>
    <d v="2018-11-02T00:00:00"/>
    <n v="37.74"/>
    <d v="2018-11-06T00:00:00"/>
    <n v="2.8937338008843119E-3"/>
    <n v="6.9370330843117056E-3"/>
    <n v="52.000000000001023"/>
    <m/>
    <x v="0"/>
    <n v="7495.9999999999991"/>
    <d v="2018-11-07T00:00:00"/>
    <x v="1"/>
  </r>
  <r>
    <n v="1541718472"/>
    <x v="282"/>
    <x v="547"/>
    <n v="10"/>
    <n v="62.96"/>
    <d v="2018-11-08T00:00:00"/>
    <n v="62.45"/>
    <d v="2018-11-08T00:00:00"/>
    <n v="-3.4023465315987777E-3"/>
    <n v="-8.1003811944091453E-3"/>
    <n v="-5.0999999999999801"/>
    <m/>
    <x v="0"/>
    <n v="629.6"/>
    <d v="2018-11-08T00:00:00"/>
    <x v="1"/>
  </r>
  <r>
    <n v="1541718473"/>
    <x v="283"/>
    <x v="548"/>
    <n v="500"/>
    <n v="1.5"/>
    <d v="2018-11-07T00:00:00"/>
    <n v="2.5"/>
    <d v="2018-11-08T00:00:00"/>
    <n v="0.27969348659003834"/>
    <n v="0.66666666666666674"/>
    <n v="500"/>
    <m/>
    <x v="3"/>
    <n v="750"/>
    <d v="2018-11-08T00:00:00"/>
    <x v="1"/>
  </r>
  <r>
    <n v="1541896067"/>
    <x v="284"/>
    <x v="549"/>
    <n v="100"/>
    <n v="1.34"/>
    <d v="2018-11-08T00:00:00"/>
    <n v="4.3"/>
    <d v="2018-11-09T00:00:00"/>
    <n v="0.92781203304535997"/>
    <n v="2.2089552238805967"/>
    <n v="296"/>
    <m/>
    <x v="3"/>
    <n v="134"/>
    <d v="2018-11-10T00:00:00"/>
    <x v="1"/>
  </r>
  <r>
    <n v="1542072822"/>
    <x v="285"/>
    <x v="550"/>
    <n v="100"/>
    <n v="4.1399999999999997"/>
    <d v="2018-11-09T00:00:00"/>
    <n v="3.27"/>
    <d v="2018-11-12T00:00:00"/>
    <n v="-8.8367394643691949E-2"/>
    <n v="-0.21014492753623182"/>
    <n v="-86.999999999999972"/>
    <m/>
    <x v="0"/>
    <n v="413.99999999999994"/>
    <d v="2018-11-12T00:00:00"/>
    <x v="1"/>
  </r>
  <r>
    <n v="1542072823"/>
    <x v="277"/>
    <x v="542"/>
    <n v="50"/>
    <n v="306.22000000000003"/>
    <d v="2018-10-01T00:00:00"/>
    <n v="340"/>
    <d v="2018-11-12T00:00:00"/>
    <n v="4.4392711295544722E-2"/>
    <n v="0.11031284697276456"/>
    <n v="1688.9999999999986"/>
    <m/>
    <x v="0"/>
    <n v="15311.000000000002"/>
    <d v="2018-11-12T00:00:00"/>
    <x v="2"/>
  </r>
  <r>
    <n v="1542158653"/>
    <x v="286"/>
    <x v="551"/>
    <n v="100"/>
    <n v="34.770000000000003"/>
    <d v="2018-11-12T00:00:00"/>
    <n v="35.5"/>
    <d v="2018-11-13T00:00:00"/>
    <n v="8.8592085729342525E-3"/>
    <n v="2.0995110727638711E-2"/>
    <n v="72.999999999999687"/>
    <m/>
    <x v="0"/>
    <n v="3477.0000000000005"/>
    <d v="2018-11-13T00:00:00"/>
    <x v="1"/>
  </r>
  <r>
    <n v="1542238515"/>
    <x v="287"/>
    <x v="552"/>
    <n v="1000"/>
    <n v="2"/>
    <d v="2018-11-08T00:00:00"/>
    <n v="2.7"/>
    <d v="2018-11-14T00:00:00"/>
    <n v="0.14700805523590338"/>
    <n v="0.35000000000000009"/>
    <n v="700.00000000000023"/>
    <m/>
    <x v="3"/>
    <n v="2000"/>
    <d v="2018-11-14T00:00:00"/>
    <x v="1"/>
  </r>
  <r>
    <n v="1542238516"/>
    <x v="174"/>
    <x v="553"/>
    <n v="100"/>
    <n v="78.42"/>
    <d v="2018-10-30T00:00:00"/>
    <n v="77.91"/>
    <d v="2018-11-14T00:00:00"/>
    <n v="-2.703595324283342E-3"/>
    <n v="-6.5034429992349985E-3"/>
    <n v="-51.000000000000512"/>
    <m/>
    <x v="0"/>
    <n v="7842"/>
    <d v="2018-11-14T00:00:00"/>
    <x v="1"/>
  </r>
  <r>
    <n v="1542238517"/>
    <x v="288"/>
    <x v="554"/>
    <n v="100"/>
    <n v="1.32"/>
    <d v="2018-11-06T00:00:00"/>
    <n v="1.85"/>
    <d v="2018-11-14T00:00:00"/>
    <n v="0.16825835855686608"/>
    <n v="0.4015151515151516"/>
    <n v="53"/>
    <m/>
    <x v="3"/>
    <n v="132"/>
    <d v="2018-11-14T00:00:00"/>
    <x v="1"/>
  </r>
  <r>
    <n v="1542238518"/>
    <x v="289"/>
    <x v="555"/>
    <n v="100"/>
    <n v="31.36"/>
    <d v="2018-11-13T00:00:00"/>
    <n v="33.94"/>
    <d v="2018-11-14T00:00:00"/>
    <n v="3.4755438633786821E-2"/>
    <n v="8.2270408163265252E-2"/>
    <n v="257.99999999999983"/>
    <m/>
    <x v="0"/>
    <n v="3136"/>
    <d v="2018-11-14T00:00:00"/>
    <x v="1"/>
  </r>
  <r>
    <n v="1542238519"/>
    <x v="290"/>
    <x v="556"/>
    <n v="100"/>
    <n v="28.31"/>
    <d v="2018-11-01T00:00:00"/>
    <n v="27"/>
    <d v="2018-11-14T00:00:00"/>
    <n v="-1.9280584010361451E-2"/>
    <n v="-4.6273401624867483E-2"/>
    <n v="-130.99999999999989"/>
    <m/>
    <x v="0"/>
    <n v="2831"/>
    <d v="2018-11-14T00:00:00"/>
    <x v="1"/>
  </r>
  <r>
    <n v="1542399998"/>
    <x v="291"/>
    <x v="557"/>
    <n v="-100"/>
    <n v="2"/>
    <d v="2018-11-08T00:00:00"/>
    <n v="0.1"/>
    <d v="2018-11-16T00:00:00"/>
    <n v="0.39902186421173758"/>
    <n v="0.95"/>
    <n v="190"/>
    <m/>
    <x v="4"/>
    <n v="200"/>
    <d v="2018-11-16T00:00:00"/>
    <x v="1"/>
  </r>
  <r>
    <n v="1542401292"/>
    <x v="176"/>
    <x v="424"/>
    <n v="100"/>
    <n v="31.76"/>
    <d v="2018-11-15T00:00:00"/>
    <n v="33.1"/>
    <d v="2018-11-16T00:00:00"/>
    <n v="1.786528312693229E-2"/>
    <n v="4.2191435768262009E-2"/>
    <n v="134"/>
    <m/>
    <x v="0"/>
    <n v="3176"/>
    <d v="2018-11-16T00:00:00"/>
    <x v="1"/>
  </r>
  <r>
    <n v="1542757985"/>
    <x v="292"/>
    <x v="558"/>
    <n v="-100"/>
    <n v="0.19"/>
    <d v="2018-11-12T00:00:00"/>
    <n v="0"/>
    <d v="2018-11-16T00:00:00"/>
    <n v="0.4219653179190751"/>
    <n v="1"/>
    <n v="19"/>
    <m/>
    <x v="9"/>
    <n v="19"/>
    <d v="2018-11-20T00:00:00"/>
    <x v="1"/>
  </r>
  <r>
    <n v="1542832954"/>
    <x v="293"/>
    <x v="559"/>
    <n v="100"/>
    <n v="46.03"/>
    <d v="2018-11-20T00:00:00"/>
    <n v="54"/>
    <d v="2018-11-21T00:00:00"/>
    <n v="7.3744458170068708E-2"/>
    <n v="0.17314794699109282"/>
    <n v="796.99999999999989"/>
    <m/>
    <x v="0"/>
    <n v="4603"/>
    <d v="2018-11-21T00:00:00"/>
    <x v="1"/>
  </r>
  <r>
    <n v="1542832955"/>
    <x v="294"/>
    <x v="560"/>
    <n v="-100"/>
    <n v="3.1"/>
    <d v="2018-11-20T00:00:00"/>
    <n v="7"/>
    <d v="2018-11-21T00:00:00"/>
    <n v="-0.53581510896977447"/>
    <n v="-1.258064516129032"/>
    <n v="-390"/>
    <m/>
    <x v="1"/>
    <n v="310"/>
    <d v="2018-11-21T00:00:00"/>
    <x v="1"/>
  </r>
  <r>
    <n v="1542832956"/>
    <x v="295"/>
    <x v="561"/>
    <n v="50"/>
    <n v="110.42"/>
    <d v="2018-11-01T00:00:00"/>
    <n v="110"/>
    <d v="2018-11-21T00:00:00"/>
    <n v="-1.5848578156131092E-3"/>
    <n v="-3.803658757471462E-3"/>
    <n v="-21.000000000000085"/>
    <m/>
    <x v="0"/>
    <n v="5521"/>
    <d v="2018-11-21T00:00:00"/>
    <x v="1"/>
  </r>
  <r>
    <n v="1543187378"/>
    <x v="296"/>
    <x v="562"/>
    <n v="84"/>
    <n v="66.81"/>
    <d v="2018-05-08T00:00:00"/>
    <n v="71.900000000000006"/>
    <d v="2018-11-20T00:00:00"/>
    <n v="2.6408321823179908E-2"/>
    <n v="7.6186199670708055E-2"/>
    <n v="427.56000000000029"/>
    <m/>
    <x v="6"/>
    <n v="5612.04"/>
    <d v="2018-11-25T00:00:00"/>
    <x v="4"/>
  </r>
  <r>
    <n v="1543460620"/>
    <x v="297"/>
    <x v="563"/>
    <n v="100"/>
    <n v="17.89"/>
    <d v="2018-11-26T00:00:00"/>
    <n v="17.5"/>
    <d v="2018-11-27T00:00:00"/>
    <n v="-9.3501283138437922E-3"/>
    <n v="-2.1799888205701556E-2"/>
    <n v="-39.000000000000057"/>
    <m/>
    <x v="0"/>
    <n v="1789"/>
    <d v="2018-11-28T00:00:00"/>
    <x v="1"/>
  </r>
  <r>
    <n v="1543611956"/>
    <x v="298"/>
    <x v="564"/>
    <n v="100"/>
    <n v="36.76"/>
    <d v="2018-11-12T00:00:00"/>
    <n v="37"/>
    <d v="2018-11-30T00:00:00"/>
    <n v="2.7549422279809339E-3"/>
    <n v="6.5288356909685152E-3"/>
    <n v="24.000000000000199"/>
    <m/>
    <x v="0"/>
    <n v="3676"/>
    <d v="2018-11-30T00:00:00"/>
    <x v="1"/>
  </r>
  <r>
    <n v="1543611957"/>
    <x v="299"/>
    <x v="565"/>
    <n v="100"/>
    <n v="9.9"/>
    <d v="2018-11-29T00:00:00"/>
    <n v="10.5"/>
    <d v="2018-11-30T00:00:00"/>
    <n v="2.6086335048599179E-2"/>
    <n v="6.0606060606060552E-2"/>
    <n v="59.999999999999964"/>
    <m/>
    <x v="1"/>
    <n v="990"/>
    <d v="2018-11-30T00:00:00"/>
    <x v="1"/>
  </r>
  <r>
    <n v="1543611958"/>
    <x v="300"/>
    <x v="566"/>
    <n v="100"/>
    <n v="3.5"/>
    <d v="2018-11-27T00:00:00"/>
    <n v="3.7"/>
    <d v="2018-11-30T00:00:00"/>
    <n v="2.4537815126050428E-2"/>
    <n v="5.7142857142857162E-2"/>
    <n v="20.000000000000018"/>
    <m/>
    <x v="1"/>
    <n v="350"/>
    <d v="2018-11-30T00:00:00"/>
    <x v="1"/>
  </r>
  <r>
    <n v="1543611959"/>
    <x v="301"/>
    <x v="567"/>
    <n v="100"/>
    <n v="1.17"/>
    <d v="2018-11-15T00:00:00"/>
    <n v="0.62"/>
    <d v="2018-11-30T00:00:00"/>
    <n v="-0.19905011204315148"/>
    <n v="-0.47008547008547008"/>
    <n v="-54.999999999999993"/>
    <m/>
    <x v="3"/>
    <n v="117"/>
    <d v="2018-11-30T00:00:00"/>
    <x v="1"/>
  </r>
  <r>
    <n v="1543959478"/>
    <x v="302"/>
    <x v="568"/>
    <n v="-100"/>
    <n v="1.4"/>
    <d v="2018-12-03T00:00:00"/>
    <n v="0.75"/>
    <d v="2018-12-04T00:00:00"/>
    <n v="0.20078706838185514"/>
    <n v="0.4642857142857143"/>
    <n v="64.999999999999986"/>
    <m/>
    <x v="4"/>
    <n v="140"/>
    <d v="2018-12-04T00:00:00"/>
    <x v="1"/>
  </r>
  <r>
    <n v="1543959479"/>
    <x v="303"/>
    <x v="569"/>
    <n v="200"/>
    <n v="0.85"/>
    <d v="2018-11-29T00:00:00"/>
    <n v="1.25"/>
    <d v="2018-12-04T00:00:00"/>
    <n v="0.20255271920088797"/>
    <n v="0.47058823529411775"/>
    <n v="80"/>
    <m/>
    <x v="1"/>
    <n v="170"/>
    <d v="2018-12-04T00:00:00"/>
    <x v="1"/>
  </r>
  <r>
    <n v="1544144506"/>
    <x v="304"/>
    <x v="570"/>
    <n v="100"/>
    <n v="3.2"/>
    <d v="2018-12-04T00:00:00"/>
    <n v="4"/>
    <d v="2018-12-06T00:00:00"/>
    <n v="0.10824436536180308"/>
    <n v="0.25"/>
    <n v="79.999999999999986"/>
    <m/>
    <x v="1"/>
    <n v="320"/>
    <d v="2018-12-06T00:00:00"/>
    <x v="1"/>
  </r>
  <r>
    <n v="1544144507"/>
    <x v="305"/>
    <x v="571"/>
    <n v="200"/>
    <n v="15.72"/>
    <d v="2018-12-04T00:00:00"/>
    <n v="15.75"/>
    <d v="2018-12-06T00:00:00"/>
    <n v="8.2629286535721672E-4"/>
    <n v="1.9083969465647499E-3"/>
    <n v="5.9999999999998721"/>
    <m/>
    <x v="0"/>
    <n v="3144"/>
    <d v="2018-12-06T00:00:00"/>
    <x v="1"/>
  </r>
  <r>
    <n v="1544144508"/>
    <x v="306"/>
    <x v="572"/>
    <n v="100"/>
    <n v="2.9"/>
    <d v="2018-12-04T00:00:00"/>
    <n v="3.2"/>
    <d v="2018-12-06T00:00:00"/>
    <n v="4.4790771873849541E-2"/>
    <n v="0.10344827586206895"/>
    <n v="30.000000000000028"/>
    <m/>
    <x v="1"/>
    <n v="290"/>
    <d v="2018-12-06T00:00:00"/>
    <x v="1"/>
  </r>
  <r>
    <n v="1544222632"/>
    <x v="307"/>
    <x v="573"/>
    <n v="100"/>
    <n v="12.11"/>
    <d v="2018-12-06T00:00:00"/>
    <n v="14.9"/>
    <d v="2018-12-07T00:00:00"/>
    <n v="9.9990082978955383E-2"/>
    <n v="0.23038810900082596"/>
    <n v="279.00000000000011"/>
    <m/>
    <x v="0"/>
    <n v="1211"/>
    <d v="2018-12-07T00:00:00"/>
    <x v="1"/>
  </r>
  <r>
    <n v="1569073808"/>
    <x v="308"/>
    <x v="574"/>
    <n v="100"/>
    <n v="32.51"/>
    <d v="2019-04-30T00:00:00"/>
    <n v="25"/>
    <d v="2019-09-20T00:00:00"/>
    <n v="-0.12114530630716627"/>
    <n v="-0.2310058443555828"/>
    <n v="-750.99999999999977"/>
    <m/>
    <x v="0"/>
    <n v="3251"/>
    <d v="2019-09-21T00:00:00"/>
    <x v="1"/>
  </r>
  <r>
    <n v="1569073809"/>
    <x v="309"/>
    <x v="575"/>
    <n v="-100"/>
    <n v="1"/>
    <d v="2019-08-28T00:00:00"/>
    <n v="0"/>
    <d v="2019-09-20T00:00:00"/>
    <n v="0.63368055555555558"/>
    <n v="1"/>
    <n v="100"/>
    <m/>
    <x v="4"/>
    <n v="100"/>
    <d v="2019-09-21T00:00:00"/>
    <x v="1"/>
  </r>
  <r>
    <n v="1569073810"/>
    <x v="310"/>
    <x v="576"/>
    <n v="500"/>
    <n v="3.47"/>
    <d v="2019-04-30T00:00:00"/>
    <n v="3.75"/>
    <d v="2019-09-20T00:00:00"/>
    <n v="4.2316737884659901E-2"/>
    <n v="8.0691642651296691E-2"/>
    <n v="139.99999999999991"/>
    <m/>
    <x v="0"/>
    <n v="1735"/>
    <d v="2019-09-21T00:00:00"/>
    <x v="1"/>
  </r>
  <r>
    <n v="1569455495"/>
    <x v="311"/>
    <x v="577"/>
    <n v="100"/>
    <n v="43.84"/>
    <d v="2019-09-24T00:00:00"/>
    <n v="45"/>
    <d v="2019-09-25T00:00:00"/>
    <n v="1.7591706220998926E-2"/>
    <n v="2.6459854014598383E-2"/>
    <n v="115.99999999999966"/>
    <m/>
    <x v="0"/>
    <n v="4384"/>
    <d v="2019-09-25T00:00:00"/>
    <x v="1"/>
  </r>
  <r>
    <n v="1569535104"/>
    <x v="312"/>
    <x v="578"/>
    <n v="100"/>
    <n v="51.34"/>
    <d v="2019-07-30T00:00:00"/>
    <n v="53"/>
    <d v="2019-09-26T00:00:00"/>
    <n v="1.9506965393568006E-2"/>
    <n v="3.2333463186599021E-2"/>
    <n v="165.99999999999966"/>
    <m/>
    <x v="0"/>
    <n v="5134"/>
    <d v="2019-09-26T00:00:00"/>
    <x v="1"/>
  </r>
  <r>
    <n v="1569677068"/>
    <x v="313"/>
    <x v="579"/>
    <n v="100"/>
    <n v="38.96"/>
    <d v="2019-09-24T00:00:00"/>
    <n v="40.07"/>
    <d v="2019-09-27T00:00:00"/>
    <n v="1.8941944098472909E-2"/>
    <n v="2.8490759753593498E-2"/>
    <n v="110.99999999999994"/>
    <m/>
    <x v="0"/>
    <n v="3896"/>
    <d v="2019-09-28T00:00:00"/>
    <x v="1"/>
  </r>
  <r>
    <n v="1571220012"/>
    <x v="314"/>
    <x v="580"/>
    <n v="100"/>
    <n v="33.049999999999997"/>
    <d v="2019-09-25T00:00:00"/>
    <n v="33.5"/>
    <d v="2019-10-15T00:00:00"/>
    <n v="9.0688737480261929E-3"/>
    <n v="1.3615733736762614E-2"/>
    <n v="45.000000000000284"/>
    <m/>
    <x v="0"/>
    <n v="3304.9999999999995"/>
    <d v="2019-10-16T00:00:00"/>
    <x v="1"/>
  </r>
  <r>
    <n v="1571350575"/>
    <x v="315"/>
    <x v="581"/>
    <n v="200"/>
    <n v="12"/>
    <d v="2019-10-14T00:00:00"/>
    <n v="12.5"/>
    <d v="2019-10-17T00:00:00"/>
    <n v="2.8749212350346619E-2"/>
    <n v="4.1666666666666741E-2"/>
    <n v="100"/>
    <m/>
    <x v="0"/>
    <n v="2400"/>
    <d v="2019-10-17T00:00:00"/>
    <x v="1"/>
  </r>
  <r>
    <n v="1571432228"/>
    <x v="316"/>
    <x v="582"/>
    <n v="-100"/>
    <n v="1.46"/>
    <d v="2019-10-03T00:00:00"/>
    <n v="0.02"/>
    <d v="2019-10-18T00:00:00"/>
    <n v="0.66666666666666663"/>
    <n v="0.98630136986301364"/>
    <n v="144"/>
    <m/>
    <x v="4"/>
    <n v="146"/>
    <d v="2019-10-18T00:00:00"/>
    <x v="1"/>
  </r>
  <r>
    <n v="1571432229"/>
    <x v="317"/>
    <x v="583"/>
    <n v="-100"/>
    <n v="2"/>
    <d v="2019-10-04T00:00:00"/>
    <n v="1.1000000000000001"/>
    <d v="2019-10-18T00:00:00"/>
    <n v="0.30473098330241183"/>
    <n v="0.44999999999999996"/>
    <n v="89.999999999999986"/>
    <m/>
    <x v="4"/>
    <n v="200"/>
    <d v="2019-10-18T00:00:00"/>
    <x v="1"/>
  </r>
  <r>
    <n v="1571432230"/>
    <x v="318"/>
    <x v="584"/>
    <n v="-100"/>
    <n v="2"/>
    <d v="2019-10-03T00:00:00"/>
    <n v="1.4"/>
    <d v="2019-10-18T00:00:00"/>
    <n v="0.20277777777777781"/>
    <n v="0.30000000000000004"/>
    <n v="60.000000000000007"/>
    <m/>
    <x v="4"/>
    <n v="200"/>
    <d v="2019-10-18T00:00:00"/>
    <x v="1"/>
  </r>
  <r>
    <n v="1571432231"/>
    <x v="319"/>
    <x v="585"/>
    <n v="-100"/>
    <n v="4"/>
    <d v="2019-10-04T00:00:00"/>
    <n v="5.0999999999999996"/>
    <d v="2019-10-18T00:00:00"/>
    <n v="-0.1862244897959183"/>
    <n v="-0.27499999999999991"/>
    <n v="-109.99999999999997"/>
    <m/>
    <x v="4"/>
    <n v="400"/>
    <d v="2019-10-18T00:00:00"/>
    <x v="1"/>
  </r>
  <r>
    <n v="1571502772"/>
    <x v="320"/>
    <x v="586"/>
    <n v="100"/>
    <n v="18.61"/>
    <d v="2019-08-28T00:00:00"/>
    <n v="15"/>
    <d v="2019-10-18T00:00:00"/>
    <n v="-0.12292245059406531"/>
    <n v="-0.19398173025255239"/>
    <n v="-360.99999999999994"/>
    <m/>
    <x v="0"/>
    <n v="1861"/>
    <d v="2019-10-19T00:00:00"/>
    <x v="1"/>
  </r>
  <r>
    <n v="1571502773"/>
    <x v="321"/>
    <x v="587"/>
    <n v="-100"/>
    <n v="1.35"/>
    <d v="2019-10-04T00:00:00"/>
    <n v="0"/>
    <d v="2019-10-18T00:00:00"/>
    <n v="0.67717996289424864"/>
    <n v="1"/>
    <n v="135"/>
    <m/>
    <x v="4"/>
    <n v="135"/>
    <d v="2019-10-19T00:00:00"/>
    <x v="1"/>
  </r>
  <r>
    <n v="1571502774"/>
    <x v="252"/>
    <x v="517"/>
    <n v="100"/>
    <n v="58.05"/>
    <d v="2019-04-24T00:00:00"/>
    <n v="30"/>
    <d v="2019-10-18T00:00:00"/>
    <n v="-0.25123861687169174"/>
    <n v="-0.483204134366925"/>
    <n v="-2804.9999999999995"/>
    <m/>
    <x v="0"/>
    <n v="5805"/>
    <d v="2019-10-19T00:00:00"/>
    <x v="1"/>
  </r>
  <r>
    <n v="1571502775"/>
    <x v="322"/>
    <x v="588"/>
    <n v="-100"/>
    <n v="3.59"/>
    <d v="2019-10-03T00:00:00"/>
    <n v="0"/>
    <d v="2019-10-18T00:00:00"/>
    <n v="0.67592592592592593"/>
    <n v="1"/>
    <n v="359"/>
    <m/>
    <x v="4"/>
    <n v="359"/>
    <d v="2019-10-19T00:00:00"/>
    <x v="1"/>
  </r>
  <r>
    <n v="1575730167"/>
    <x v="323"/>
    <x v="589"/>
    <n v="-1000"/>
    <n v="1.5"/>
    <d v="2019-12-04T00:00:00"/>
    <n v="0"/>
    <d v="2019-12-06T00:00:00"/>
    <n v="0.76359832635983271"/>
    <n v="1"/>
    <n v="1500"/>
    <m/>
    <x v="10"/>
    <n v="1500"/>
    <d v="2019-12-07T00:00:00"/>
    <x v="1"/>
  </r>
  <r>
    <n v="1575730168"/>
    <x v="324"/>
    <x v="590"/>
    <n v="-100"/>
    <n v="5.71"/>
    <d v="2019-12-05T00:00:00"/>
    <n v="0"/>
    <d v="2019-12-06T00:00:00"/>
    <n v="0.76519916142557642"/>
    <n v="1"/>
    <n v="571"/>
    <m/>
    <x v="10"/>
    <n v="571"/>
    <d v="2019-12-07T00:00:00"/>
    <x v="1"/>
  </r>
  <r>
    <n v="1575926349"/>
    <x v="325"/>
    <x v="591"/>
    <n v="200"/>
    <n v="9.56"/>
    <d v="2019-11-12T00:00:00"/>
    <n v="9.6999999999999993"/>
    <d v="2019-12-09T00:00:00"/>
    <n v="1.0690376569037544E-2"/>
    <n v="1.464435146443499E-2"/>
    <n v="27.999999999999758"/>
    <m/>
    <x v="0"/>
    <n v="1912"/>
    <d v="2019-12-09T00:00:00"/>
    <x v="1"/>
  </r>
  <r>
    <n v="1576114051"/>
    <x v="282"/>
    <x v="547"/>
    <n v="100"/>
    <n v="55.37"/>
    <d v="2019-09-17T00:00:00"/>
    <n v="56"/>
    <d v="2019-12-11T00:00:00"/>
    <n v="7.4693721634576772E-3"/>
    <n v="1.1378002528445119E-2"/>
    <n v="63.000000000000256"/>
    <m/>
    <x v="0"/>
    <n v="5537"/>
    <d v="2019-12-11T00:00:00"/>
    <x v="1"/>
  </r>
  <r>
    <n v="1576189183"/>
    <x v="326"/>
    <x v="592"/>
    <n v="100"/>
    <n v="35.42"/>
    <d v="2019-12-11T00:00:00"/>
    <n v="39"/>
    <d v="2019-12-12T00:00:00"/>
    <n v="7.8326086357102712E-2"/>
    <n v="0.10107284020327501"/>
    <n v="357.99999999999983"/>
    <m/>
    <x v="0"/>
    <n v="3542"/>
    <d v="2019-12-12T00:00:00"/>
    <x v="1"/>
  </r>
  <r>
    <n v="1576189184"/>
    <x v="327"/>
    <x v="593"/>
    <n v="100"/>
    <n v="153.53"/>
    <d v="2019-12-09T00:00:00"/>
    <n v="155"/>
    <d v="2019-12-12T00:00:00"/>
    <n v="7.3884920191755622E-3"/>
    <n v="9.5746759590960018E-3"/>
    <n v="146.99999999999989"/>
    <m/>
    <x v="0"/>
    <n v="15353"/>
    <d v="2019-12-12T00:00:00"/>
    <x v="1"/>
  </r>
  <r>
    <n v="1576189185"/>
    <x v="253"/>
    <x v="518"/>
    <n v="100"/>
    <n v="85.8"/>
    <d v="2019-11-20T00:00:00"/>
    <n v="87.5"/>
    <d v="2019-12-12T00:00:00"/>
    <n v="1.4699054333200711E-2"/>
    <n v="1.9813519813519864E-2"/>
    <n v="170.00000000000028"/>
    <m/>
    <x v="0"/>
    <n v="8580"/>
    <d v="2019-12-12T00:00:00"/>
    <x v="1"/>
  </r>
  <r>
    <n v="1576334533"/>
    <x v="328"/>
    <x v="594"/>
    <n v="-1000"/>
    <n v="0.8"/>
    <d v="2019-12-11T00:00:00"/>
    <n v="0"/>
    <d v="2019-12-13T00:00:00"/>
    <n v="0.77494692144373678"/>
    <n v="1"/>
    <n v="800"/>
    <m/>
    <x v="10"/>
    <n v="800"/>
    <d v="2019-12-14T00:00:00"/>
    <x v="1"/>
  </r>
  <r>
    <n v="1576532617"/>
    <x v="329"/>
    <x v="595"/>
    <n v="100"/>
    <n v="30.11"/>
    <d v="2019-11-18T00:00:00"/>
    <n v="33.270000000000003"/>
    <d v="2019-12-16T00:00:00"/>
    <n v="7.7542936358856951E-2"/>
    <n v="0.10494852208568584"/>
    <n v="316.00000000000034"/>
    <m/>
    <x v="0"/>
    <n v="3011"/>
    <d v="2019-12-16T00:00:00"/>
    <x v="1"/>
  </r>
  <r>
    <n v="1576532618"/>
    <x v="69"/>
    <x v="324"/>
    <n v="25"/>
    <n v="217.05"/>
    <d v="2018-11-01T00:00:00"/>
    <n v="227"/>
    <d v="2019-12-16T00:00:00"/>
    <n v="1.9100821623281861E-2"/>
    <n v="4.5841971895876465E-2"/>
    <n v="248.74999999999972"/>
    <m/>
    <x v="0"/>
    <n v="5426.25"/>
    <d v="2019-12-16T00:00:00"/>
    <x v="1"/>
  </r>
  <r>
    <n v="1576793087"/>
    <x v="330"/>
    <x v="596"/>
    <n v="1000"/>
    <n v="2"/>
    <d v="2019-12-04T00:00:00"/>
    <n v="5.6"/>
    <d v="2019-12-19T00:00:00"/>
    <n v="1.3744769874476988"/>
    <n v="1.7999999999999998"/>
    <n v="3599.9999999999995"/>
    <m/>
    <x v="1"/>
    <n v="2000"/>
    <d v="2019-12-19T00:00:00"/>
    <x v="1"/>
  </r>
  <r>
    <n v="1576793088"/>
    <x v="331"/>
    <x v="597"/>
    <n v="20"/>
    <n v="135.16"/>
    <d v="2019-07-30T00:00:00"/>
    <n v="140"/>
    <d v="2019-11-19T00:00:00"/>
    <n v="2.1604024859425943E-2"/>
    <n v="3.580941106836355E-2"/>
    <n v="96.800000000000068"/>
    <m/>
    <x v="0"/>
    <n v="2703.2"/>
    <d v="2019-12-19T00:00:00"/>
    <x v="1"/>
  </r>
  <r>
    <n v="1576870139"/>
    <x v="332"/>
    <x v="598"/>
    <n v="-1000"/>
    <n v="1"/>
    <d v="2019-12-19T00:00:00"/>
    <n v="1.75"/>
    <d v="2019-12-20T00:00:00"/>
    <n v="-0.59125269978401729"/>
    <n v="-0.75"/>
    <n v="-750"/>
    <m/>
    <x v="10"/>
    <n v="1000"/>
    <d v="2019-12-20T00:00:00"/>
    <x v="1"/>
  </r>
  <r>
    <n v="1576870140"/>
    <x v="333"/>
    <x v="599"/>
    <n v="200"/>
    <n v="3.1"/>
    <d v="2019-12-17T00:00:00"/>
    <n v="5"/>
    <d v="2019-12-20T00:00:00"/>
    <n v="0.48109608047173075"/>
    <n v="0.61290322580645151"/>
    <n v="380"/>
    <m/>
    <x v="3"/>
    <n v="620"/>
    <d v="2019-12-20T00:00:00"/>
    <x v="1"/>
  </r>
  <r>
    <n v="1576870141"/>
    <x v="334"/>
    <x v="600"/>
    <n v="200"/>
    <n v="54.91"/>
    <d v="2019-12-17T00:00:00"/>
    <n v="55.5"/>
    <d v="2019-12-20T00:00:00"/>
    <n v="8.4341336654505644E-3"/>
    <n v="1.0744855217628801E-2"/>
    <n v="118.00000000000068"/>
    <m/>
    <x v="0"/>
    <n v="10982"/>
    <d v="2019-12-20T00:00:00"/>
    <x v="1"/>
  </r>
  <r>
    <n v="1576870142"/>
    <x v="335"/>
    <x v="601"/>
    <n v="-1000"/>
    <n v="0.55000000000000004"/>
    <d v="2019-12-16T00:00:00"/>
    <n v="0.4"/>
    <d v="2019-12-20T00:00:00"/>
    <n v="0.2136168552477565"/>
    <n v="0.27272727272727271"/>
    <n v="150.00000000000003"/>
    <m/>
    <x v="10"/>
    <n v="550"/>
    <d v="2019-12-20T00:00:00"/>
    <x v="1"/>
  </r>
  <r>
    <n v="1576870298"/>
    <x v="336"/>
    <x v="602"/>
    <n v="-1000"/>
    <n v="0.8"/>
    <d v="2019-12-17T00:00:00"/>
    <n v="0"/>
    <d v="2019-12-20T00:00:00"/>
    <n v="0.78494623655913975"/>
    <n v="1"/>
    <n v="800"/>
    <m/>
    <x v="10"/>
    <n v="800"/>
    <d v="2019-12-20T00:00:00"/>
    <x v="1"/>
  </r>
  <r>
    <n v="1576870299"/>
    <x v="337"/>
    <x v="603"/>
    <n v="-1000"/>
    <n v="1"/>
    <d v="2019-12-18T00:00:00"/>
    <n v="0"/>
    <d v="2019-12-20T00:00:00"/>
    <n v="0.78663793103448265"/>
    <n v="1"/>
    <n v="1000"/>
    <m/>
    <x v="10"/>
    <n v="1000"/>
    <d v="2019-12-20T00:00:00"/>
    <x v="1"/>
  </r>
  <r>
    <n v="1576870300"/>
    <x v="338"/>
    <x v="604"/>
    <n v="-200"/>
    <n v="0.5"/>
    <d v="2019-12-19T00:00:00"/>
    <n v="0"/>
    <d v="2019-12-20T00:00:00"/>
    <n v="0.78833693304535635"/>
    <n v="1"/>
    <n v="100"/>
    <m/>
    <x v="10"/>
    <n v="100"/>
    <d v="2019-12-20T00:00:00"/>
    <x v="1"/>
  </r>
  <r>
    <n v="1576884672"/>
    <x v="152"/>
    <x v="393"/>
    <n v="101"/>
    <n v="57"/>
    <d v="2019-04-25T00:00:00"/>
    <n v="59"/>
    <d v="2019-12-20T00:00:00"/>
    <n v="1.8269639862852623E-2"/>
    <n v="3.5087719298245723E-2"/>
    <n v="202"/>
    <m/>
    <x v="0"/>
    <n v="5757"/>
    <d v="2019-12-20T00:00:00"/>
    <x v="1"/>
  </r>
  <r>
    <n v="1577143258"/>
    <x v="339"/>
    <x v="605"/>
    <n v="517"/>
    <n v="15.59"/>
    <d v="2019-05-11T00:00:00"/>
    <n v="13.31"/>
    <d v="2019-12-23T00:00:00"/>
    <n v="-7.792755041365651E-2"/>
    <n v="-0.14624759461193071"/>
    <n v="-1178.7599999999998"/>
    <m/>
    <x v="0"/>
    <n v="8060.03"/>
    <d v="2019-12-23T00:00:00"/>
    <x v="1"/>
  </r>
  <r>
    <n v="1577143259"/>
    <x v="340"/>
    <x v="606"/>
    <n v="100"/>
    <n v="65.430000000000007"/>
    <d v="2019-10-17T00:00:00"/>
    <n v="47"/>
    <d v="2019-12-23T00:00:00"/>
    <n v="-0.19545893820871466"/>
    <n v="-0.28167507259666824"/>
    <n v="-1843.0000000000007"/>
    <m/>
    <x v="0"/>
    <n v="6543.0000000000009"/>
    <d v="2019-12-23T00:00:00"/>
    <x v="1"/>
  </r>
  <r>
    <n v="1577143260"/>
    <x v="341"/>
    <x v="607"/>
    <n v="200"/>
    <n v="23.36"/>
    <d v="2019-11-08T00:00:00"/>
    <n v="25"/>
    <d v="2019-12-23T00:00:00"/>
    <n v="5.0843253968253968E-2"/>
    <n v="7.0205479452054798E-2"/>
    <n v="328.00000000000011"/>
    <m/>
    <x v="0"/>
    <n v="4672"/>
    <d v="2019-12-23T00:00:00"/>
    <x v="1"/>
  </r>
  <r>
    <n v="1577391380"/>
    <x v="342"/>
    <x v="608"/>
    <n v="100"/>
    <n v="6.32"/>
    <d v="2019-12-20T00:00:00"/>
    <n v="7.5"/>
    <d v="2019-12-26T00:00:00"/>
    <n v="0.14750808263466483"/>
    <n v="0.18670886075949356"/>
    <n v="117.99999999999997"/>
    <m/>
    <x v="1"/>
    <n v="632"/>
    <d v="2019-12-26T00:00:00"/>
    <x v="1"/>
  </r>
  <r>
    <n v="1577491036"/>
    <x v="343"/>
    <x v="609"/>
    <n v="-1000"/>
    <n v="0.6"/>
    <d v="2019-12-19T00:00:00"/>
    <n v="0"/>
    <d v="2019-12-27T00:00:00"/>
    <n v="0.78833693304535635"/>
    <n v="1"/>
    <n v="600"/>
    <m/>
    <x v="10"/>
    <n v="600"/>
    <d v="2019-12-27T00:00:00"/>
    <x v="1"/>
  </r>
  <r>
    <n v="1577899055"/>
    <x v="344"/>
    <x v="610"/>
    <n v="1000"/>
    <n v="0.08"/>
    <d v="2019-12-27T00:00:00"/>
    <n v="0.35"/>
    <d v="2019-12-30T00:00:00"/>
    <n v="2.7074175824175821"/>
    <n v="3.375"/>
    <n v="269.99999999999994"/>
    <m/>
    <x v="1"/>
    <n v="80"/>
    <d v="2020-01-01T00:00:00"/>
    <x v="1"/>
  </r>
  <r>
    <n v="1577899056"/>
    <x v="345"/>
    <x v="611"/>
    <n v="100"/>
    <n v="89.81"/>
    <d v="2019-09-03T00:00:00"/>
    <n v="90.5"/>
    <d v="2019-12-30T00:00:00"/>
    <n v="4.9197428489383358E-3"/>
    <n v="7.6828860928626064E-3"/>
    <n v="68.999999999999773"/>
    <m/>
    <x v="0"/>
    <n v="8981"/>
    <d v="2020-01-01T00:00:00"/>
    <x v="1"/>
  </r>
  <r>
    <n v="1577899057"/>
    <x v="346"/>
    <x v="612"/>
    <n v="50"/>
    <n v="99.25"/>
    <d v="2019-01-11T00:00:00"/>
    <n v="15.6"/>
    <d v="2019-12-30T00:00:00"/>
    <n v="-0.38214872412660172"/>
    <n v="-0.84282115869017638"/>
    <n v="-4182.5"/>
    <m/>
    <x v="0"/>
    <n v="4962.5"/>
    <d v="2020-01-01T00:00:00"/>
    <x v="1"/>
  </r>
  <r>
    <n v="1578000633"/>
    <x v="347"/>
    <x v="613"/>
    <n v="302"/>
    <n v="7.92"/>
    <d v="2019-10-30T00:00:00"/>
    <n v="8.5"/>
    <d v="2020-01-02T00:00:00"/>
    <n v="5.21048693563314E-2"/>
    <n v="7.3232323232323315E-2"/>
    <n v="175.16000000000003"/>
    <m/>
    <x v="0"/>
    <n v="2391.84"/>
    <d v="2020-01-02T00:00:00"/>
    <x v="1"/>
  </r>
  <r>
    <n v="1578000634"/>
    <x v="348"/>
    <x v="614"/>
    <n v="50"/>
    <n v="138.43"/>
    <d v="2019-08-19T00:00:00"/>
    <n v="140.30000000000001"/>
    <d v="2020-01-02T00:00:00"/>
    <n v="8.4284630264548563E-3"/>
    <n v="1.3508632521852304E-2"/>
    <n v="93.500000000000227"/>
    <m/>
    <x v="0"/>
    <n v="6921.5"/>
    <d v="2020-01-02T00:00:00"/>
    <x v="1"/>
  </r>
  <r>
    <n v="1578439018"/>
    <x v="89"/>
    <x v="615"/>
    <n v="200"/>
    <n v="26.27"/>
    <d v="2019-12-23T00:00:00"/>
    <n v="30"/>
    <d v="2020-01-07T00:00:00"/>
    <n v="0.11290909799609057"/>
    <n v="0.14198705748001528"/>
    <n v="746.00000000000011"/>
    <m/>
    <x v="0"/>
    <n v="5254"/>
    <d v="2020-01-07T00:00:00"/>
    <x v="1"/>
  </r>
  <r>
    <n v="1578439019"/>
    <x v="349"/>
    <x v="616"/>
    <n v="200"/>
    <n v="22.49"/>
    <d v="2019-12-23T00:00:00"/>
    <n v="23"/>
    <d v="2020-01-07T00:00:00"/>
    <n v="1.8032705893977707E-2"/>
    <n v="2.2676745220097994E-2"/>
    <n v="102.00000000000031"/>
    <m/>
    <x v="0"/>
    <n v="4498"/>
    <d v="2020-01-07T00:00:00"/>
    <x v="1"/>
  </r>
  <r>
    <n v="1578439020"/>
    <x v="50"/>
    <x v="37"/>
    <n v="100"/>
    <n v="100.9"/>
    <d v="2019-12-19T00:00:00"/>
    <n v="102.5"/>
    <d v="2020-01-07T00:00:00"/>
    <n v="1.2500882981888615E-2"/>
    <n v="1.5857284440039532E-2"/>
    <n v="159.99999999999943"/>
    <m/>
    <x v="0"/>
    <n v="10090"/>
    <d v="2020-01-07T00:00:00"/>
    <x v="2"/>
  </r>
  <r>
    <n v="1578439021"/>
    <x v="350"/>
    <x v="617"/>
    <n v="50"/>
    <n v="249.74"/>
    <d v="2020-01-06T00:00:00"/>
    <n v="254.5"/>
    <d v="2020-01-07T00:00:00"/>
    <n v="1.5633337322500801E-2"/>
    <n v="1.9059822215103717E-2"/>
    <n v="237.99999999999955"/>
    <m/>
    <x v="0"/>
    <n v="12487"/>
    <d v="2020-01-07T00:00:00"/>
    <x v="1"/>
  </r>
  <r>
    <n v="1578439022"/>
    <x v="351"/>
    <x v="618"/>
    <n v="200"/>
    <n v="153.59"/>
    <d v="2019-12-17T00:00:00"/>
    <n v="156"/>
    <d v="2020-01-07T00:00:00"/>
    <n v="1.2316690084689977E-2"/>
    <n v="1.5691125724331068E-2"/>
    <n v="481.99999999999932"/>
    <m/>
    <x v="0"/>
    <n v="30718"/>
    <d v="2020-01-07T00:00:00"/>
    <x v="1"/>
  </r>
  <r>
    <n v="1578523453"/>
    <x v="352"/>
    <x v="619"/>
    <n v="50"/>
    <n v="299.55"/>
    <d v="2020-01-07T00:00:00"/>
    <n v="304"/>
    <d v="2020-01-08T00:00:00"/>
    <n v="1.2212387650544873E-2"/>
    <n v="1.4855616758471024E-2"/>
    <n v="222.49999999999943"/>
    <m/>
    <x v="0"/>
    <n v="14977.5"/>
    <d v="2020-01-08T00:00:00"/>
    <x v="1"/>
  </r>
  <r>
    <n v="1578523454"/>
    <x v="353"/>
    <x v="620"/>
    <n v="100"/>
    <n v="11"/>
    <d v="2019-11-20T00:00:00"/>
    <n v="13"/>
    <d v="2020-01-08T00:00:00"/>
    <n v="0.13488543976348857"/>
    <n v="0.18181818181818188"/>
    <n v="200"/>
    <m/>
    <x v="1"/>
    <n v="1100"/>
    <d v="2020-01-08T00:00:00"/>
    <x v="1"/>
  </r>
  <r>
    <n v="1556064080"/>
    <x v="354"/>
    <x v="621"/>
    <n v="100"/>
    <n v="31.79"/>
    <d v="2018-12-04T00:00:00"/>
    <n v="36.5"/>
    <d v="2019-04-23T00:00:00"/>
    <n v="6.4149853520489811E-2"/>
    <n v="0.14815979867882989"/>
    <n v="471.00000000000011"/>
    <m/>
    <x v="0"/>
    <n v="3179"/>
    <d v="2019-04-23T00:00:00"/>
    <x v="1"/>
  </r>
  <r>
    <n v="1556064081"/>
    <x v="355"/>
    <x v="622"/>
    <n v="100"/>
    <n v="67.290000000000006"/>
    <d v="2019-04-22T00:00:00"/>
    <n v="68.5"/>
    <d v="2019-04-23T00:00:00"/>
    <n v="9.3229863278347057E-3"/>
    <n v="1.7981869519988036E-2"/>
    <n v="120.99999999999937"/>
    <m/>
    <x v="0"/>
    <n v="6729.0000000000009"/>
    <d v="2019-04-23T00:00:00"/>
    <x v="1"/>
  </r>
  <r>
    <n v="1556575985"/>
    <x v="196"/>
    <x v="623"/>
    <n v="100"/>
    <n v="59.26"/>
    <d v="2019-04-25T00:00:00"/>
    <n v="60"/>
    <d v="2019-04-26T00:00:00"/>
    <n v="6.5019693673230034E-3"/>
    <n v="1.2487343908201165E-2"/>
    <n v="74.000000000000199"/>
    <m/>
    <x v="0"/>
    <n v="5926"/>
    <d v="2019-04-29T00:00:00"/>
    <x v="1"/>
  </r>
  <r>
    <n v="1556575986"/>
    <x v="356"/>
    <x v="624"/>
    <n v="100"/>
    <n v="38.89"/>
    <d v="2019-04-24T00:00:00"/>
    <n v="40"/>
    <d v="2019-04-26T00:00:00"/>
    <n v="1.4840235333935548E-2"/>
    <n v="2.8542041655952755E-2"/>
    <n v="110.99999999999994"/>
    <m/>
    <x v="0"/>
    <n v="3889"/>
    <d v="2019-04-29T00:00:00"/>
    <x v="1"/>
  </r>
  <r>
    <n v="1556656321"/>
    <x v="13"/>
    <x v="320"/>
    <n v="100"/>
    <n v="180"/>
    <d v="2019-03-12T00:00:00"/>
    <n v="201"/>
    <d v="2019-04-30T00:00:00"/>
    <n v="5.7158836689038039E-2"/>
    <n v="0.1166666666666667"/>
    <n v="2100"/>
    <m/>
    <x v="0"/>
    <n v="18000"/>
    <d v="2019-04-30T00:00:00"/>
    <x v="1"/>
  </r>
  <r>
    <n v="1556656322"/>
    <x v="339"/>
    <x v="605"/>
    <n v="100"/>
    <n v="15.12"/>
    <d v="2019-04-29T00:00:00"/>
    <n v="15.5"/>
    <d v="2019-04-30T00:00:00"/>
    <n v="1.316109099466344E-2"/>
    <n v="2.5132275132275117E-2"/>
    <n v="38.000000000000078"/>
    <m/>
    <x v="0"/>
    <n v="1512"/>
    <d v="2019-04-30T00:00:00"/>
    <x v="1"/>
  </r>
  <r>
    <n v="1556656323"/>
    <x v="357"/>
    <x v="625"/>
    <n v="50"/>
    <n v="59.26"/>
    <d v="2019-04-25T00:00:00"/>
    <n v="61.25"/>
    <d v="2019-04-30T00:00:00"/>
    <n v="1.748502573104432E-2"/>
    <n v="3.3580830239622106E-2"/>
    <n v="99.500000000000099"/>
    <m/>
    <x v="0"/>
    <n v="2963"/>
    <d v="2019-04-30T00:00:00"/>
    <x v="1"/>
  </r>
  <r>
    <n v="1556656324"/>
    <x v="358"/>
    <x v="626"/>
    <n v="50"/>
    <n v="50.81"/>
    <d v="2019-04-29T00:00:00"/>
    <n v="49.5"/>
    <d v="2019-04-30T00:00:00"/>
    <n v="-1.3501505171459104E-2"/>
    <n v="-2.5782326313717796E-2"/>
    <n v="-65.500000000000114"/>
    <m/>
    <x v="0"/>
    <n v="2540.5"/>
    <d v="2019-04-30T00:00:00"/>
    <x v="1"/>
  </r>
  <r>
    <n v="1556835924"/>
    <x v="352"/>
    <x v="619"/>
    <n v="50"/>
    <n v="250.56"/>
    <d v="2019-04-24T00:00:00"/>
    <n v="260"/>
    <d v="2019-05-02T00:00:00"/>
    <n v="1.9589168695171261E-2"/>
    <n v="3.7675606641123904E-2"/>
    <n v="471.99999999999989"/>
    <m/>
    <x v="0"/>
    <n v="12528"/>
    <d v="2019-05-02T00:00:00"/>
    <x v="1"/>
  </r>
  <r>
    <n v="1556835925"/>
    <x v="222"/>
    <x v="485"/>
    <n v="113"/>
    <n v="10.09"/>
    <d v="2018-05-04T00:00:00"/>
    <n v="11"/>
    <d v="2019-05-02T00:00:00"/>
    <n v="3.1143549117544744E-2"/>
    <n v="9.0188305252725476E-2"/>
    <n v="102.83000000000001"/>
    <m/>
    <x v="0"/>
    <n v="1140.17"/>
    <d v="2019-05-02T00:00:00"/>
    <x v="1"/>
  </r>
  <r>
    <n v="1556835926"/>
    <x v="222"/>
    <x v="485"/>
    <n v="519"/>
    <n v="10.119999999999999"/>
    <d v="2019-02-04T00:00:00"/>
    <n v="11"/>
    <d v="2019-05-02T00:00:00"/>
    <n v="4.0639091465790866E-2"/>
    <n v="8.6956521739130599E-2"/>
    <n v="456.72000000000043"/>
    <m/>
    <x v="0"/>
    <n v="5252.28"/>
    <d v="2019-05-02T00:00:00"/>
    <x v="1"/>
  </r>
  <r>
    <n v="1556908284"/>
    <x v="107"/>
    <x v="302"/>
    <n v="50"/>
    <n v="182.89"/>
    <d v="2019-04-24T00:00:00"/>
    <n v="195"/>
    <d v="2019-05-03T00:00:00"/>
    <n v="3.4427852651921789E-2"/>
    <n v="6.6214664552463276E-2"/>
    <n v="605.50000000000068"/>
    <m/>
    <x v="0"/>
    <n v="9144.5"/>
    <d v="2019-05-03T00:00:00"/>
    <x v="1"/>
  </r>
  <r>
    <n v="1556908285"/>
    <x v="359"/>
    <x v="627"/>
    <n v="100"/>
    <n v="42.88"/>
    <d v="2019-04-25T00:00:00"/>
    <n v="44"/>
    <d v="2019-05-03T00:00:00"/>
    <n v="1.3599974450145857E-2"/>
    <n v="2.6119402985074647E-2"/>
    <n v="111.99999999999974"/>
    <m/>
    <x v="0"/>
    <n v="4288"/>
    <d v="2019-05-03T00:00:00"/>
    <x v="1"/>
  </r>
  <r>
    <n v="1558054758"/>
    <x v="360"/>
    <x v="628"/>
    <n v="52"/>
    <n v="111"/>
    <d v="2018-02-02T00:00:00"/>
    <n v="80"/>
    <d v="2019-05-16T00:00:00"/>
    <n v="-8.8795241234265632E-2"/>
    <n v="-0.27927927927927931"/>
    <n v="-1612"/>
    <m/>
    <x v="0"/>
    <n v="5772"/>
    <d v="2019-05-16T00:00:00"/>
    <x v="1"/>
  </r>
  <r>
    <n v="1558054759"/>
    <x v="361"/>
    <x v="629"/>
    <n v="100"/>
    <n v="32.130000000000003"/>
    <d v="2019-04-30T00:00:00"/>
    <n v="33"/>
    <d v="2019-05-16T00:00:00"/>
    <n v="1.4200124494242091E-2"/>
    <n v="2.7077497665732864E-2"/>
    <n v="86.999999999999744"/>
    <m/>
    <x v="0"/>
    <n v="3213.0000000000005"/>
    <d v="2019-05-16T00:00:00"/>
    <x v="1"/>
  </r>
  <r>
    <n v="1558537970"/>
    <x v="362"/>
    <x v="630"/>
    <n v="50"/>
    <n v="73.62"/>
    <d v="2019-04-30T00:00:00"/>
    <n v="76.099999999999994"/>
    <d v="2019-05-22T00:00:00"/>
    <n v="1.7666051516485638E-2"/>
    <n v="3.3686498234175355E-2"/>
    <n v="123.99999999999949"/>
    <m/>
    <x v="0"/>
    <n v="3681"/>
    <d v="2019-05-22T00:00:00"/>
    <x v="1"/>
  </r>
  <r>
    <n v="1560086225"/>
    <x v="6"/>
    <x v="365"/>
    <n v="50"/>
    <n v="102.18"/>
    <d v="2018-11-15T00:00:00"/>
    <n v="105"/>
    <d v="2019-06-07T00:00:00"/>
    <n v="1.1686078750069754E-2"/>
    <n v="2.7598355842630484E-2"/>
    <n v="140.99999999999966"/>
    <m/>
    <x v="0"/>
    <n v="5109"/>
    <d v="2019-06-09T00:00:00"/>
    <x v="1"/>
  </r>
  <r>
    <n v="1562976055"/>
    <x v="86"/>
    <x v="120"/>
    <n v="888"/>
    <n v="10.1"/>
    <d v="2017-01-20T00:00:00"/>
    <n v="6.49"/>
    <d v="2019-07-12T00:00:00"/>
    <n v="-8.5491740523986851E-2"/>
    <n v="-0.35742574257425741"/>
    <n v="-3205.6799999999994"/>
    <n v="7.95"/>
    <x v="0"/>
    <n v="8968.7999999999993"/>
    <d v="2019-07-12T00:00:00"/>
    <x v="1"/>
  </r>
  <r>
    <n v="1564168207"/>
    <x v="227"/>
    <x v="490"/>
    <n v="100"/>
    <n v="76.48"/>
    <d v="2019-06-07T00:00:00"/>
    <n v="83.72"/>
    <d v="2019-07-26T00:00:00"/>
    <n v="5.2511890984471711E-2"/>
    <n v="9.4665271966527076E-2"/>
    <n v="723.99999999999955"/>
    <m/>
    <x v="0"/>
    <n v="7648"/>
    <d v="2019-07-26T00:00:00"/>
    <x v="1"/>
  </r>
  <r>
    <n v="1564168208"/>
    <x v="261"/>
    <x v="526"/>
    <n v="100"/>
    <n v="211.08"/>
    <d v="2018-09-18T00:00:00"/>
    <n v="217"/>
    <d v="2019-07-26T00:00:00"/>
    <n v="1.112704023201584E-2"/>
    <n v="2.8046238393026224E-2"/>
    <n v="591.99999999999875"/>
    <m/>
    <x v="0"/>
    <n v="21108"/>
    <d v="2019-07-26T00:00:00"/>
    <x v="1"/>
  </r>
  <r>
    <n v="1564168209"/>
    <x v="249"/>
    <x v="513"/>
    <n v="154"/>
    <n v="117.62"/>
    <d v="2018-09-14T00:00:00"/>
    <n v="121"/>
    <d v="2019-07-26T00:00:00"/>
    <n v="1.1351582725498731E-2"/>
    <n v="2.8736609420166648E-2"/>
    <n v="520.5199999999993"/>
    <m/>
    <x v="0"/>
    <n v="18113.48"/>
    <d v="2019-07-26T00:00:00"/>
    <x v="2"/>
  </r>
  <r>
    <n v="1564168394"/>
    <x v="363"/>
    <x v="631"/>
    <n v="10"/>
    <n v="1187"/>
    <d v="2019-05-03T00:00:00"/>
    <n v="1260.98"/>
    <d v="2019-07-26T00:00:00"/>
    <n v="3.2826398538277214E-2"/>
    <n v="6.2325189553496196E-2"/>
    <n v="739.80000000000018"/>
    <m/>
    <x v="0"/>
    <n v="11870"/>
    <d v="2019-07-26T00:00:00"/>
    <x v="1"/>
  </r>
  <r>
    <n v="1564169280"/>
    <x v="364"/>
    <x v="632"/>
    <n v="50"/>
    <n v="61.82"/>
    <d v="2019-04-24T00:00:00"/>
    <n v="48"/>
    <d v="2019-07-26T00:00:00"/>
    <n v="-0.11623443118105038"/>
    <n v="-0.22355224846328048"/>
    <n v="-691"/>
    <m/>
    <x v="0"/>
    <n v="3091"/>
    <d v="2019-07-26T00:00:00"/>
    <x v="1"/>
  </r>
  <r>
    <n v="1564260182"/>
    <x v="365"/>
    <x v="633"/>
    <n v="518"/>
    <n v="10.33"/>
    <d v="2018-06-04T00:00:00"/>
    <n v="5.25"/>
    <d v="2019-07-23T00:00:00"/>
    <n v="-0.17494796472735025"/>
    <n v="-0.49177153920619554"/>
    <n v="-2631.44"/>
    <m/>
    <x v="0"/>
    <n v="5350.94"/>
    <d v="2019-07-27T00:00:00"/>
    <x v="2"/>
  </r>
  <r>
    <n v="1564513904"/>
    <x v="366"/>
    <x v="634"/>
    <n v="100"/>
    <n v="57.37"/>
    <d v="2019-04-24T00:00:00"/>
    <n v="60.37"/>
    <d v="2019-07-30T00:00:00"/>
    <n v="2.7188932540161352E-2"/>
    <n v="5.2292138748474715E-2"/>
    <n v="300"/>
    <m/>
    <x v="0"/>
    <n v="5737"/>
    <d v="2019-07-30T00:00:00"/>
    <x v="1"/>
  </r>
  <r>
    <n v="1564513905"/>
    <x v="367"/>
    <x v="635"/>
    <n v="95"/>
    <n v="71.11"/>
    <d v="2019-03-12T00:00:00"/>
    <n v="76"/>
    <d v="2019-07-30T00:00:00"/>
    <n v="3.3691067530312722E-2"/>
    <n v="6.8766699479679394E-2"/>
    <n v="464.55000000000007"/>
    <m/>
    <x v="0"/>
    <n v="6755.45"/>
    <d v="2019-07-30T00:00:00"/>
    <x v="1"/>
  </r>
  <r>
    <n v="1564513906"/>
    <x v="367"/>
    <x v="635"/>
    <n v="95"/>
    <n v="71.11"/>
    <d v="2019-03-12T00:00:00"/>
    <n v="77.5"/>
    <d v="2019-07-30T00:00:00"/>
    <n v="4.4025750821819677E-2"/>
    <n v="8.9860779074673047E-2"/>
    <n v="607.05000000000007"/>
    <m/>
    <x v="0"/>
    <n v="6755.45"/>
    <d v="2019-07-30T00:00:00"/>
    <x v="2"/>
  </r>
  <r>
    <n v="1564790583"/>
    <x v="368"/>
    <x v="636"/>
    <n v="10"/>
    <n v="319.91000000000003"/>
    <d v="2019-07-30T00:00:00"/>
    <n v="337"/>
    <d v="2019-08-02T00:00:00"/>
    <n v="3.2229364095428675E-2"/>
    <n v="5.3421274733518764E-2"/>
    <n v="170.89999999999975"/>
    <m/>
    <x v="0"/>
    <n v="3199.1000000000004"/>
    <d v="2019-08-02T00:00:00"/>
    <x v="1"/>
  </r>
  <r>
    <n v="1565220917"/>
    <x v="369"/>
    <x v="637"/>
    <n v="50"/>
    <n v="321.04000000000002"/>
    <d v="2019-08-05T00:00:00"/>
    <n v="333"/>
    <d v="2019-07-07T00:00:00"/>
    <n v="2.2700638617315028E-2"/>
    <n v="3.7253924744580003E-2"/>
    <n v="597.99999999999898"/>
    <m/>
    <x v="0"/>
    <n v="16052.000000000002"/>
    <d v="2019-08-07T00:00:00"/>
    <x v="1"/>
  </r>
  <r>
    <n v="1565382117"/>
    <x v="370"/>
    <x v="638"/>
    <n v="1000"/>
    <n v="5.88"/>
    <d v="2019-08-05T00:00:00"/>
    <n v="6.13"/>
    <d v="2019-08-09T00:00:00"/>
    <n v="2.5907691958252477E-2"/>
    <n v="4.2517006802721191E-2"/>
    <n v="250"/>
    <m/>
    <x v="0"/>
    <n v="5880"/>
    <d v="2019-08-09T00:00:00"/>
    <x v="1"/>
  </r>
  <r>
    <n v="1565991031"/>
    <x v="371"/>
    <x v="639"/>
    <n v="384"/>
    <n v="12.06"/>
    <d v="2018-06-04T00:00:00"/>
    <n v="12.45"/>
    <d v="2019-08-16T00:00:00"/>
    <n v="1.1504368993240392E-2"/>
    <n v="3.2338308457711351E-2"/>
    <n v="149.75999999999954"/>
    <m/>
    <x v="0"/>
    <n v="4631.04"/>
    <d v="2019-08-16T00:00:00"/>
    <x v="2"/>
  </r>
  <r>
    <n v="1578598120"/>
    <x v="372"/>
    <x v="640"/>
    <n v="-1000"/>
    <n v="0.3"/>
    <d v="2020-01-08T00:00:00"/>
    <n v="1.5"/>
    <d v="2020-01-09T00:00:00"/>
    <n v="-3.2957110609480811"/>
    <n v="-4"/>
    <n v="-1200"/>
    <m/>
    <x v="10"/>
    <n v="300"/>
    <d v="2020-01-09T00:00:00"/>
    <x v="1"/>
  </r>
  <r>
    <n v="1544222633"/>
    <x v="373"/>
    <x v="641"/>
    <n v="10"/>
    <n v="223.22"/>
    <d v="2018-12-06T00:00:00"/>
    <n v="234.89"/>
    <d v="2018-12-07T00:00:00"/>
    <n v="2.2690006531789989E-2"/>
    <n v="5.2280261625302415E-2"/>
    <n v="116.69999999999987"/>
    <m/>
    <x v="0"/>
    <n v="2232.1999999999998"/>
    <d v="2018-12-07T00:00:00"/>
    <x v="1"/>
  </r>
  <r>
    <n v="1546284938"/>
    <x v="374"/>
    <x v="642"/>
    <n v="100"/>
    <n v="46.86"/>
    <d v="2018-03-26T00:00:00"/>
    <n v="24.5"/>
    <d v="2018-12-31T00:00:00"/>
    <n v="-0.15891021866656696"/>
    <n v="-0.47716602646180106"/>
    <n v="-2236"/>
    <m/>
    <x v="0"/>
    <n v="4686"/>
    <d v="2018-12-31T00:00:00"/>
    <x v="1"/>
  </r>
  <r>
    <n v="1546284939"/>
    <x v="375"/>
    <x v="643"/>
    <n v="100"/>
    <n v="20.89"/>
    <d v="2018-11-26T00:00:00"/>
    <n v="18"/>
    <d v="2018-12-21T00:00:00"/>
    <n v="-5.9336606779735374E-2"/>
    <n v="-0.13834370512206795"/>
    <n v="-289.00000000000006"/>
    <m/>
    <x v="0"/>
    <n v="2089"/>
    <d v="2018-12-31T00:00:00"/>
    <x v="1"/>
  </r>
  <r>
    <n v="1546284940"/>
    <x v="129"/>
    <x v="644"/>
    <n v="200"/>
    <n v="11.18"/>
    <d v="2013-09-30T00:00:00"/>
    <n v="3.25"/>
    <d v="2018-12-12T00:00:00"/>
    <n v="-9.4694714278423284E-2"/>
    <n v="-0.70930232558139528"/>
    <n v="-1586"/>
    <n v="7.95"/>
    <x v="0"/>
    <n v="2236"/>
    <d v="2018-12-31T00:00:00"/>
    <x v="1"/>
  </r>
  <r>
    <n v="1546284941"/>
    <x v="376"/>
    <x v="645"/>
    <n v="100"/>
    <n v="10.199999999999999"/>
    <d v="2018-11-05T00:00:00"/>
    <n v="8.76"/>
    <d v="2018-12-31T00:00:00"/>
    <n v="-5.9093362115488372E-2"/>
    <n v="-0.14117647058823524"/>
    <n v="-143.99999999999994"/>
    <m/>
    <x v="0"/>
    <n v="1019.9999999999999"/>
    <d v="2018-12-31T00:00:00"/>
    <x v="1"/>
  </r>
  <r>
    <n v="1546284942"/>
    <x v="377"/>
    <x v="646"/>
    <n v="10"/>
    <n v="269.69"/>
    <d v="2018-12-06T00:00:00"/>
    <n v="210"/>
    <d v="2018-12-31T00:00:00"/>
    <n v="-9.6058014202151973E-2"/>
    <n v="-0.22132819162742412"/>
    <n v="-596.9"/>
    <m/>
    <x v="0"/>
    <n v="2696.9"/>
    <d v="2018-12-31T00:00:00"/>
    <x v="1"/>
  </r>
  <r>
    <n v="1546284943"/>
    <x v="378"/>
    <x v="647"/>
    <n v="100"/>
    <n v="38.42"/>
    <d v="2018-02-16T00:00:00"/>
    <n v="26"/>
    <d v="2018-12-31T00:00:00"/>
    <n v="-0.10405046974542032"/>
    <n v="-0.32326913066111407"/>
    <n v="-1242.0000000000002"/>
    <m/>
    <x v="0"/>
    <n v="3842"/>
    <d v="2018-12-31T00:00:00"/>
    <x v="1"/>
  </r>
  <r>
    <n v="1546286211"/>
    <x v="379"/>
    <x v="648"/>
    <n v="101"/>
    <n v="53.3"/>
    <d v="2014-06-16T00:00:00"/>
    <n v="3.46"/>
    <d v="2018-12-31T00:00:00"/>
    <n v="-0.13790133985255937"/>
    <n v="-0.93508442776735456"/>
    <n v="-5033.8399999999992"/>
    <n v="7.95"/>
    <x v="0"/>
    <n v="5383.2999999999993"/>
    <d v="2018-12-31T00:00:00"/>
    <x v="2"/>
  </r>
  <r>
    <n v="1546286212"/>
    <x v="380"/>
    <x v="649"/>
    <n v="200"/>
    <n v="0.8"/>
    <d v="2018-11-29T00:00:00"/>
    <n v="0"/>
    <d v="2018-12-22T00:00:00"/>
    <n v="-0.43042452830188682"/>
    <n v="-1"/>
    <n v="-160"/>
    <m/>
    <x v="1"/>
    <n v="160"/>
    <d v="2018-12-31T00:00:00"/>
    <x v="1"/>
  </r>
  <r>
    <n v="1546352810"/>
    <x v="381"/>
    <x v="650"/>
    <n v="321"/>
    <n v="18.329999999999998"/>
    <d v="2017-12-29T00:00:00"/>
    <n v="14.25"/>
    <d v="2018-12-31T00:00:00"/>
    <n v="-6.8676130617462583E-2"/>
    <n v="-0.22258592471358418"/>
    <n v="-1309.6799999999994"/>
    <m/>
    <x v="0"/>
    <n v="5883.9299999999994"/>
    <d v="2019-01-01T00:00:00"/>
    <x v="1"/>
  </r>
  <r>
    <n v="1546352811"/>
    <x v="382"/>
    <x v="651"/>
    <n v="200"/>
    <n v="10.88"/>
    <d v="2018-01-10T00:00:00"/>
    <n v="2.65"/>
    <d v="2018-12-31T00:00:00"/>
    <n v="-0.2357799706133521"/>
    <n v="-0.7564338235294118"/>
    <n v="-1646"/>
    <m/>
    <x v="0"/>
    <n v="2176"/>
    <d v="2019-01-01T00:00:00"/>
    <x v="1"/>
  </r>
  <r>
    <n v="1547074145"/>
    <x v="383"/>
    <x v="652"/>
    <n v="100"/>
    <n v="5.8"/>
    <d v="2018-12-03T00:00:00"/>
    <n v="6"/>
    <d v="2019-01-09T00:00:00"/>
    <n v="1.4912567412976007E-2"/>
    <n v="3.4482758620689724E-2"/>
    <n v="20.000000000000018"/>
    <m/>
    <x v="1"/>
    <n v="580"/>
    <d v="2019-01-09T00:00:00"/>
    <x v="1"/>
  </r>
  <r>
    <n v="1547596794"/>
    <x v="384"/>
    <x v="653"/>
    <n v="200"/>
    <n v="1.7"/>
    <d v="2018-12-04T00:00:00"/>
    <n v="4.0999999999999996"/>
    <d v="2019-01-15T00:00:00"/>
    <n v="0.61126229851371139"/>
    <n v="1.4117647058823528"/>
    <n v="479.99999999999989"/>
    <m/>
    <x v="1"/>
    <n v="340"/>
    <d v="2019-01-15T00:00:00"/>
    <x v="1"/>
  </r>
  <r>
    <n v="1547828910"/>
    <x v="385"/>
    <x v="654"/>
    <n v="100"/>
    <n v="39.56"/>
    <d v="2018-12-03T00:00:00"/>
    <n v="40"/>
    <d v="2019-01-18T00:00:00"/>
    <n v="4.8100192161166363E-3"/>
    <n v="1.1122345803842304E-2"/>
    <n v="43.999999999999773"/>
    <m/>
    <x v="0"/>
    <n v="3956"/>
    <d v="2019-01-18T00:00:00"/>
    <x v="1"/>
  </r>
  <r>
    <n v="1549062547"/>
    <x v="386"/>
    <x v="655"/>
    <n v="303"/>
    <n v="176.57"/>
    <d v="2018-05-08T00:00:00"/>
    <n v="181.15"/>
    <d v="2019-02-01T00:00:00"/>
    <n v="8.9911046849749619E-3"/>
    <n v="2.593872118706475E-2"/>
    <n v="1387.7400000000039"/>
    <m/>
    <x v="0"/>
    <n v="53500.71"/>
    <d v="2019-02-01T00:00:00"/>
    <x v="1"/>
  </r>
  <r>
    <n v="1549064127"/>
    <x v="386"/>
    <x v="655"/>
    <n v="100"/>
    <n v="194.69"/>
    <d v="2018-10-09T00:00:00"/>
    <n v="181.15"/>
    <d v="2019-02-01T00:00:00"/>
    <n v="-2.8236326298600466E-2"/>
    <n v="-6.954645847244334E-2"/>
    <n v="-1353.9999999999991"/>
    <m/>
    <x v="0"/>
    <n v="19469"/>
    <d v="2019-02-01T00:00:00"/>
    <x v="1"/>
  </r>
  <r>
    <n v="1549816362"/>
    <x v="296"/>
    <x v="562"/>
    <n v="42"/>
    <n v="66.81"/>
    <d v="2019-02-10T00:00:00"/>
    <n v="76"/>
    <d v="2019-02-01T00:00:00"/>
    <n v="6.4783618446147259E-2"/>
    <n v="0.13755425834455925"/>
    <n v="385.9799999999999"/>
    <m/>
    <x v="0"/>
    <n v="2806.02"/>
    <d v="2019-02-10T00:00:00"/>
    <x v="4"/>
  </r>
  <r>
    <n v="1549816363"/>
    <x v="387"/>
    <x v="656"/>
    <n v="9"/>
    <n v="241.38"/>
    <d v="2019-02-10T00:00:00"/>
    <n v="246"/>
    <d v="2019-02-01T00:00:00"/>
    <n v="9.0142968255114281E-3"/>
    <n v="1.9139945314442075E-2"/>
    <n v="41.580000000000041"/>
    <m/>
    <x v="0"/>
    <n v="2172.42"/>
    <d v="2019-02-10T00:00:00"/>
    <x v="4"/>
  </r>
  <r>
    <n v="1550333065"/>
    <x v="388"/>
    <x v="657"/>
    <n v="300"/>
    <n v="4"/>
    <d v="2018-11-14T00:00:00"/>
    <n v="0"/>
    <d v="2019-02-15T00:00:00"/>
    <n v="-0.42294322132097334"/>
    <n v="-1"/>
    <n v="-1200"/>
    <m/>
    <x v="1"/>
    <n v="1200"/>
    <d v="2019-02-16T00:00:00"/>
    <x v="1"/>
  </r>
  <r>
    <n v="1550333066"/>
    <x v="389"/>
    <x v="658"/>
    <n v="100"/>
    <n v="5.6"/>
    <d v="2018-11-27T00:00:00"/>
    <n v="0"/>
    <d v="2019-02-15T00:00:00"/>
    <n v="-0.42941176470588238"/>
    <n v="-1"/>
    <n v="-560"/>
    <m/>
    <x v="1"/>
    <n v="560"/>
    <d v="2019-02-16T00:00:00"/>
    <x v="1"/>
  </r>
  <r>
    <n v="1552229905"/>
    <x v="121"/>
    <x v="293"/>
    <n v="15"/>
    <n v="76.2"/>
    <d v="2018-12-28T00:00:00"/>
    <n v="35"/>
    <d v="2019-03-07T00:00:00"/>
    <n v="-0.24096346930992604"/>
    <n v="-0.54068241469816281"/>
    <n v="-618"/>
    <m/>
    <x v="0"/>
    <n v="1143"/>
    <d v="2019-03-10T00:00:00"/>
    <x v="2"/>
  </r>
  <r>
    <n v="1553042034"/>
    <x v="390"/>
    <x v="659"/>
    <n v="100"/>
    <n v="6.75"/>
    <d v="2018-12-06T00:00:00"/>
    <n v="0"/>
    <d v="2019-03-15T00:00:00"/>
    <n v="-0.43400713436385258"/>
    <n v="-1"/>
    <n v="-675"/>
    <m/>
    <x v="1"/>
    <n v="675"/>
    <d v="2019-03-19T00:00:00"/>
    <x v="1"/>
  </r>
  <r>
    <n v="1554505114"/>
    <x v="391"/>
    <x v="660"/>
    <n v="200"/>
    <n v="89.53"/>
    <d v="2018-09-04T00:00:00"/>
    <n v="77.27"/>
    <d v="2019-04-05T00:00:00"/>
    <n v="-5.3514056633128852E-2"/>
    <n v="-0.13693733943929409"/>
    <n v="-2452.0000000000009"/>
    <m/>
    <x v="0"/>
    <n v="17906"/>
    <d v="2019-04-05T00:00:00"/>
    <x v="3"/>
  </r>
  <r>
    <n v="1554505115"/>
    <x v="241"/>
    <x v="504"/>
    <n v="300"/>
    <n v="19"/>
    <d v="2019-02-15T00:00:00"/>
    <n v="29"/>
    <d v="2019-04-05T00:00:00"/>
    <n v="0.24948735475051267"/>
    <n v="0.52631578947368429"/>
    <n v="3000"/>
    <m/>
    <x v="0"/>
    <n v="5700"/>
    <d v="2019-04-05T00:00:00"/>
    <x v="1"/>
  </r>
  <r>
    <n v="1554505116"/>
    <x v="392"/>
    <x v="661"/>
    <n v="500"/>
    <n v="23.98"/>
    <d v="2018-10-01T00:00:00"/>
    <n v="26.5"/>
    <d v="2019-03-22T00:00:00"/>
    <n v="4.2289927383440604E-2"/>
    <n v="0.10508757297748117"/>
    <n v="1259.9999999999998"/>
    <m/>
    <x v="0"/>
    <n v="11990"/>
    <d v="2019-04-05T00:00:00"/>
    <x v="2"/>
  </r>
  <r>
    <n v="1555978662"/>
    <x v="393"/>
    <x v="662"/>
    <n v="150"/>
    <n v="132.86000000000001"/>
    <d v="2018-09-07T00:00:00"/>
    <n v="142"/>
    <d v="2019-04-22T00:00:00"/>
    <n v="2.6970880891396421E-2"/>
    <n v="6.8794219479150875E-2"/>
    <n v="1370.999999999998"/>
    <m/>
    <x v="0"/>
    <n v="19929.000000000004"/>
    <d v="2019-04-22T00:00:00"/>
    <x v="2"/>
  </r>
  <r>
    <n v="1555978774"/>
    <x v="394"/>
    <x v="663"/>
    <n v="200"/>
    <n v="2.2000000000000002"/>
    <d v="2018-12-06T00:00:00"/>
    <n v="0"/>
    <d v="2019-04-18T00:00:00"/>
    <n v="-0.43400713436385258"/>
    <n v="-1"/>
    <n v="-440.00000000000006"/>
    <m/>
    <x v="1"/>
    <n v="440.00000000000006"/>
    <d v="2019-04-22T00:00:00"/>
    <x v="1"/>
  </r>
  <r>
    <n v="1556064079"/>
    <x v="127"/>
    <x v="664"/>
    <n v="100"/>
    <n v="104.59"/>
    <d v="2019-04-22T00:00:00"/>
    <n v="112"/>
    <d v="2019-04-23T00:00:00"/>
    <n v="3.6732310798007824E-2"/>
    <n v="7.0848073429582215E-2"/>
    <n v="740.99999999999966"/>
    <m/>
    <x v="0"/>
    <n v="10459"/>
    <d v="2019-04-23T00:00:00"/>
    <x v="1"/>
  </r>
  <r>
    <n v="1565991032"/>
    <x v="34"/>
    <x v="208"/>
    <n v="200"/>
    <n v="5.93"/>
    <d v="2019-08-14T00:00:00"/>
    <n v="8"/>
    <d v="2019-08-16T00:00:00"/>
    <n v="0.21595163918026702"/>
    <n v="0.3490725126475549"/>
    <n v="414.00000000000006"/>
    <m/>
    <x v="0"/>
    <n v="1186"/>
    <d v="2019-08-16T00:00:00"/>
    <x v="1"/>
  </r>
  <r>
    <n v="1565991033"/>
    <x v="209"/>
    <x v="506"/>
    <n v="228"/>
    <n v="34.21"/>
    <d v="2017-04-20T00:00:00"/>
    <n v="34.950000000000003"/>
    <d v="2019-08-16T00:00:00"/>
    <n v="5.4981561533344525E-3"/>
    <n v="2.1631102016954173E-2"/>
    <n v="168.72000000000045"/>
    <n v="7.95"/>
    <x v="0"/>
    <n v="7799.88"/>
    <d v="2019-08-16T00:00:00"/>
    <x v="1"/>
  </r>
  <r>
    <n v="1565994503"/>
    <x v="395"/>
    <x v="665"/>
    <n v="200"/>
    <n v="14.82"/>
    <d v="2019-08-09T00:00:00"/>
    <n v="15.5"/>
    <d v="2019-08-16T00:00:00"/>
    <n v="2.8147291305186034E-2"/>
    <n v="4.5883940620782715E-2"/>
    <n v="135.99999999999994"/>
    <m/>
    <x v="0"/>
    <n v="2964"/>
    <d v="2019-08-16T00:00:00"/>
    <x v="1"/>
  </r>
  <r>
    <n v="1566259530"/>
    <x v="163"/>
    <x v="411"/>
    <n v="100"/>
    <n v="30.98"/>
    <d v="2019-07-05T00:00:00"/>
    <n v="32"/>
    <d v="2019-08-19T00:00:00"/>
    <n v="1.9075286667281536E-2"/>
    <n v="3.2924467398321555E-2"/>
    <n v="101.99999999999996"/>
    <m/>
    <x v="0"/>
    <n v="3098"/>
    <d v="2019-08-19T00:00:00"/>
    <x v="1"/>
  </r>
  <r>
    <n v="1566335111"/>
    <x v="396"/>
    <x v="666"/>
    <n v="500"/>
    <n v="33.44"/>
    <d v="2019-08-02T00:00:00"/>
    <n v="35"/>
    <d v="2019-08-20T00:00:00"/>
    <n v="2.8284903590901137E-2"/>
    <n v="4.6650717703349276E-2"/>
    <n v="780.00000000000114"/>
    <m/>
    <x v="0"/>
    <n v="16720"/>
    <d v="2019-08-20T00:00:00"/>
    <x v="1"/>
  </r>
  <r>
    <n v="1566436753"/>
    <x v="204"/>
    <x v="667"/>
    <n v="200"/>
    <n v="86.56"/>
    <d v="2019-07-11T00:00:00"/>
    <n v="102"/>
    <d v="2019-08-21T00:00:00"/>
    <n v="0.1043369946442959"/>
    <n v="0.17837338262476887"/>
    <n v="3087.9999999999995"/>
    <m/>
    <x v="0"/>
    <n v="17312"/>
    <d v="2019-08-21T00:00:00"/>
    <x v="1"/>
  </r>
  <r>
    <n v="1566607991"/>
    <x v="397"/>
    <x v="668"/>
    <n v="50"/>
    <n v="83.09"/>
    <d v="2019-08-21T00:00:00"/>
    <n v="81.09"/>
    <d v="2019-08-23T00:00:00"/>
    <n v="-1.5069732607206185E-2"/>
    <n v="-2.4070285232880018E-2"/>
    <n v="-100"/>
    <m/>
    <x v="0"/>
    <n v="4154.5"/>
    <d v="2019-08-23T00:00:00"/>
    <x v="1"/>
  </r>
  <r>
    <n v="1566607992"/>
    <x v="320"/>
    <x v="586"/>
    <n v="100"/>
    <n v="15.99"/>
    <d v="2019-07-30T00:00:00"/>
    <n v="17.5"/>
    <d v="2019-08-23T00:00:00"/>
    <n v="5.6972591340662251E-2"/>
    <n v="9.443402126328948E-2"/>
    <n v="150.99999999999997"/>
    <m/>
    <x v="0"/>
    <n v="1599"/>
    <d v="2019-08-23T00:00:00"/>
    <x v="1"/>
  </r>
  <r>
    <n v="1566607993"/>
    <x v="398"/>
    <x v="669"/>
    <n v="100"/>
    <n v="26.68"/>
    <d v="2019-08-01T00:00:00"/>
    <n v="28.6"/>
    <d v="2019-08-23T00:00:00"/>
    <n v="4.3560309397540103E-2"/>
    <n v="7.1964017991004603E-2"/>
    <n v="192.00000000000017"/>
    <m/>
    <x v="0"/>
    <n v="2668"/>
    <d v="2019-08-23T00:00:00"/>
    <x v="1"/>
  </r>
  <r>
    <n v="1566607994"/>
    <x v="399"/>
    <x v="670"/>
    <n v="20"/>
    <n v="78.56"/>
    <d v="2019-07-30T00:00:00"/>
    <n v="73.180000000000007"/>
    <d v="2019-08-23T00:00:00"/>
    <n v="-4.1316002087155558E-2"/>
    <n v="-6.848268839103866E-2"/>
    <n v="-107.59999999999991"/>
    <m/>
    <x v="0"/>
    <n v="1571.2"/>
    <d v="2019-08-23T00:00:00"/>
    <x v="1"/>
  </r>
  <r>
    <n v="1567117210"/>
    <x v="400"/>
    <x v="671"/>
    <n v="100"/>
    <n v="20.86"/>
    <d v="2019-07-30T00:00:00"/>
    <n v="22.2"/>
    <d v="2019-08-29T00:00:00"/>
    <n v="3.8755021671434166E-2"/>
    <n v="6.4237775647171702E-2"/>
    <n v="134"/>
    <m/>
    <x v="0"/>
    <n v="2086"/>
    <d v="2019-08-29T00:00:00"/>
    <x v="1"/>
  </r>
  <r>
    <n v="1567203167"/>
    <x v="401"/>
    <x v="672"/>
    <n v="50"/>
    <n v="48.04"/>
    <d v="2019-04-29T00:00:00"/>
    <n v="29.15"/>
    <d v="2019-08-30T00:00:00"/>
    <n v="-0.20591550322125152"/>
    <n v="-0.39321398834304744"/>
    <n v="-944.5"/>
    <m/>
    <x v="0"/>
    <n v="2402"/>
    <d v="2019-08-30T00:00:00"/>
    <x v="1"/>
  </r>
  <r>
    <n v="1567203168"/>
    <x v="164"/>
    <x v="673"/>
    <n v="100"/>
    <n v="138.41999999999999"/>
    <d v="2019-08-21T00:00:00"/>
    <n v="156"/>
    <d v="2019-08-30T00:00:00"/>
    <n v="7.9514134400411621E-2"/>
    <n v="0.12700476809709582"/>
    <n v="1758.0000000000014"/>
    <m/>
    <x v="0"/>
    <n v="13841.999999999998"/>
    <d v="2019-08-30T00:00:00"/>
    <x v="1"/>
  </r>
  <r>
    <n v="1567203169"/>
    <x v="402"/>
    <x v="674"/>
    <n v="100"/>
    <n v="143.41"/>
    <d v="2019-08-28T00:00:00"/>
    <n v="148.16999999999999"/>
    <d v="2019-08-30T00:00:00"/>
    <n v="2.1032839024087851E-2"/>
    <n v="3.3191548706505758E-2"/>
    <n v="475.99999999999909"/>
    <m/>
    <x v="0"/>
    <n v="14341"/>
    <d v="2019-08-30T00:00:00"/>
    <x v="1"/>
  </r>
  <r>
    <n v="1567268728"/>
    <x v="403"/>
    <x v="675"/>
    <n v="100"/>
    <n v="45.28"/>
    <d v="2019-08-19T00:00:00"/>
    <n v="42"/>
    <d v="2019-08-30T00:00:00"/>
    <n v="-4.5196460390806728E-2"/>
    <n v="-7.2438162544169682E-2"/>
    <n v="-328.00000000000011"/>
    <m/>
    <x v="0"/>
    <n v="4528"/>
    <d v="2019-08-31T00:00:00"/>
    <x v="1"/>
  </r>
  <r>
    <n v="1567268729"/>
    <x v="404"/>
    <x v="676"/>
    <n v="-100"/>
    <n v="1.19"/>
    <d v="2019-08-27T00:00:00"/>
    <n v="0"/>
    <d v="2019-08-30T00:00:00"/>
    <n v="0.63258232235701906"/>
    <n v="1"/>
    <n v="119"/>
    <m/>
    <x v="4"/>
    <n v="119"/>
    <d v="2019-08-31T00:00:00"/>
    <x v="1"/>
  </r>
  <r>
    <n v="1567553788"/>
    <x v="405"/>
    <x v="677"/>
    <n v="200"/>
    <n v="34.47"/>
    <d v="2019-08-19T00:00:00"/>
    <n v="35"/>
    <d v="2019-08-29T00:00:00"/>
    <n v="9.593378609914785E-3"/>
    <n v="1.5375689004931914E-2"/>
    <n v="106.00000000000023"/>
    <m/>
    <x v="0"/>
    <n v="6894"/>
    <d v="2019-09-03T00:00:00"/>
    <x v="1"/>
  </r>
  <r>
    <n v="1567808567"/>
    <x v="143"/>
    <x v="678"/>
    <n v="100"/>
    <n v="41.75"/>
    <d v="2014-06-26T00:00:00"/>
    <n v="45.5"/>
    <d v="2019-09-06T00:00:00"/>
    <n v="1.3299972063985609E-2"/>
    <n v="8.9820359281437057E-2"/>
    <n v="375"/>
    <n v="7.95"/>
    <x v="0"/>
    <n v="4175"/>
    <d v="2019-09-06T00:00:00"/>
    <x v="1"/>
  </r>
  <r>
    <n v="1568076272"/>
    <x v="406"/>
    <x v="679"/>
    <n v="100"/>
    <n v="47.25"/>
    <d v="2019-08-05T00:00:00"/>
    <n v="47.47"/>
    <d v="2019-09-09T00:00:00"/>
    <n v="2.8371801326725738E-3"/>
    <n v="4.6560846560845803E-3"/>
    <n v="21.999999999999886"/>
    <m/>
    <x v="0"/>
    <n v="4725"/>
    <d v="2019-09-09T00:00:00"/>
    <x v="1"/>
  </r>
  <r>
    <n v="1568076273"/>
    <x v="407"/>
    <x v="680"/>
    <n v="-100"/>
    <n v="1.6"/>
    <d v="2019-08-26T00:00:00"/>
    <n v="0.45"/>
    <d v="2019-09-09T00:00:00"/>
    <n v="0.45388192041522496"/>
    <n v="0.71875"/>
    <n v="115.00000000000001"/>
    <m/>
    <x v="4"/>
    <n v="160"/>
    <d v="2019-09-09T00:00:00"/>
    <x v="1"/>
  </r>
  <r>
    <n v="1568206197"/>
    <x v="408"/>
    <x v="681"/>
    <n v="20"/>
    <n v="165.18"/>
    <d v="2019-07-30T00:00:00"/>
    <n v="166.74"/>
    <d v="2019-09-10T00:00:00"/>
    <n v="5.6977662234737056E-3"/>
    <n v="9.4442426443879235E-3"/>
    <n v="31.200000000000045"/>
    <m/>
    <x v="0"/>
    <n v="3303.6000000000004"/>
    <d v="2019-09-11T00:00:00"/>
    <x v="1"/>
  </r>
  <r>
    <n v="1568206198"/>
    <x v="409"/>
    <x v="682"/>
    <n v="20"/>
    <n v="267.76"/>
    <d v="2019-09-04T00:00:00"/>
    <n v="269.95"/>
    <d v="2019-09-10T00:00:00"/>
    <n v="5.246612789146181E-3"/>
    <n v="8.1789662384224027E-3"/>
    <n v="43.799999999999955"/>
    <m/>
    <x v="0"/>
    <n v="5355.2"/>
    <d v="2019-09-11T00:00:00"/>
    <x v="1"/>
  </r>
  <r>
    <n v="1568238900"/>
    <x v="410"/>
    <x v="683"/>
    <n v="-100"/>
    <n v="2.6"/>
    <d v="2019-09-04T00:00:00"/>
    <n v="4.9400000000000004"/>
    <d v="2019-09-11T00:00:00"/>
    <n v="-0.57732864674868201"/>
    <n v="-0.90000000000000013"/>
    <n v="-234.00000000000003"/>
    <m/>
    <x v="4"/>
    <n v="260"/>
    <d v="2019-09-11T00:00:00"/>
    <x v="1"/>
  </r>
  <r>
    <n v="1568411575"/>
    <x v="411"/>
    <x v="684"/>
    <n v="100"/>
    <n v="45.53"/>
    <d v="2019-09-10T00:00:00"/>
    <n v="46.15"/>
    <d v="2019-09-13T00:00:00"/>
    <n v="8.8283289880892821E-3"/>
    <n v="1.3617395124093878E-2"/>
    <n v="61.999999999999744"/>
    <m/>
    <x v="0"/>
    <n v="4553"/>
    <d v="2019-09-13T00:00:00"/>
    <x v="1"/>
  </r>
  <r>
    <n v="1568411576"/>
    <x v="412"/>
    <x v="685"/>
    <n v="100"/>
    <n v="66.38"/>
    <d v="2019-07-24T00:00:00"/>
    <n v="68.77"/>
    <d v="2019-09-13T00:00:00"/>
    <n v="2.1508608127879483E-2"/>
    <n v="3.6004820729135245E-2"/>
    <n v="239.00000000000006"/>
    <m/>
    <x v="0"/>
    <n v="6638"/>
    <d v="2019-09-13T00:00:00"/>
    <x v="1"/>
  </r>
  <r>
    <n v="1568411577"/>
    <x v="413"/>
    <x v="686"/>
    <n v="100"/>
    <n v="23.81"/>
    <d v="2019-04-29T00:00:00"/>
    <n v="25.28"/>
    <d v="2019-09-13T00:00:00"/>
    <n v="3.2330917226705773E-2"/>
    <n v="6.173876522469568E-2"/>
    <n v="147.00000000000023"/>
    <m/>
    <x v="0"/>
    <n v="2381"/>
    <d v="2019-09-13T00:00:00"/>
    <x v="1"/>
  </r>
  <r>
    <n v="1568679605"/>
    <x v="414"/>
    <x v="687"/>
    <n v="-100"/>
    <n v="1.8"/>
    <d v="2019-08-26T00:00:00"/>
    <n v="8"/>
    <d v="2019-09-16T00:00:00"/>
    <n v="-2.175124951941561"/>
    <n v="-3.4444444444444446"/>
    <n v="-620"/>
    <m/>
    <x v="4"/>
    <n v="180"/>
    <d v="2019-09-16T00:00:00"/>
    <x v="1"/>
  </r>
  <r>
    <n v="1568679606"/>
    <x v="415"/>
    <x v="688"/>
    <n v="100"/>
    <n v="76.64"/>
    <d v="2019-09-10T00:00:00"/>
    <n v="77.19"/>
    <d v="2019-09-16T00:00:00"/>
    <n v="4.652556576942044E-3"/>
    <n v="7.176409185803756E-3"/>
    <n v="54.999999999999716"/>
    <m/>
    <x v="0"/>
    <n v="7664"/>
    <d v="2019-09-16T00:00:00"/>
    <x v="1"/>
  </r>
  <r>
    <n v="1568768635"/>
    <x v="416"/>
    <x v="689"/>
    <n v="-500"/>
    <n v="1.5"/>
    <d v="2019-08-28T00:00:00"/>
    <n v="1.1000000000000001"/>
    <d v="2019-09-17T00:00:00"/>
    <n v="0.16898148148148145"/>
    <n v="0.26666666666666661"/>
    <n v="199.99999999999994"/>
    <m/>
    <x v="4"/>
    <n v="750"/>
    <d v="2019-09-17T00:00:00"/>
    <x v="1"/>
  </r>
  <r>
    <n v="1568768636"/>
    <x v="417"/>
    <x v="690"/>
    <n v="300"/>
    <n v="24.7"/>
    <d v="2019-09-06T00:00:00"/>
    <n v="25.7"/>
    <d v="2019-09-17T00:00:00"/>
    <n v="2.606230676406111E-2"/>
    <n v="4.0485829959514108E-2"/>
    <n v="300"/>
    <m/>
    <x v="0"/>
    <n v="7410"/>
    <d v="2019-09-17T00:00:00"/>
    <x v="1"/>
  </r>
  <r>
    <n v="1572389717"/>
    <x v="418"/>
    <x v="691"/>
    <n v="100"/>
    <n v="82.11"/>
    <d v="2019-10-28T00:00:00"/>
    <n v="83.7"/>
    <d v="2019-10-29T00:00:00"/>
    <n v="1.3724189549184029E-2"/>
    <n v="1.9364267446108974E-2"/>
    <n v="159.00000000000034"/>
    <m/>
    <x v="0"/>
    <n v="8211"/>
    <d v="2019-10-29T00:00:00"/>
    <x v="1"/>
  </r>
  <r>
    <n v="1572475827"/>
    <x v="419"/>
    <x v="692"/>
    <n v="100"/>
    <n v="4"/>
    <d v="2019-10-17T00:00:00"/>
    <n v="0"/>
    <d v="2019-10-25T00:00:00"/>
    <n v="-0.69391634980988592"/>
    <n v="-1"/>
    <n v="-400"/>
    <m/>
    <x v="1"/>
    <n v="400"/>
    <d v="2019-10-30T00:00:00"/>
    <x v="1"/>
  </r>
  <r>
    <n v="1572566714"/>
    <x v="370"/>
    <x v="638"/>
    <n v="503"/>
    <n v="5.79"/>
    <d v="2019-08-20T00:00:00"/>
    <n v="6"/>
    <d v="2019-10-31T00:00:00"/>
    <n v="2.2668393782383361E-2"/>
    <n v="3.6269430051813378E-2"/>
    <n v="105.62999999999998"/>
    <m/>
    <x v="0"/>
    <n v="2912.37"/>
    <d v="2019-10-31T00:00:00"/>
    <x v="1"/>
  </r>
  <r>
    <n v="1572566715"/>
    <x v="420"/>
    <x v="693"/>
    <n v="200"/>
    <n v="18.399999999999999"/>
    <d v="2019-10-28T00:00:00"/>
    <n v="20.5"/>
    <d v="2019-10-31T00:00:00"/>
    <n v="8.0888560574082002E-2"/>
    <n v="0.11413043478260887"/>
    <n v="420.00000000000028"/>
    <m/>
    <x v="0"/>
    <n v="3679.9999999999995"/>
    <d v="2019-10-31T00:00:00"/>
    <x v="1"/>
  </r>
  <r>
    <n v="1572647872"/>
    <x v="421"/>
    <x v="694"/>
    <n v="500"/>
    <n v="26.53"/>
    <d v="2019-08-22T00:00:00"/>
    <n v="27.5"/>
    <d v="2019-11-01T00:00:00"/>
    <n v="2.2930016333710224E-2"/>
    <n v="3.6562382208820132E-2"/>
    <n v="484.99999999999943"/>
    <m/>
    <x v="0"/>
    <n v="13265"/>
    <d v="2019-11-01T00:00:00"/>
    <x v="1"/>
  </r>
  <r>
    <n v="1572647873"/>
    <x v="422"/>
    <x v="695"/>
    <n v="200"/>
    <n v="2.2999999999999998"/>
    <d v="2019-09-06T00:00:00"/>
    <n v="2.5"/>
    <d v="2019-11-01T00:00:00"/>
    <n v="5.5977302354114057E-2"/>
    <n v="8.6956521739130599E-2"/>
    <n v="40.000000000000036"/>
    <m/>
    <x v="3"/>
    <n v="459.99999999999994"/>
    <d v="2019-11-01T00:00:00"/>
    <x v="1"/>
  </r>
  <r>
    <n v="1572647874"/>
    <x v="177"/>
    <x v="696"/>
    <n v="100"/>
    <n v="178.61"/>
    <d v="2019-10-25T00:00:00"/>
    <n v="180"/>
    <d v="2019-11-01T00:00:00"/>
    <n v="5.4836803899005688E-3"/>
    <n v="7.7823190190917657E-3"/>
    <n v="138.99999999999864"/>
    <m/>
    <x v="0"/>
    <n v="17861"/>
    <d v="2019-11-01T00:00:00"/>
    <x v="1"/>
  </r>
  <r>
    <n v="1572908713"/>
    <x v="423"/>
    <x v="697"/>
    <n v="200"/>
    <n v="53.34"/>
    <d v="2019-10-31T00:00:00"/>
    <n v="55.17"/>
    <d v="2019-11-04T00:00:00"/>
    <n v="2.4458002320022477E-2"/>
    <n v="3.4308211473565775E-2"/>
    <n v="365.99999999999966"/>
    <m/>
    <x v="0"/>
    <n v="10668"/>
    <d v="2019-11-04T00:00:00"/>
    <x v="1"/>
  </r>
  <r>
    <n v="1572969943"/>
    <x v="424"/>
    <x v="698"/>
    <n v="10000"/>
    <n v="0.1"/>
    <d v="2019-11-04T00:00:00"/>
    <n v="0.15"/>
    <d v="2019-11-05T00:00:00"/>
    <n v="0.35925196850393681"/>
    <n v="0.49999999999999978"/>
    <n v="499.99999999999989"/>
    <m/>
    <x v="1"/>
    <n v="1000"/>
    <d v="2019-11-05T00:00:00"/>
    <x v="1"/>
  </r>
  <r>
    <n v="1573432945"/>
    <x v="425"/>
    <x v="699"/>
    <n v="200"/>
    <n v="29.01"/>
    <d v="2019-11-05T00:00:00"/>
    <n v="29.54"/>
    <d v="2019-11-07T00:00:00"/>
    <n v="1.3152643412765829E-2"/>
    <n v="1.826956221992404E-2"/>
    <n v="105.99999999999952"/>
    <m/>
    <x v="0"/>
    <n v="5802"/>
    <d v="2019-11-10T00:00:00"/>
    <x v="1"/>
  </r>
  <r>
    <n v="1573432946"/>
    <x v="426"/>
    <x v="700"/>
    <n v="100"/>
    <n v="5.62"/>
    <d v="2019-09-04T00:00:00"/>
    <n v="6"/>
    <d v="2019-11-08T00:00:00"/>
    <n v="4.3373840601917513E-2"/>
    <n v="6.7615658362989217E-2"/>
    <n v="37.999999999999986"/>
    <m/>
    <x v="0"/>
    <n v="562"/>
    <d v="2019-11-10T00:00:00"/>
    <x v="1"/>
  </r>
  <r>
    <n v="1573432947"/>
    <x v="427"/>
    <x v="701"/>
    <n v="200"/>
    <n v="52.85"/>
    <d v="2019-11-07T00:00:00"/>
    <n v="55"/>
    <d v="2019-11-08T00:00:00"/>
    <n v="2.9403224144552549E-2"/>
    <n v="4.0681173131504211E-2"/>
    <n v="429.99999999999972"/>
    <m/>
    <x v="0"/>
    <n v="10570"/>
    <d v="2019-11-10T00:00:00"/>
    <x v="1"/>
  </r>
  <r>
    <n v="1573432948"/>
    <x v="428"/>
    <x v="702"/>
    <n v="100"/>
    <n v="3"/>
    <d v="2019-10-23T00:00:00"/>
    <n v="4.5999999999999996"/>
    <d v="2019-11-06T00:00:00"/>
    <n v="0.37435897435897431"/>
    <n v="0.53333333333333321"/>
    <n v="159.99999999999997"/>
    <m/>
    <x v="3"/>
    <n v="300"/>
    <d v="2019-11-10T00:00:00"/>
    <x v="1"/>
  </r>
  <r>
    <n v="1573432949"/>
    <x v="172"/>
    <x v="703"/>
    <n v="100"/>
    <n v="69.5"/>
    <d v="2019-09-17T00:00:00"/>
    <n v="70.7"/>
    <d v="2019-11-07T00:00:00"/>
    <n v="1.1334817038455526E-2"/>
    <n v="1.7266187050359649E-2"/>
    <n v="120.00000000000028"/>
    <m/>
    <x v="0"/>
    <n v="6950"/>
    <d v="2019-11-10T00:00:00"/>
    <x v="1"/>
  </r>
  <r>
    <n v="1573432950"/>
    <x v="429"/>
    <x v="704"/>
    <n v="50"/>
    <n v="96.7"/>
    <d v="2019-11-04T00:00:00"/>
    <n v="101.5"/>
    <d v="2019-11-07T00:00:00"/>
    <n v="3.5665138548477762E-2"/>
    <n v="4.9638055842812889E-2"/>
    <n v="239.99999999999986"/>
    <m/>
    <x v="0"/>
    <n v="4835"/>
    <d v="2019-11-10T00:00:00"/>
    <x v="1"/>
  </r>
  <r>
    <n v="1571771536"/>
    <x v="430"/>
    <x v="705"/>
    <n v="100"/>
    <n v="35.68"/>
    <d v="2019-09-25T00:00:00"/>
    <n v="36.5"/>
    <d v="2019-10-22T00:00:00"/>
    <n v="1.5307395829923721E-2"/>
    <n v="2.2982062780269041E-2"/>
    <n v="82.000000000000028"/>
    <m/>
    <x v="0"/>
    <n v="3568"/>
    <d v="2019-10-22T00:00:00"/>
    <x v="1"/>
  </r>
  <r>
    <n v="1571871549"/>
    <x v="310"/>
    <x v="576"/>
    <n v="100"/>
    <n v="4.04"/>
    <d v="2019-10-15T00:00:00"/>
    <n v="4.5"/>
    <d v="2019-10-23T00:00:00"/>
    <n v="7.8710996099610034E-2"/>
    <n v="0.11386138613861396"/>
    <n v="46"/>
    <m/>
    <x v="0"/>
    <n v="404"/>
    <d v="2019-10-23T00:00:00"/>
    <x v="1"/>
  </r>
  <r>
    <n v="1571871550"/>
    <x v="347"/>
    <x v="613"/>
    <n v="200"/>
    <n v="7.41"/>
    <d v="2019-10-17T00:00:00"/>
    <n v="7.6"/>
    <d v="2019-10-23T00:00:00"/>
    <n v="1.7792726918202138E-2"/>
    <n v="2.564102564102555E-2"/>
    <n v="37.999999999999901"/>
    <m/>
    <x v="0"/>
    <n v="1482"/>
    <d v="2019-10-23T00:00:00"/>
    <x v="1"/>
  </r>
  <r>
    <n v="1571871551"/>
    <x v="431"/>
    <x v="706"/>
    <n v="100"/>
    <n v="47.39"/>
    <d v="2019-09-24T00:00:00"/>
    <n v="48.7"/>
    <d v="2019-10-23T00:00:00"/>
    <n v="1.8378290286661419E-2"/>
    <n v="2.7642962650348268E-2"/>
    <n v="131.00000000000023"/>
    <m/>
    <x v="0"/>
    <n v="4739"/>
    <d v="2019-10-23T00:00:00"/>
    <x v="1"/>
  </r>
  <r>
    <n v="1571871552"/>
    <x v="432"/>
    <x v="707"/>
    <n v="101"/>
    <n v="53.77"/>
    <d v="2019-09-09T00:00:00"/>
    <n v="55.75"/>
    <d v="2019-10-23T00:00:00"/>
    <n v="2.3830816044697861E-2"/>
    <n v="3.6823507532081079E-2"/>
    <n v="199.97999999999968"/>
    <m/>
    <x v="0"/>
    <n v="5430.77"/>
    <d v="2019-10-23T00:00:00"/>
    <x v="1"/>
  </r>
  <r>
    <n v="1571959927"/>
    <x v="433"/>
    <x v="708"/>
    <n v="200"/>
    <n v="60.65"/>
    <d v="2019-10-22T00:00:00"/>
    <n v="62.93"/>
    <d v="2019-10-24T00:00:00"/>
    <n v="2.6336568176172064E-2"/>
    <n v="3.75927452596867E-2"/>
    <n v="456.00000000000023"/>
    <m/>
    <x v="0"/>
    <n v="12130"/>
    <d v="2019-10-24T00:00:00"/>
    <x v="1"/>
  </r>
  <r>
    <n v="1572039916"/>
    <x v="185"/>
    <x v="709"/>
    <n v="200"/>
    <n v="14.07"/>
    <d v="2019-10-23T00:00:00"/>
    <n v="14.55"/>
    <d v="2019-10-25T00:00:00"/>
    <n v="2.3946203050680643E-2"/>
    <n v="3.4115138592750505E-2"/>
    <n v="96.000000000000085"/>
    <m/>
    <x v="0"/>
    <n v="2814"/>
    <d v="2019-10-25T00:00:00"/>
    <x v="1"/>
  </r>
  <r>
    <n v="1572039917"/>
    <x v="185"/>
    <x v="709"/>
    <n v="100"/>
    <n v="14.28"/>
    <d v="2019-10-24T00:00:00"/>
    <n v="14.55"/>
    <d v="2019-10-25T00:00:00"/>
    <n v="1.329722640501298E-2"/>
    <n v="1.8907563025210239E-2"/>
    <n v="27.000000000000135"/>
    <m/>
    <x v="0"/>
    <n v="1428"/>
    <d v="2019-10-25T00:00:00"/>
    <x v="1"/>
  </r>
  <r>
    <n v="1572039918"/>
    <x v="434"/>
    <x v="710"/>
    <n v="200"/>
    <n v="0.81"/>
    <d v="2019-10-15T00:00:00"/>
    <n v="1.2"/>
    <d v="2019-10-25T00:00:00"/>
    <n v="0.33284231200897862"/>
    <n v="0.4814814814814814"/>
    <n v="77.999999999999986"/>
    <m/>
    <x v="1"/>
    <n v="162"/>
    <d v="2019-10-25T00:00:00"/>
    <x v="1"/>
  </r>
  <r>
    <n v="1572039919"/>
    <x v="435"/>
    <x v="711"/>
    <n v="202"/>
    <n v="41.39"/>
    <d v="2019-09-16T00:00:00"/>
    <n v="42.1"/>
    <d v="2019-10-25T00:00:00"/>
    <n v="1.1240887247156026E-2"/>
    <n v="1.7153901908673719E-2"/>
    <n v="143.42000000000019"/>
    <m/>
    <x v="0"/>
    <n v="8360.7800000000007"/>
    <d v="2019-10-25T00:00:00"/>
    <x v="1"/>
  </r>
  <r>
    <n v="1572302933"/>
    <x v="436"/>
    <x v="712"/>
    <n v="100"/>
    <n v="55.8"/>
    <d v="2019-09-17T00:00:00"/>
    <n v="57.5"/>
    <d v="2019-10-28T00:00:00"/>
    <n v="2.0000128929114853E-2"/>
    <n v="3.0465949820788651E-2"/>
    <n v="170.00000000000028"/>
    <m/>
    <x v="0"/>
    <n v="5580"/>
    <d v="2019-10-28T00:00:00"/>
    <x v="1"/>
  </r>
  <r>
    <n v="1572302934"/>
    <x v="413"/>
    <x v="686"/>
    <n v="100"/>
    <n v="23.58"/>
    <d v="2019-10-17T00:00:00"/>
    <n v="25.5"/>
    <d v="2019-10-28T00:00:00"/>
    <n v="5.6502094641008561E-2"/>
    <n v="8.1424936386768509E-2"/>
    <n v="192.00000000000017"/>
    <m/>
    <x v="0"/>
    <n v="2358"/>
    <d v="2019-10-28T00:00:00"/>
    <x v="1"/>
  </r>
  <r>
    <n v="1573917206"/>
    <x v="437"/>
    <x v="713"/>
    <n v="-1000"/>
    <n v="0.2"/>
    <d v="2019-10-29T00:00:00"/>
    <n v="1.96"/>
    <d v="2019-11-15T00:00:00"/>
    <n v="-6.2490272373540847"/>
    <n v="-8.7999999999999989"/>
    <n v="-1760"/>
    <m/>
    <x v="4"/>
    <n v="200"/>
    <d v="2019-11-16T00:00:00"/>
    <x v="1"/>
  </r>
  <r>
    <n v="1573917338"/>
    <x v="438"/>
    <x v="714"/>
    <n v="-1000"/>
    <n v="0.18"/>
    <d v="2019-10-29T00:00:00"/>
    <n v="0"/>
    <d v="2019-11-15T00:00:00"/>
    <n v="0.71011673151750976"/>
    <n v="1"/>
    <n v="180"/>
    <m/>
    <x v="10"/>
    <n v="180"/>
    <d v="2019-11-16T00:00:00"/>
    <x v="1"/>
  </r>
  <r>
    <n v="1574212868"/>
    <x v="439"/>
    <x v="715"/>
    <n v="100"/>
    <n v="9.99"/>
    <d v="2019-07-29T00:00:00"/>
    <n v="11"/>
    <d v="2019-11-19T00:00:00"/>
    <n v="6.0894227560894257E-2"/>
    <n v="0.10110110110110115"/>
    <n v="100.99999999999997"/>
    <m/>
    <x v="0"/>
    <n v="999"/>
    <d v="2019-11-19T00:00:00"/>
    <x v="1"/>
  </r>
  <r>
    <n v="1574212869"/>
    <x v="439"/>
    <x v="715"/>
    <n v="1000"/>
    <n v="10.84"/>
    <d v="2019-08-30T00:00:00"/>
    <n v="11"/>
    <d v="2019-11-19T00:00:00"/>
    <n v="9.3858081437957382E-3"/>
    <n v="1.4760147601476037E-2"/>
    <n v="160.00000000000014"/>
    <m/>
    <x v="0"/>
    <n v="10840"/>
    <d v="2019-11-19T00:00:00"/>
    <x v="1"/>
  </r>
  <r>
    <n v="1574296339"/>
    <x v="440"/>
    <x v="716"/>
    <n v="100"/>
    <n v="11.2"/>
    <d v="2019-10-15T00:00:00"/>
    <n v="15.65"/>
    <d v="2019-11-20T00:00:00"/>
    <n v="0.27466348755411257"/>
    <n v="0.3973214285714286"/>
    <n v="445.00000000000011"/>
    <m/>
    <x v="1"/>
    <n v="1120"/>
    <d v="2019-11-20T00:00:00"/>
    <x v="1"/>
  </r>
  <r>
    <n v="1574460055"/>
    <x v="441"/>
    <x v="717"/>
    <n v="50"/>
    <n v="102.28"/>
    <d v="2019-11-20T00:00:00"/>
    <n v="104"/>
    <d v="2019-11-22T00:00:00"/>
    <n v="1.2475716270655045E-2"/>
    <n v="1.6816581931951458E-2"/>
    <n v="85.999999999999943"/>
    <m/>
    <x v="0"/>
    <n v="5114"/>
    <d v="2019-11-22T00:00:00"/>
    <x v="1"/>
  </r>
  <r>
    <n v="1574460056"/>
    <x v="442"/>
    <x v="718"/>
    <n v="200"/>
    <n v="11.98"/>
    <d v="2019-11-12T00:00:00"/>
    <n v="12.2"/>
    <d v="2019-11-22T00:00:00"/>
    <n v="1.3405676126878078E-2"/>
    <n v="1.8363939899832982E-2"/>
    <n v="43.999999999999773"/>
    <m/>
    <x v="0"/>
    <n v="2396"/>
    <d v="2019-11-22T00:00:00"/>
    <x v="1"/>
  </r>
  <r>
    <n v="1574723462"/>
    <x v="443"/>
    <x v="719"/>
    <n v="50"/>
    <n v="144.69999999999999"/>
    <d v="2019-07-30T00:00:00"/>
    <n v="150"/>
    <d v="2019-11-25T00:00:00"/>
    <n v="2.2097585771644945E-2"/>
    <n v="3.662750518313751E-2"/>
    <n v="265.00000000000057"/>
    <m/>
    <x v="0"/>
    <n v="7234.9999999999991"/>
    <d v="2019-11-25T00:00:00"/>
    <x v="1"/>
  </r>
  <r>
    <n v="1574724065"/>
    <x v="444"/>
    <x v="720"/>
    <n v="1244"/>
    <n v="30.4"/>
    <d v="2018-08-14T00:00:00"/>
    <n v="30.68"/>
    <d v="2019-11-25T00:00:00"/>
    <n v="3.5202535133645957E-3"/>
    <n v="9.2105263157895578E-3"/>
    <n v="348.32000000000141"/>
    <m/>
    <x v="6"/>
    <n v="37817.599999999999"/>
    <d v="2019-11-25T00:00:00"/>
    <x v="2"/>
  </r>
  <r>
    <n v="1574724066"/>
    <x v="445"/>
    <x v="721"/>
    <n v="535"/>
    <n v="37.36"/>
    <d v="2018-06-05T00:00:00"/>
    <n v="42.98"/>
    <d v="2019-11-25T00:00:00"/>
    <n v="5.3567138455110429E-2"/>
    <n v="0.15042826552462518"/>
    <n v="3006.6999999999985"/>
    <m/>
    <x v="6"/>
    <n v="19987.599999999999"/>
    <d v="2019-11-25T00:00:00"/>
    <x v="2"/>
  </r>
  <r>
    <n v="1575222320"/>
    <x v="446"/>
    <x v="722"/>
    <n v="-1000"/>
    <n v="0.55000000000000004"/>
    <d v="2019-11-25T00:00:00"/>
    <n v="0"/>
    <d v="2019-11-29T00:00:00"/>
    <n v="0.74948665297741279"/>
    <n v="1"/>
    <n v="550"/>
    <m/>
    <x v="10"/>
    <n v="550"/>
    <d v="2019-12-01T00:00:00"/>
    <x v="1"/>
  </r>
  <r>
    <n v="1575222321"/>
    <x v="66"/>
    <x v="150"/>
    <n v="100"/>
    <n v="310.33999999999997"/>
    <d v="2019-11-22T00:00:00"/>
    <n v="315"/>
    <d v="2019-11-29T00:00:00"/>
    <n v="1.1185230681819751E-2"/>
    <n v="1.5015789134497748E-2"/>
    <n v="466.0000000000025"/>
    <m/>
    <x v="0"/>
    <n v="31033.999999999996"/>
    <d v="2019-12-01T00:00:00"/>
    <x v="1"/>
  </r>
  <r>
    <n v="1575320548"/>
    <x v="320"/>
    <x v="586"/>
    <n v="200"/>
    <n v="18.61"/>
    <d v="2019-08-28T00:00:00"/>
    <n v="19.75"/>
    <d v="2019-12-02T00:00:00"/>
    <n v="3.8817615977073304E-2"/>
    <n v="6.1257388500806087E-2"/>
    <n v="228.00000000000011"/>
    <m/>
    <x v="0"/>
    <n v="3722"/>
    <d v="2019-12-02T00:00:00"/>
    <x v="1"/>
  </r>
  <r>
    <n v="1575421831"/>
    <x v="426"/>
    <x v="700"/>
    <n v="400"/>
    <n v="6.82"/>
    <d v="2019-11-20T00:00:00"/>
    <n v="7"/>
    <d v="2019-12-03T00:00:00"/>
    <n v="1.9580144481796707E-2"/>
    <n v="2.6392961876832821E-2"/>
    <n v="71.999999999999886"/>
    <m/>
    <x v="0"/>
    <n v="2728"/>
    <d v="2019-12-03T00:00:00"/>
    <x v="1"/>
  </r>
  <r>
    <n v="1575587056"/>
    <x v="447"/>
    <x v="723"/>
    <n v="100"/>
    <n v="110.12"/>
    <d v="2019-12-03T00:00:00"/>
    <n v="112.3"/>
    <d v="2019-12-05T00:00:00"/>
    <n v="1.5085080841776725E-2"/>
    <n v="1.9796585543043976E-2"/>
    <n v="217.99999999999926"/>
    <m/>
    <x v="0"/>
    <n v="11012"/>
    <d v="2019-12-05T00:00:00"/>
    <x v="1"/>
  </r>
  <r>
    <n v="1575730166"/>
    <x v="448"/>
    <x v="724"/>
    <n v="-1000"/>
    <n v="0.7"/>
    <d v="2019-12-04T00:00:00"/>
    <n v="0"/>
    <d v="2019-12-06T00:00:00"/>
    <n v="0.76359832635983271"/>
    <n v="1"/>
    <n v="700"/>
    <m/>
    <x v="10"/>
    <n v="700"/>
    <d v="2019-12-07T00:00:00"/>
    <x v="1"/>
  </r>
  <r>
    <n v="1573432951"/>
    <x v="277"/>
    <x v="542"/>
    <n v="30"/>
    <n v="314.95"/>
    <d v="2019-10-25T00:00:00"/>
    <n v="333"/>
    <d v="2019-11-07T00:00:00"/>
    <n v="4.0383011092647608E-2"/>
    <n v="5.7310684235593046E-2"/>
    <n v="541.50000000000034"/>
    <m/>
    <x v="0"/>
    <n v="9448.5"/>
    <d v="2019-11-10T00:00:00"/>
    <x v="1"/>
  </r>
  <r>
    <n v="1573518955"/>
    <x v="13"/>
    <x v="320"/>
    <n v="50"/>
    <n v="205.96"/>
    <d v="2019-07-22T00:00:00"/>
    <n v="261.60000000000002"/>
    <d v="2019-11-11T00:00:00"/>
    <n v="0.16085576413418473"/>
    <n v="0.27014954360069932"/>
    <n v="2782.0000000000009"/>
    <m/>
    <x v="0"/>
    <n v="10298"/>
    <d v="2019-11-11T00:00:00"/>
    <x v="2"/>
  </r>
  <r>
    <n v="1573518956"/>
    <x v="449"/>
    <x v="725"/>
    <n v="100"/>
    <n v="55.55"/>
    <d v="2019-09-03T00:00:00"/>
    <n v="56.25"/>
    <d v="2019-11-11T00:00:00"/>
    <n v="8.0692279754291159E-3"/>
    <n v="1.2601260126012592E-2"/>
    <n v="70.000000000000284"/>
    <m/>
    <x v="0"/>
    <n v="5555"/>
    <d v="2019-11-11T00:00:00"/>
    <x v="2"/>
  </r>
  <r>
    <n v="1573518957"/>
    <x v="450"/>
    <x v="726"/>
    <n v="100"/>
    <n v="122"/>
    <d v="2016-10-28T00:00:00"/>
    <n v="137.15"/>
    <d v="2019-11-11T00:00:00"/>
    <n v="2.8152683026168419E-2"/>
    <n v="0.12418032786885247"/>
    <n v="1515.0000000000005"/>
    <n v="7.95"/>
    <x v="0"/>
    <n v="12200"/>
    <d v="2019-11-11T00:00:00"/>
    <x v="2"/>
  </r>
  <r>
    <n v="1573518958"/>
    <x v="195"/>
    <x v="453"/>
    <n v="100"/>
    <n v="116.81"/>
    <d v="2019-07-24T00:00:00"/>
    <n v="129.94999999999999"/>
    <d v="2019-11-11T00:00:00"/>
    <n v="6.7199647587511374E-2"/>
    <n v="0.11249036897525877"/>
    <n v="1313.9999999999986"/>
    <m/>
    <x v="0"/>
    <n v="11681"/>
    <d v="2019-11-11T00:00:00"/>
    <x v="2"/>
  </r>
  <r>
    <n v="1573518959"/>
    <x v="145"/>
    <x v="515"/>
    <n v="150"/>
    <n v="132.94"/>
    <d v="2019-08-05T00:00:00"/>
    <n v="146.11000000000001"/>
    <d v="2019-11-11T00:00:00"/>
    <n v="6.0366520299993502E-2"/>
    <n v="9.9067248382729067E-2"/>
    <n v="1975.5000000000023"/>
    <m/>
    <x v="0"/>
    <n v="19941"/>
    <d v="2019-11-11T00:00:00"/>
    <x v="2"/>
  </r>
  <r>
    <n v="1573518960"/>
    <x v="451"/>
    <x v="727"/>
    <n v="100"/>
    <n v="82.8"/>
    <d v="2019-05-22T00:00:00"/>
    <n v="88.77"/>
    <d v="2019-11-11T00:00:00"/>
    <n v="3.9046037070485477E-2"/>
    <n v="7.2101449275362217E-2"/>
    <n v="596.99999999999989"/>
    <m/>
    <x v="0"/>
    <n v="8280"/>
    <d v="2019-11-11T00:00:00"/>
    <x v="2"/>
  </r>
  <r>
    <n v="1573518961"/>
    <x v="209"/>
    <x v="506"/>
    <n v="303"/>
    <n v="34.630000000000003"/>
    <d v="2019-08-16T00:00:00"/>
    <n v="39.299999999999997"/>
    <d v="2019-11-11T00:00:00"/>
    <n v="8.371049834892072E-2"/>
    <n v="0.13485417268264488"/>
    <n v="1415.0099999999984"/>
    <m/>
    <x v="0"/>
    <n v="10492.890000000001"/>
    <d v="2019-11-11T00:00:00"/>
    <x v="2"/>
  </r>
  <r>
    <n v="1573518962"/>
    <x v="171"/>
    <x v="417"/>
    <n v="204"/>
    <n v="56.49"/>
    <d v="2019-05-17T00:00:00"/>
    <n v="59.66"/>
    <d v="2019-11-11T00:00:00"/>
    <n v="3.0165517324087468E-2"/>
    <n v="5.6116126748096962E-2"/>
    <n v="646.67999999999893"/>
    <m/>
    <x v="0"/>
    <n v="11523.960000000001"/>
    <d v="2019-11-11T00:00:00"/>
    <x v="2"/>
  </r>
  <r>
    <n v="1573518963"/>
    <x v="6"/>
    <x v="365"/>
    <n v="100"/>
    <n v="102.75"/>
    <d v="2019-06-07T00:00:00"/>
    <n v="118.99"/>
    <d v="2019-11-11T00:00:00"/>
    <n v="8.7674069472485391E-2"/>
    <n v="0.15805352798053529"/>
    <n v="1623.9999999999995"/>
    <m/>
    <x v="0"/>
    <n v="10275"/>
    <d v="2019-11-11T00:00:00"/>
    <x v="2"/>
  </r>
  <r>
    <n v="1573526836"/>
    <x v="452"/>
    <x v="728"/>
    <n v="745"/>
    <n v="36.22"/>
    <d v="2019-06-25T00:00:00"/>
    <n v="36.08"/>
    <d v="2019-11-11T00:00:00"/>
    <n v="-2.2044105466593328E-3"/>
    <n v="-3.8652678078410219E-3"/>
    <n v="-104.30000000000042"/>
    <m/>
    <x v="6"/>
    <n v="26983.899999999998"/>
    <d v="2019-11-11T00:00:00"/>
    <x v="3"/>
  </r>
  <r>
    <n v="1573775765"/>
    <x v="453"/>
    <x v="729"/>
    <n v="100"/>
    <n v="2.25"/>
    <d v="2019-10-30T00:00:00"/>
    <n v="3"/>
    <d v="2019-11-14T00:00:00"/>
    <n v="0.2371669915529564"/>
    <n v="0.33333333333333326"/>
    <n v="75"/>
    <m/>
    <x v="1"/>
    <n v="225"/>
    <d v="2019-11-14T00:00:00"/>
    <x v="1"/>
  </r>
  <r>
    <n v="1573775766"/>
    <x v="454"/>
    <x v="730"/>
    <n v="-100"/>
    <n v="7.2"/>
    <d v="2019-10-31T00:00:00"/>
    <n v="1.5"/>
    <d v="2019-11-14T00:00:00"/>
    <n v="0.56437174479166674"/>
    <n v="0.79166666666666674"/>
    <n v="570"/>
    <m/>
    <x v="10"/>
    <n v="720"/>
    <d v="2019-11-14T00:00:00"/>
    <x v="1"/>
  </r>
  <r>
    <n v="1578698240"/>
    <x v="455"/>
    <x v="731"/>
    <n v="-100"/>
    <n v="1.25"/>
    <d v="2020-01-09T00:00:00"/>
    <n v="0"/>
    <d v="2020-01-10T00:00:00"/>
    <n v="0.82579185520361997"/>
    <n v="1"/>
    <n v="125"/>
    <m/>
    <x v="10"/>
    <n v="125"/>
    <d v="2020-01-10T00:00:00"/>
    <x v="1"/>
  </r>
  <r>
    <n v="1578956613"/>
    <x v="456"/>
    <x v="732"/>
    <n v="500"/>
    <n v="6.75"/>
    <d v="2020-01-09T00:00:00"/>
    <n v="19.5"/>
    <d v="2020-01-13T00:00:00"/>
    <n v="1.5598290598290598"/>
    <n v="1.8888888888888888"/>
    <n v="6375"/>
    <m/>
    <x v="1"/>
    <n v="3375"/>
    <d v="2020-01-13T00:00:00"/>
    <x v="1"/>
  </r>
  <r>
    <n v="1578956614"/>
    <x v="96"/>
    <x v="733"/>
    <n v="50"/>
    <n v="110.84"/>
    <d v="2020-01-06T00:00:00"/>
    <n v="113"/>
    <d v="2020-01-13T00:00:00"/>
    <n v="1.5984169913915738E-2"/>
    <n v="1.9487549621075351E-2"/>
    <n v="107.99999999999983"/>
    <m/>
    <x v="0"/>
    <n v="5542"/>
    <d v="2020-01-13T00:00:00"/>
    <x v="1"/>
  </r>
  <r>
    <n v="1579112029"/>
    <x v="457"/>
    <x v="734"/>
    <n v="200"/>
    <n v="1.3"/>
    <d v="2020-01-14T00:00:00"/>
    <n v="1.6"/>
    <d v="2020-01-15T00:00:00"/>
    <n v="0.19274775567681751"/>
    <n v="0.23076923076923084"/>
    <n v="60.000000000000007"/>
    <m/>
    <x v="1"/>
    <n v="260"/>
    <d v="2020-01-15T00:00:00"/>
    <x v="1"/>
  </r>
  <r>
    <n v="1579112030"/>
    <x v="458"/>
    <x v="735"/>
    <n v="100"/>
    <n v="150.53"/>
    <d v="2019-10-17T00:00:00"/>
    <n v="155"/>
    <d v="2020-01-15T00:00:00"/>
    <n v="2.0605899712018868E-2"/>
    <n v="2.9695077393210756E-2"/>
    <n v="446.99999999999989"/>
    <m/>
    <x v="0"/>
    <n v="15053"/>
    <d v="2020-01-15T00:00:00"/>
    <x v="1"/>
  </r>
  <r>
    <n v="1579122010"/>
    <x v="459"/>
    <x v="736"/>
    <n v="-500"/>
    <n v="0.25"/>
    <d v="2020-01-09T00:00:00"/>
    <n v="0.35"/>
    <d v="2020-01-15T00:00:00"/>
    <n v="-0.3303167420814479"/>
    <n v="-0.39999999999999991"/>
    <n v="-49.999999999999986"/>
    <m/>
    <x v="10"/>
    <n v="125"/>
    <d v="2020-01-15T00:00:00"/>
    <x v="1"/>
  </r>
  <r>
    <n v="1579215200"/>
    <x v="286"/>
    <x v="551"/>
    <n v="100"/>
    <n v="45.23"/>
    <d v="2019-11-19T00:00:00"/>
    <n v="46"/>
    <d v="2020-01-16T00:00:00"/>
    <n v="1.2604048991877902E-2"/>
    <n v="1.7024099049303576E-2"/>
    <n v="77.000000000000313"/>
    <m/>
    <x v="0"/>
    <n v="4523"/>
    <d v="2020-01-16T00:00:00"/>
    <x v="1"/>
  </r>
  <r>
    <n v="1579215201"/>
    <x v="460"/>
    <x v="737"/>
    <n v="100"/>
    <n v="0.95"/>
    <d v="2020-01-08T00:00:00"/>
    <n v="1.3"/>
    <d v="2020-01-16T00:00:00"/>
    <n v="0.3035523345610075"/>
    <n v="0.36842105263157898"/>
    <n v="35.000000000000007"/>
    <m/>
    <x v="1"/>
    <n v="95"/>
    <d v="2020-01-16T00:00:00"/>
    <x v="1"/>
  </r>
  <r>
    <n v="1579215203"/>
    <x v="461"/>
    <x v="738"/>
    <n v="200"/>
    <n v="1.2"/>
    <d v="2020-01-14T00:00:00"/>
    <n v="3"/>
    <d v="2020-01-16T00:00:00"/>
    <n v="1.2528604118993134"/>
    <n v="1.5"/>
    <n v="360"/>
    <m/>
    <x v="1"/>
    <n v="240"/>
    <d v="2020-01-16T00:00:00"/>
    <x v="1"/>
  </r>
  <r>
    <n v="1579215204"/>
    <x v="462"/>
    <x v="739"/>
    <n v="200"/>
    <n v="67.72"/>
    <d v="2020-01-13T00:00:00"/>
    <n v="70"/>
    <d v="2020-01-16T00:00:00"/>
    <n v="2.805670407560542E-2"/>
    <n v="3.3668044890726501E-2"/>
    <n v="456.00000000000023"/>
    <m/>
    <x v="0"/>
    <n v="13544"/>
    <d v="2020-01-16T00:00:00"/>
    <x v="1"/>
  </r>
  <r>
    <n v="1579303855"/>
    <x v="463"/>
    <x v="740"/>
    <n v="100"/>
    <n v="7"/>
    <d v="2020-01-09T00:00:00"/>
    <n v="12.5"/>
    <d v="2020-01-17T00:00:00"/>
    <n v="0.64883645765998721"/>
    <n v="0.78571428571428581"/>
    <n v="550"/>
    <m/>
    <x v="1"/>
    <n v="700"/>
    <d v="2020-01-17T00:00:00"/>
    <x v="1"/>
  </r>
  <r>
    <n v="1579303856"/>
    <x v="464"/>
    <x v="741"/>
    <n v="-100"/>
    <n v="0.9"/>
    <d v="2020-01-10T00:00:00"/>
    <n v="0"/>
    <d v="2020-01-17T00:00:00"/>
    <n v="0.82766439909297052"/>
    <n v="1"/>
    <n v="90"/>
    <m/>
    <x v="4"/>
    <n v="90"/>
    <d v="2020-01-17T00:00:00"/>
    <x v="1"/>
  </r>
  <r>
    <n v="1579303857"/>
    <x v="465"/>
    <x v="742"/>
    <n v="100"/>
    <n v="2.4"/>
    <d v="2019-10-25T00:00:00"/>
    <n v="0"/>
    <d v="2020-01-17T00:00:00"/>
    <n v="-0.70463320463320467"/>
    <n v="-1"/>
    <n v="-240"/>
    <m/>
    <x v="3"/>
    <n v="240"/>
    <d v="2020-01-17T00:00:00"/>
    <x v="1"/>
  </r>
  <r>
    <n v="1579303858"/>
    <x v="466"/>
    <x v="743"/>
    <n v="100"/>
    <n v="1.91"/>
    <d v="2020-01-08T00:00:00"/>
    <n v="0.25"/>
    <d v="2020-01-16T00:00:00"/>
    <n v="-0.71608381690756739"/>
    <n v="-0.86910994764397909"/>
    <n v="-166"/>
    <m/>
    <x v="1"/>
    <n v="191"/>
    <d v="2020-01-17T00:00:00"/>
    <x v="1"/>
  </r>
  <r>
    <n v="1579303859"/>
    <x v="467"/>
    <x v="744"/>
    <n v="-1000"/>
    <n v="0.25"/>
    <d v="2020-01-17T00:00:00"/>
    <n v="0"/>
    <d v="2020-01-17T00:00:00"/>
    <n v="0.84101382488479259"/>
    <n v="1"/>
    <n v="250"/>
    <m/>
    <x v="10"/>
    <n v="250"/>
    <d v="2020-01-17T00:00:00"/>
    <x v="1"/>
  </r>
  <r>
    <n v="1579303860"/>
    <x v="468"/>
    <x v="745"/>
    <n v="-1000"/>
    <n v="0.4"/>
    <d v="2020-01-15T00:00:00"/>
    <n v="0"/>
    <d v="2020-01-17T00:00:00"/>
    <n v="0.83715596330275233"/>
    <n v="1"/>
    <n v="400"/>
    <m/>
    <x v="10"/>
    <n v="400"/>
    <d v="2020-01-17T00:00:00"/>
    <x v="1"/>
  </r>
  <r>
    <n v="1579303861"/>
    <x v="469"/>
    <x v="746"/>
    <n v="1000"/>
    <n v="1.1100000000000001"/>
    <d v="2020-01-06T00:00:00"/>
    <n v="0"/>
    <d v="2020-01-17T00:00:00"/>
    <n v="-0.8202247191011236"/>
    <n v="-1"/>
    <n v="-1110"/>
    <m/>
    <x v="1"/>
    <n v="1110"/>
    <d v="2020-01-17T00:00:00"/>
    <x v="1"/>
  </r>
  <r>
    <n v="1579303862"/>
    <x v="470"/>
    <x v="747"/>
    <n v="1000"/>
    <n v="0.84"/>
    <d v="2020-01-13T00:00:00"/>
    <n v="1.3"/>
    <d v="2020-01-17T00:00:00"/>
    <n v="0.45634920634920639"/>
    <n v="0.54761904761904767"/>
    <n v="460.00000000000006"/>
    <m/>
    <x v="1"/>
    <n v="840"/>
    <d v="2020-01-17T00:00:00"/>
    <x v="1"/>
  </r>
  <r>
    <n v="1579303863"/>
    <x v="471"/>
    <x v="748"/>
    <n v="200"/>
    <n v="3.8"/>
    <d v="2019-08-08T00:00:00"/>
    <n v="0"/>
    <d v="2020-01-17T00:00:00"/>
    <n v="-0.61241610738255037"/>
    <n v="-1"/>
    <n v="-760"/>
    <m/>
    <x v="1"/>
    <n v="760"/>
    <d v="2020-01-17T00:00:00"/>
    <x v="1"/>
  </r>
  <r>
    <n v="1579303864"/>
    <x v="472"/>
    <x v="749"/>
    <n v="100"/>
    <n v="0.85"/>
    <d v="2020-01-08T00:00:00"/>
    <n v="0"/>
    <d v="2020-01-17T00:00:00"/>
    <n v="-0.82392776523702027"/>
    <n v="-1"/>
    <n v="-85"/>
    <m/>
    <x v="1"/>
    <n v="85"/>
    <d v="2020-01-17T00:00:00"/>
    <x v="1"/>
  </r>
  <r>
    <n v="1579650550"/>
    <x v="473"/>
    <x v="750"/>
    <n v="100"/>
    <n v="13.4"/>
    <d v="2020-01-14T00:00:00"/>
    <n v="14"/>
    <d v="2020-01-21T00:00:00"/>
    <n v="3.7398818265651071E-2"/>
    <n v="4.4776119402984982E-2"/>
    <n v="59.999999999999964"/>
    <m/>
    <x v="1"/>
    <n v="1340"/>
    <d v="2020-01-21T00:00:00"/>
    <x v="1"/>
  </r>
  <r>
    <n v="1579650551"/>
    <x v="474"/>
    <x v="751"/>
    <n v="100"/>
    <n v="2.7"/>
    <d v="2020-01-15T00:00:00"/>
    <n v="5"/>
    <d v="2020-01-21T00:00:00"/>
    <n v="0.71313285762827028"/>
    <n v="0.85185185185185164"/>
    <n v="229.99999999999997"/>
    <m/>
    <x v="1"/>
    <n v="270"/>
    <d v="2020-01-21T00:00:00"/>
    <x v="1"/>
  </r>
  <r>
    <n v="1579651098"/>
    <x v="475"/>
    <x v="752"/>
    <n v="503"/>
    <n v="77.84"/>
    <d v="2019-12-02T00:00:00"/>
    <n v="82.62"/>
    <d v="2020-01-21T00:00:00"/>
    <n v="4.6695679170948932E-2"/>
    <n v="6.1408016443987634E-2"/>
    <n v="2404.3400000000006"/>
    <m/>
    <x v="0"/>
    <n v="39153.520000000004"/>
    <d v="2020-01-21T00:00:00"/>
    <x v="1"/>
  </r>
  <r>
    <n v="1579734196"/>
    <x v="476"/>
    <x v="753"/>
    <n v="100"/>
    <n v="2.5499999999999998"/>
    <d v="2020-01-08T00:00:00"/>
    <n v="5.75"/>
    <d v="2020-01-22T00:00:00"/>
    <n v="1.0339485681405745"/>
    <n v="1.2549019607843137"/>
    <n v="320"/>
    <m/>
    <x v="1"/>
    <n v="254.99999999999997"/>
    <d v="2020-01-22T00:00:00"/>
    <x v="1"/>
  </r>
  <r>
    <n v="1579734197"/>
    <x v="477"/>
    <x v="754"/>
    <n v="100"/>
    <n v="1.5"/>
    <d v="2020-01-15T00:00:00"/>
    <n v="2.7"/>
    <d v="2020-01-22T00:00:00"/>
    <n v="0.66972477064220193"/>
    <n v="0.8"/>
    <n v="120.00000000000001"/>
    <m/>
    <x v="3"/>
    <n v="150"/>
    <d v="2020-01-22T00:00:00"/>
    <x v="1"/>
  </r>
  <r>
    <n v="1579734198"/>
    <x v="478"/>
    <x v="755"/>
    <n v="50"/>
    <n v="114.58"/>
    <d v="2019-10-28T00:00:00"/>
    <n v="117.62"/>
    <d v="2020-01-22T00:00:00"/>
    <n v="1.8804006866784143E-2"/>
    <n v="2.6531680921626943E-2"/>
    <n v="152.00000000000031"/>
    <m/>
    <x v="0"/>
    <n v="5729"/>
    <d v="2020-01-22T00:00:00"/>
    <x v="1"/>
  </r>
  <r>
    <n v="1579734199"/>
    <x v="479"/>
    <x v="756"/>
    <n v="200"/>
    <n v="41.7"/>
    <d v="2020-01-16T00:00:00"/>
    <n v="43"/>
    <d v="2020-01-22T00:00:00"/>
    <n v="2.6158383637917275E-2"/>
    <n v="3.1175059952038398E-2"/>
    <n v="259.99999999999943"/>
    <m/>
    <x v="0"/>
    <n v="8340"/>
    <d v="2020-01-22T00:00:00"/>
    <x v="1"/>
  </r>
  <r>
    <n v="1579734200"/>
    <x v="480"/>
    <x v="757"/>
    <n v="500"/>
    <n v="3.7"/>
    <d v="2020-01-13T00:00:00"/>
    <n v="4"/>
    <d v="2020-01-22T00:00:00"/>
    <n v="6.7567567567567433E-2"/>
    <n v="8.1081081081080919E-2"/>
    <n v="149.99999999999991"/>
    <m/>
    <x v="1"/>
    <n v="1850"/>
    <d v="2020-01-22T00:00:00"/>
    <x v="1"/>
  </r>
  <r>
    <n v="1579820187"/>
    <x v="481"/>
    <x v="758"/>
    <n v="-1000"/>
    <n v="0.5"/>
    <d v="2020-01-21T00:00:00"/>
    <n v="0.01"/>
    <d v="2020-01-23T00:00:00"/>
    <n v="0.83186046511627898"/>
    <n v="0.98"/>
    <n v="490"/>
    <m/>
    <x v="10"/>
    <n v="500"/>
    <d v="2020-01-23T00:00:00"/>
    <x v="1"/>
  </r>
  <r>
    <n v="1579820188"/>
    <x v="482"/>
    <x v="759"/>
    <n v="100"/>
    <n v="15"/>
    <d v="2020-01-15T00:00:00"/>
    <n v="3.5"/>
    <d v="2020-01-23T00:00:00"/>
    <n v="-0.64181957186544336"/>
    <n v="-0.76666666666666661"/>
    <n v="-1150"/>
    <m/>
    <x v="1"/>
    <n v="1500"/>
    <d v="2020-01-23T00:00:00"/>
    <x v="1"/>
  </r>
  <r>
    <n v="1579820189"/>
    <x v="483"/>
    <x v="760"/>
    <n v="100"/>
    <n v="7.7"/>
    <d v="2020-01-15T00:00:00"/>
    <n v="8.5"/>
    <d v="2020-01-23T00:00:00"/>
    <n v="8.6977242940545721E-2"/>
    <n v="0.10389610389610393"/>
    <n v="79.999999999999986"/>
    <m/>
    <x v="1"/>
    <n v="770"/>
    <d v="2020-01-23T00:00:00"/>
    <x v="1"/>
  </r>
  <r>
    <n v="1579820190"/>
    <x v="484"/>
    <x v="761"/>
    <n v="100"/>
    <n v="4.25"/>
    <d v="2020-01-13T00:00:00"/>
    <n v="4.5"/>
    <d v="2020-01-23T00:00:00"/>
    <n v="4.9019607843137268E-2"/>
    <n v="5.8823529411764719E-2"/>
    <n v="25"/>
    <m/>
    <x v="1"/>
    <n v="425"/>
    <d v="2020-01-23T00:00:00"/>
    <x v="1"/>
  </r>
  <r>
    <n v="1579904733"/>
    <x v="163"/>
    <x v="411"/>
    <n v="200"/>
    <n v="39.619999999999997"/>
    <d v="2020-01-16T00:00:00"/>
    <n v="40.5"/>
    <d v="2020-01-24T00:00:00"/>
    <n v="1.8636819904030846E-2"/>
    <n v="2.2211004543160051E-2"/>
    <n v="176.00000000000051"/>
    <m/>
    <x v="0"/>
    <n v="7923.9999999999991"/>
    <d v="2020-01-24T00:00:00"/>
    <x v="1"/>
  </r>
  <r>
    <n v="1579904734"/>
    <x v="485"/>
    <x v="762"/>
    <n v="-1000"/>
    <n v="0.45"/>
    <d v="2020-01-22T00:00:00"/>
    <n v="0"/>
    <d v="2020-01-24T00:00:00"/>
    <n v="0.85081585081585087"/>
    <n v="1"/>
    <n v="450"/>
    <m/>
    <x v="10"/>
    <n v="450"/>
    <d v="2020-01-24T00:00:00"/>
    <x v="1"/>
  </r>
  <r>
    <n v="1579904735"/>
    <x v="486"/>
    <x v="763"/>
    <n v="-1000"/>
    <n v="2.27"/>
    <d v="2020-01-21T00:00:00"/>
    <n v="0"/>
    <d v="2020-01-24T00:00:00"/>
    <n v="0.84883720930232553"/>
    <n v="1"/>
    <n v="2270"/>
    <m/>
    <x v="10"/>
    <n v="2270"/>
    <d v="2020-01-24T00:00:00"/>
    <x v="1"/>
  </r>
  <r>
    <n v="1579904736"/>
    <x v="487"/>
    <x v="764"/>
    <n v="-1000"/>
    <n v="0.6"/>
    <d v="2020-01-22T00:00:00"/>
    <n v="0"/>
    <d v="2020-01-24T00:00:00"/>
    <n v="0.85081585081585087"/>
    <n v="1"/>
    <n v="600"/>
    <m/>
    <x v="10"/>
    <n v="600"/>
    <d v="2020-01-24T00:00:00"/>
    <x v="1"/>
  </r>
  <r>
    <n v="1579904737"/>
    <x v="488"/>
    <x v="765"/>
    <n v="100"/>
    <n v="5.2"/>
    <d v="2020-01-14T00:00:00"/>
    <n v="8.8000000000000007"/>
    <d v="2020-01-24T00:00:00"/>
    <n v="0.57824326703045237"/>
    <n v="0.69230769230769229"/>
    <n v="360.00000000000006"/>
    <m/>
    <x v="1"/>
    <n v="520"/>
    <d v="2020-01-24T00:00:00"/>
    <x v="1"/>
  </r>
  <r>
    <n v="1580165475"/>
    <x v="489"/>
    <x v="766"/>
    <n v="100"/>
    <n v="99.69"/>
    <d v="2020-01-21T00:00:00"/>
    <n v="102.25"/>
    <d v="2020-01-27T00:00:00"/>
    <n v="2.1797805755983123E-2"/>
    <n v="2.5679606781021214E-2"/>
    <n v="256.00000000000023"/>
    <m/>
    <x v="0"/>
    <n v="9969"/>
    <d v="2020-01-27T00:00:00"/>
    <x v="1"/>
  </r>
  <r>
    <n v="1580165762"/>
    <x v="490"/>
    <x v="767"/>
    <n v="100"/>
    <n v="1"/>
    <d v="2020-01-09T00:00:00"/>
    <n v="0"/>
    <d v="2020-01-24T00:00:00"/>
    <n v="-0.82579185520361997"/>
    <n v="-1"/>
    <n v="-100"/>
    <m/>
    <x v="3"/>
    <n v="100"/>
    <d v="2020-01-27T00:00:00"/>
    <x v="1"/>
  </r>
  <r>
    <n v="1580165763"/>
    <x v="490"/>
    <x v="767"/>
    <n v="100"/>
    <n v="0.8"/>
    <d v="2020-01-09T00:00:00"/>
    <n v="0"/>
    <d v="2020-01-24T00:00:00"/>
    <n v="-0.82579185520361997"/>
    <n v="-1"/>
    <n v="-80"/>
    <m/>
    <x v="3"/>
    <n v="80"/>
    <d v="2020-01-27T00:00:00"/>
    <x v="1"/>
  </r>
  <r>
    <n v="1580254822"/>
    <x v="491"/>
    <x v="768"/>
    <n v="200"/>
    <n v="35.619999999999997"/>
    <d v="2020-01-22T00:00:00"/>
    <n v="36.25"/>
    <d v="2020-01-28T00:00:00"/>
    <n v="1.5048118641605593E-2"/>
    <n v="1.7686692869174792E-2"/>
    <n v="126.00000000000051"/>
    <m/>
    <x v="0"/>
    <n v="7123.9999999999991"/>
    <d v="2020-01-28T00:00:00"/>
    <x v="1"/>
  </r>
  <r>
    <n v="1580254823"/>
    <x v="492"/>
    <x v="769"/>
    <n v="100"/>
    <n v="148.58000000000001"/>
    <d v="2020-01-21T00:00:00"/>
    <n v="150.75"/>
    <d v="2020-01-28T00:00:00"/>
    <n v="1.2397205170184687E-2"/>
    <n v="1.4604926638847715E-2"/>
    <n v="216.99999999999875"/>
    <m/>
    <x v="0"/>
    <n v="14858.000000000002"/>
    <d v="2020-01-28T00:00:00"/>
    <x v="1"/>
  </r>
  <r>
    <n v="1580254824"/>
    <x v="493"/>
    <x v="770"/>
    <n v="100"/>
    <n v="5"/>
    <d v="2020-01-08T00:00:00"/>
    <n v="8.25"/>
    <d v="2020-01-28T00:00:00"/>
    <n v="0.53555304740406318"/>
    <n v="0.64999999999999991"/>
    <n v="325"/>
    <m/>
    <x v="1"/>
    <n v="500"/>
    <d v="2020-01-28T00:00:00"/>
    <x v="1"/>
  </r>
  <r>
    <n v="1580341271"/>
    <x v="277"/>
    <x v="542"/>
    <n v="50"/>
    <n v="497.45"/>
    <d v="2020-01-08T00:00:00"/>
    <n v="584.59"/>
    <d v="2020-01-29T00:00:00"/>
    <n v="0.14433021502212082"/>
    <n v="0.17517338425972473"/>
    <n v="4357.0000000000018"/>
    <m/>
    <x v="0"/>
    <n v="24872.5"/>
    <d v="2020-01-29T00:00:00"/>
    <x v="1"/>
  </r>
  <r>
    <n v="1580341272"/>
    <x v="494"/>
    <x v="771"/>
    <n v="-1000"/>
    <n v="0.63"/>
    <d v="2020-01-10T00:00:00"/>
    <n v="0.02"/>
    <d v="2020-01-29T00:00:00"/>
    <n v="0.80138933880430474"/>
    <n v="0.96825396825396826"/>
    <n v="610"/>
    <m/>
    <x v="10"/>
    <n v="630"/>
    <d v="2020-01-29T00:00:00"/>
    <x v="1"/>
  </r>
  <r>
    <n v="1580425247"/>
    <x v="495"/>
    <x v="772"/>
    <n v="100"/>
    <n v="1.1499999999999999"/>
    <d v="2020-01-09T00:00:00"/>
    <n v="0.1"/>
    <d v="2020-01-30T00:00:00"/>
    <n v="-0.75398386779460946"/>
    <n v="-0.91304347826086951"/>
    <n v="-104.99999999999999"/>
    <m/>
    <x v="3"/>
    <n v="114.99999999999999"/>
    <d v="2020-01-30T00:00:00"/>
    <x v="1"/>
  </r>
  <r>
    <n v="1580425248"/>
    <x v="385"/>
    <x v="654"/>
    <n v="200"/>
    <n v="40.08"/>
    <d v="2020-01-07T00:00:00"/>
    <n v="41"/>
    <d v="2020-01-30T00:00:00"/>
    <n v="1.8869917822013672E-2"/>
    <n v="2.2954091816367317E-2"/>
    <n v="184.00000000000034"/>
    <m/>
    <x v="0"/>
    <n v="8016"/>
    <d v="2020-01-30T00:00:00"/>
    <x v="1"/>
  </r>
  <r>
    <n v="1580425249"/>
    <x v="496"/>
    <x v="773"/>
    <n v="100"/>
    <n v="0.75"/>
    <d v="2020-01-08T00:00:00"/>
    <n v="0"/>
    <d v="2020-01-30T00:00:00"/>
    <n v="-0.82392776523702027"/>
    <n v="-1"/>
    <n v="-75"/>
    <m/>
    <x v="1"/>
    <n v="75"/>
    <d v="2020-01-30T00:00:00"/>
    <x v="1"/>
  </r>
  <r>
    <n v="1580425250"/>
    <x v="497"/>
    <x v="774"/>
    <n v="200"/>
    <n v="2.8"/>
    <d v="2020-01-28T00:00:00"/>
    <n v="3.8"/>
    <d v="2020-01-30T00:00:00"/>
    <n v="0.30817291455589335"/>
    <n v="0.35714285714285721"/>
    <n v="200"/>
    <m/>
    <x v="1"/>
    <n v="560"/>
    <d v="2020-01-30T00:00:00"/>
    <x v="1"/>
  </r>
  <r>
    <n v="1580425251"/>
    <x v="498"/>
    <x v="775"/>
    <n v="50"/>
    <n v="97.27"/>
    <d v="2019-09-04T00:00:00"/>
    <n v="99.18"/>
    <d v="2020-01-30T00:00:00"/>
    <n v="1.2596069534857035E-2"/>
    <n v="1.9636064562557953E-2"/>
    <n v="95.50000000000054"/>
    <m/>
    <x v="0"/>
    <n v="4863.5"/>
    <d v="2020-01-30T00:00:00"/>
    <x v="1"/>
  </r>
  <r>
    <n v="1580509395"/>
    <x v="499"/>
    <x v="776"/>
    <n v="200"/>
    <n v="2.4500000000000002"/>
    <d v="2020-01-16T00:00:00"/>
    <n v="0"/>
    <d v="2020-01-31T00:00:00"/>
    <n v="-0.83908045977011492"/>
    <n v="-1"/>
    <n v="-490.00000000000006"/>
    <m/>
    <x v="1"/>
    <n v="490.00000000000006"/>
    <d v="2020-01-31T00:00:00"/>
    <x v="1"/>
  </r>
  <r>
    <n v="1580509396"/>
    <x v="500"/>
    <x v="777"/>
    <n v="101"/>
    <n v="74.75"/>
    <d v="2019-09-04T00:00:00"/>
    <n v="77"/>
    <d v="2020-01-31T00:00:00"/>
    <n v="1.9308650392932492E-2"/>
    <n v="3.0100334448160515E-2"/>
    <n v="227.25"/>
    <m/>
    <x v="0"/>
    <n v="7549.75"/>
    <d v="2020-01-31T00:00:00"/>
    <x v="1"/>
  </r>
  <r>
    <n v="1580599111"/>
    <x v="501"/>
    <x v="778"/>
    <n v="-1000"/>
    <n v="0.75"/>
    <d v="2020-01-29T00:00:00"/>
    <n v="0"/>
    <d v="2020-01-31T00:00:00"/>
    <n v="0.86492890995260674"/>
    <n v="1"/>
    <n v="750"/>
    <m/>
    <x v="10"/>
    <n v="750"/>
    <d v="2020-02-01T00:00:00"/>
    <x v="1"/>
  </r>
  <r>
    <n v="1580599112"/>
    <x v="502"/>
    <x v="779"/>
    <n v="-1000"/>
    <n v="0.4"/>
    <d v="2020-01-30T00:00:00"/>
    <n v="0"/>
    <d v="2020-01-31T00:00:00"/>
    <n v="0.8669833729216152"/>
    <n v="1"/>
    <n v="400"/>
    <m/>
    <x v="10"/>
    <n v="400"/>
    <d v="2020-02-01T00:00:00"/>
    <x v="1"/>
  </r>
  <r>
    <n v="1580599113"/>
    <x v="503"/>
    <x v="780"/>
    <n v="-1000"/>
    <n v="0.65"/>
    <d v="2020-01-27T00:00:00"/>
    <n v="0"/>
    <d v="2020-01-31T00:00:00"/>
    <n v="0.86084905660377364"/>
    <n v="1"/>
    <n v="650"/>
    <m/>
    <x v="10"/>
    <n v="650"/>
    <d v="2020-02-01T00:00:00"/>
    <x v="1"/>
  </r>
  <r>
    <n v="1580599114"/>
    <x v="504"/>
    <x v="781"/>
    <n v="-1000"/>
    <n v="0.5"/>
    <d v="2020-01-27T00:00:00"/>
    <n v="0"/>
    <d v="2020-01-31T00:00:00"/>
    <n v="0.86084905660377364"/>
    <n v="1"/>
    <n v="500"/>
    <m/>
    <x v="10"/>
    <n v="500"/>
    <d v="2020-02-01T00:00:00"/>
    <x v="1"/>
  </r>
  <r>
    <n v="1580599115"/>
    <x v="505"/>
    <x v="782"/>
    <n v="-1000"/>
    <n v="0.65"/>
    <d v="2020-01-29T00:00:00"/>
    <n v="0"/>
    <d v="2020-01-31T00:00:00"/>
    <n v="0.86492890995260674"/>
    <n v="1"/>
    <n v="650"/>
    <m/>
    <x v="10"/>
    <n v="650"/>
    <d v="2020-02-01T00:00:00"/>
    <x v="1"/>
  </r>
  <r>
    <n v="1580599116"/>
    <x v="506"/>
    <x v="783"/>
    <n v="-1000"/>
    <n v="0.5"/>
    <d v="2020-01-28T00:00:00"/>
    <n v="0"/>
    <d v="2020-01-31T00:00:00"/>
    <n v="0.86288416075650121"/>
    <n v="1"/>
    <n v="500"/>
    <m/>
    <x v="10"/>
    <n v="500"/>
    <d v="2020-02-01T00:00:00"/>
    <x v="1"/>
  </r>
  <r>
    <n v="1580599117"/>
    <x v="507"/>
    <x v="784"/>
    <n v="-1000"/>
    <n v="0.25"/>
    <d v="2020-01-28T00:00:00"/>
    <n v="0"/>
    <d v="2020-01-31T00:00:00"/>
    <n v="0.86288416075650121"/>
    <n v="1"/>
    <n v="250"/>
    <m/>
    <x v="10"/>
    <n v="250"/>
    <d v="2020-02-01T00:00:00"/>
    <x v="1"/>
  </r>
  <r>
    <n v="1580599118"/>
    <x v="508"/>
    <x v="785"/>
    <n v="-1000"/>
    <n v="0.5"/>
    <d v="2020-01-30T00:00:00"/>
    <n v="0"/>
    <d v="2020-01-31T00:00:00"/>
    <n v="0.8669833729216152"/>
    <n v="1"/>
    <n v="500"/>
    <m/>
    <x v="10"/>
    <n v="500"/>
    <d v="2020-02-01T00:00:00"/>
    <x v="1"/>
  </r>
  <r>
    <n v="1580858996"/>
    <x v="509"/>
    <x v="786"/>
    <n v="200"/>
    <n v="3.3"/>
    <d v="2020-01-30T00:00:00"/>
    <n v="4.25"/>
    <d v="2020-02-04T00:00:00"/>
    <n v="0.24958612250773768"/>
    <n v="0.28787878787878785"/>
    <n v="190.00000000000003"/>
    <m/>
    <x v="1"/>
    <n v="660"/>
    <d v="2020-02-04T00:00:00"/>
    <x v="1"/>
  </r>
  <r>
    <n v="1580858997"/>
    <x v="44"/>
    <x v="787"/>
    <n v="100"/>
    <n v="149.69"/>
    <d v="2020-01-30T00:00:00"/>
    <n v="152.5"/>
    <d v="2020-02-04T00:00:00"/>
    <n v="1.6275123775200382E-2"/>
    <n v="1.8772129066737975E-2"/>
    <n v="281.00000000000023"/>
    <m/>
    <x v="0"/>
    <n v="14969"/>
    <d v="2020-02-04T00:00:00"/>
    <x v="1"/>
  </r>
  <r>
    <n v="1580918675"/>
    <x v="510"/>
    <x v="788"/>
    <n v="100"/>
    <n v="100.59"/>
    <d v="2020-01-15T00:00:00"/>
    <n v="101"/>
    <d v="2020-02-05T00:00:00"/>
    <n v="3.4122074257294977E-3"/>
    <n v="4.0759518838850983E-3"/>
    <n v="40.999999999999659"/>
    <m/>
    <x v="0"/>
    <n v="10059"/>
    <d v="2020-02-05T00:00:00"/>
    <x v="1"/>
  </r>
  <r>
    <n v="1580943896"/>
    <x v="511"/>
    <x v="789"/>
    <n v="200"/>
    <n v="1.45"/>
    <d v="2020-01-30T00:00:00"/>
    <n v="2.25"/>
    <d v="2020-02-05T00:00:00"/>
    <n v="0.4783356540257187"/>
    <n v="0.55172413793103448"/>
    <n v="160"/>
    <m/>
    <x v="1"/>
    <n v="290"/>
    <d v="2020-02-05T00:00:00"/>
    <x v="1"/>
  </r>
  <r>
    <n v="1580943897"/>
    <x v="512"/>
    <x v="790"/>
    <n v="200"/>
    <n v="2.5"/>
    <d v="2020-01-17T00:00:00"/>
    <n v="3"/>
    <d v="2020-02-05T00:00:00"/>
    <n v="0.16820276497695849"/>
    <n v="0.19999999999999996"/>
    <n v="100"/>
    <m/>
    <x v="1"/>
    <n v="500"/>
    <d v="2020-02-05T00:00:00"/>
    <x v="1"/>
  </r>
  <r>
    <n v="1582089820"/>
    <x v="513"/>
    <x v="791"/>
    <n v="-1000"/>
    <n v="0.9"/>
    <d v="2020-02-12T00:00:00"/>
    <n v="0"/>
    <d v="2020-02-14T00:00:00"/>
    <n v="0.89460784313725483"/>
    <n v="1"/>
    <n v="900"/>
    <m/>
    <x v="10"/>
    <n v="900"/>
    <d v="2020-02-19T00:00:00"/>
    <x v="1"/>
  </r>
  <r>
    <n v="1582089821"/>
    <x v="514"/>
    <x v="792"/>
    <n v="-1000"/>
    <n v="1.1000000000000001"/>
    <d v="2020-02-11T00:00:00"/>
    <n v="7.3"/>
    <d v="2020-02-14T00:00:00"/>
    <n v="-5.0300066681484772"/>
    <n v="-5.6363636363636358"/>
    <n v="-6199.9999999999991"/>
    <m/>
    <x v="10"/>
    <n v="1100"/>
    <d v="2020-02-19T00:00:00"/>
    <x v="1"/>
  </r>
  <r>
    <n v="1582089822"/>
    <x v="515"/>
    <x v="793"/>
    <n v="1000"/>
    <n v="1.05"/>
    <d v="2020-02-04T00:00:00"/>
    <n v="0"/>
    <d v="2020-02-07T00:00:00"/>
    <n v="-0.87740384615384615"/>
    <n v="-1"/>
    <n v="-1050"/>
    <m/>
    <x v="3"/>
    <n v="1050"/>
    <d v="2020-02-19T00:00:00"/>
    <x v="1"/>
  </r>
  <r>
    <n v="1582089823"/>
    <x v="516"/>
    <x v="794"/>
    <n v="100"/>
    <n v="134.02000000000001"/>
    <d v="2020-01-21T00:00:00"/>
    <n v="135"/>
    <d v="2020-02-06T00:00:00"/>
    <n v="6.2069875027330199E-3"/>
    <n v="7.3123414415758869E-3"/>
    <n v="97.999999999998977"/>
    <m/>
    <x v="0"/>
    <n v="13402.000000000002"/>
    <d v="2020-02-19T00:00:00"/>
    <x v="1"/>
  </r>
  <r>
    <n v="1582089824"/>
    <x v="18"/>
    <x v="376"/>
    <n v="20"/>
    <n v="1474.92"/>
    <d v="2020-02-03T00:00:00"/>
    <n v="1520"/>
    <d v="2020-02-14T00:00:00"/>
    <n v="2.6752985375103937E-2"/>
    <n v="3.0564369592926965E-2"/>
    <n v="901.59999999999854"/>
    <m/>
    <x v="0"/>
    <n v="29498.400000000001"/>
    <d v="2020-02-19T00:00:00"/>
    <x v="1"/>
  </r>
  <r>
    <n v="1582089825"/>
    <x v="517"/>
    <x v="795"/>
    <n v="-1000"/>
    <n v="0.45"/>
    <d v="2020-02-11T00:00:00"/>
    <n v="0"/>
    <d v="2020-02-14T00:00:00"/>
    <n v="0.89242053789731057"/>
    <n v="1"/>
    <n v="450"/>
    <m/>
    <x v="10"/>
    <n v="450"/>
    <d v="2020-02-19T00:00:00"/>
    <x v="1"/>
  </r>
  <r>
    <n v="1582089826"/>
    <x v="518"/>
    <x v="796"/>
    <n v="-500"/>
    <n v="0.3"/>
    <d v="2020-02-13T00:00:00"/>
    <n v="0"/>
    <d v="2020-02-14T00:00:00"/>
    <n v="0.89680589680589684"/>
    <n v="1"/>
    <n v="150"/>
    <m/>
    <x v="10"/>
    <n v="150"/>
    <d v="2020-02-19T00:00:00"/>
    <x v="1"/>
  </r>
  <r>
    <n v="1582089827"/>
    <x v="519"/>
    <x v="797"/>
    <n v="-500"/>
    <n v="4"/>
    <d v="2020-02-11T00:00:00"/>
    <n v="0"/>
    <d v="2020-02-14T00:00:00"/>
    <n v="0.89242053789731057"/>
    <n v="1"/>
    <n v="2000"/>
    <m/>
    <x v="10"/>
    <n v="2000"/>
    <d v="2020-02-19T00:00:00"/>
    <x v="1"/>
  </r>
  <r>
    <n v="1582089828"/>
    <x v="520"/>
    <x v="798"/>
    <n v="200"/>
    <n v="2.63"/>
    <d v="2020-01-30T00:00:00"/>
    <n v="5.8"/>
    <d v="2020-02-11T00:00:00"/>
    <n v="1.0449951681222511"/>
    <n v="1.20532319391635"/>
    <n v="634"/>
    <m/>
    <x v="1"/>
    <n v="526"/>
    <d v="2020-02-19T00:00:00"/>
    <x v="1"/>
  </r>
  <r>
    <n v="1582089829"/>
    <x v="521"/>
    <x v="799"/>
    <n v="-1000"/>
    <n v="0.65"/>
    <d v="2020-02-04T00:00:00"/>
    <n v="1.05"/>
    <d v="2020-02-07T00:00:00"/>
    <n v="-0.5399408284023669"/>
    <n v="-0.61538461538461542"/>
    <n v="-400"/>
    <m/>
    <x v="10"/>
    <n v="650"/>
    <d v="2020-02-19T00:00:00"/>
    <x v="1"/>
  </r>
  <r>
    <n v="1582089830"/>
    <x v="522"/>
    <x v="800"/>
    <n v="300"/>
    <n v="1.1599999999999999"/>
    <d v="2020-01-23T00:00:00"/>
    <n v="1.45"/>
    <d v="2020-02-07T00:00:00"/>
    <n v="0.21320093457943923"/>
    <n v="0.25"/>
    <n v="87.000000000000014"/>
    <m/>
    <x v="1"/>
    <n v="348"/>
    <d v="2020-02-19T00:00:00"/>
    <x v="1"/>
  </r>
  <r>
    <n v="1582089831"/>
    <x v="358"/>
    <x v="626"/>
    <n v="100"/>
    <n v="65.709999999999994"/>
    <d v="2020-01-31T00:00:00"/>
    <n v="70.5"/>
    <d v="2020-02-12T00:00:00"/>
    <n v="6.3350146024016049E-2"/>
    <n v="7.2896058438593814E-2"/>
    <n v="479.00000000000063"/>
    <m/>
    <x v="0"/>
    <n v="6570.9999999999991"/>
    <d v="2020-02-19T00:00:00"/>
    <x v="1"/>
  </r>
  <r>
    <n v="1582178643"/>
    <x v="523"/>
    <x v="801"/>
    <n v="100"/>
    <n v="8.5"/>
    <d v="2020-01-28T00:00:00"/>
    <n v="13"/>
    <d v="2020-02-19T00:00:00"/>
    <n v="0.45682102628285348"/>
    <n v="0.52941176470588225"/>
    <n v="450"/>
    <m/>
    <x v="1"/>
    <n v="850"/>
    <d v="2020-02-20T00:00:00"/>
    <x v="1"/>
  </r>
  <r>
    <n v="1582178644"/>
    <x v="524"/>
    <x v="802"/>
    <n v="41"/>
    <n v="543.07000000000005"/>
    <d v="2018-06-07T00:00:00"/>
    <n v="550"/>
    <d v="2020-02-19T00:00:00"/>
    <n v="4.5529685770918397E-3"/>
    <n v="1.2760785902369731E-2"/>
    <n v="284.12999999999795"/>
    <m/>
    <x v="0"/>
    <n v="22265.870000000003"/>
    <d v="2020-02-20T00:00:00"/>
    <x v="2"/>
  </r>
  <r>
    <n v="1582178645"/>
    <x v="525"/>
    <x v="803"/>
    <n v="200"/>
    <n v="49.87"/>
    <d v="2020-01-22T00:00:00"/>
    <n v="52.01"/>
    <d v="2020-02-19T00:00:00"/>
    <n v="3.6509844009342748E-2"/>
    <n v="4.2911570082213801E-2"/>
    <n v="428.00000000000011"/>
    <m/>
    <x v="0"/>
    <n v="9974"/>
    <d v="2020-02-20T00:00:00"/>
    <x v="1"/>
  </r>
  <r>
    <n v="1582178646"/>
    <x v="526"/>
    <x v="804"/>
    <n v="100"/>
    <n v="6.9"/>
    <d v="2020-01-30T00:00:00"/>
    <n v="9.25"/>
    <d v="2020-02-19T00:00:00"/>
    <n v="0.29527694585011527"/>
    <n v="0.34057971014492749"/>
    <n v="234.99999999999997"/>
    <m/>
    <x v="1"/>
    <n v="690"/>
    <d v="2020-02-20T00:00:00"/>
    <x v="1"/>
  </r>
  <r>
    <n v="1582238558"/>
    <x v="527"/>
    <x v="805"/>
    <n v="100"/>
    <n v="30.98"/>
    <d v="2020-01-15T00:00:00"/>
    <n v="33"/>
    <d v="2020-02-20T00:00:00"/>
    <n v="5.4585379143691333E-2"/>
    <n v="6.5203357004518958E-2"/>
    <n v="201.99999999999994"/>
    <m/>
    <x v="0"/>
    <n v="3098"/>
    <d v="2020-02-20T00:00:00"/>
    <x v="1"/>
  </r>
  <r>
    <n v="1582326738"/>
    <x v="528"/>
    <x v="806"/>
    <n v="-1000"/>
    <n v="0.35"/>
    <d v="2020-02-20T00:00:00"/>
    <n v="0"/>
    <d v="2020-02-21T00:00:00"/>
    <n v="0.91250000000000009"/>
    <n v="1"/>
    <n v="350"/>
    <m/>
    <x v="10"/>
    <n v="350"/>
    <d v="2020-02-21T00:00:00"/>
    <x v="1"/>
  </r>
  <r>
    <n v="1582326739"/>
    <x v="529"/>
    <x v="807"/>
    <n v="-1000"/>
    <n v="0.25"/>
    <d v="2020-02-18T00:00:00"/>
    <n v="0.1"/>
    <d v="2020-02-21T00:00:00"/>
    <n v="0.54477611940298509"/>
    <n v="0.6"/>
    <n v="150"/>
    <m/>
    <x v="10"/>
    <n v="250"/>
    <d v="2020-02-21T00:00:00"/>
    <x v="1"/>
  </r>
  <r>
    <n v="1582326740"/>
    <x v="530"/>
    <x v="808"/>
    <n v="-600"/>
    <n v="0.45"/>
    <d v="2020-02-20T00:00:00"/>
    <n v="0"/>
    <d v="2020-02-21T00:00:00"/>
    <n v="0.91250000000000009"/>
    <n v="1"/>
    <n v="270"/>
    <m/>
    <x v="10"/>
    <n v="270"/>
    <d v="2020-02-21T00:00:00"/>
    <x v="1"/>
  </r>
  <r>
    <n v="1582326741"/>
    <x v="530"/>
    <x v="808"/>
    <n v="-400"/>
    <n v="0.45"/>
    <d v="2020-02-20T00:00:00"/>
    <n v="1.85"/>
    <d v="2020-02-21T00:00:00"/>
    <n v="-2.8388888888888895"/>
    <n v="-3.1111111111111116"/>
    <n v="-560"/>
    <m/>
    <x v="10"/>
    <n v="180"/>
    <d v="2020-02-21T00:00:00"/>
    <x v="1"/>
  </r>
  <r>
    <n v="1582326742"/>
    <x v="531"/>
    <x v="809"/>
    <n v="-1000"/>
    <n v="0.85"/>
    <d v="2020-02-20T00:00:00"/>
    <n v="0"/>
    <d v="2020-02-21T00:00:00"/>
    <n v="0.91250000000000009"/>
    <n v="1"/>
    <n v="850"/>
    <m/>
    <x v="10"/>
    <n v="850"/>
    <d v="2020-02-21T00:00:00"/>
    <x v="1"/>
  </r>
  <r>
    <n v="1582326918"/>
    <x v="532"/>
    <x v="810"/>
    <n v="200"/>
    <n v="1.39"/>
    <d v="2020-01-29T00:00:00"/>
    <n v="0"/>
    <d v="2020-02-21T00:00:00"/>
    <n v="-0.86492890995260674"/>
    <n v="-1"/>
    <n v="-278"/>
    <m/>
    <x v="1"/>
    <n v="278"/>
    <d v="2020-02-21T00:00:00"/>
    <x v="1"/>
  </r>
  <r>
    <n v="1582586479"/>
    <x v="533"/>
    <x v="811"/>
    <n v="100"/>
    <n v="5.8"/>
    <d v="2020-02-20T00:00:00"/>
    <n v="6"/>
    <d v="2020-02-24T00:00:00"/>
    <n v="3.1465517241379373E-2"/>
    <n v="3.4482758620689724E-2"/>
    <n v="20.000000000000018"/>
    <m/>
    <x v="1"/>
    <n v="580"/>
    <d v="2020-02-24T00:00:00"/>
    <x v="1"/>
  </r>
  <r>
    <n v="1582586480"/>
    <x v="534"/>
    <x v="812"/>
    <n v="100"/>
    <n v="5.3"/>
    <d v="2020-02-13T00:00:00"/>
    <n v="7"/>
    <d v="2020-02-24T00:00:00"/>
    <n v="0.28765472161698591"/>
    <n v="0.32075471698113223"/>
    <n v="170.00000000000003"/>
    <m/>
    <x v="3"/>
    <n v="530"/>
    <d v="2020-02-24T00:00:00"/>
    <x v="1"/>
  </r>
  <r>
    <n v="1582586481"/>
    <x v="160"/>
    <x v="402"/>
    <n v="300"/>
    <n v="30.66"/>
    <d v="2019-09-03T00:00:00"/>
    <n v="31.5"/>
    <d v="2020-02-24T00:00:00"/>
    <n v="1.7543859649122733E-2"/>
    <n v="2.739726027397249E-2"/>
    <n v="251.99999999999994"/>
    <m/>
    <x v="0"/>
    <n v="9198"/>
    <d v="2020-02-24T00:00:00"/>
    <x v="1"/>
  </r>
  <r>
    <n v="1582729950"/>
    <x v="34"/>
    <x v="208"/>
    <n v="500"/>
    <n v="8.4499999999999993"/>
    <d v="2020-01-27T00:00:00"/>
    <n v="10"/>
    <d v="2020-02-26T00:00:00"/>
    <n v="0.15790722340069224"/>
    <n v="0.18343195266272194"/>
    <n v="775.00000000000034"/>
    <m/>
    <x v="0"/>
    <n v="4225"/>
    <d v="2020-02-26T00:00:00"/>
    <x v="1"/>
  </r>
  <r>
    <n v="1582758341"/>
    <x v="535"/>
    <x v="813"/>
    <n v="1000"/>
    <n v="0.8"/>
    <d v="2020-02-25T00:00:00"/>
    <n v="0.1"/>
    <d v="2020-02-26T00:00:00"/>
    <n v="-0.80854430379746822"/>
    <n v="-0.875"/>
    <n v="-700.00000000000011"/>
    <m/>
    <x v="3"/>
    <n v="800"/>
    <d v="2020-02-26T00:00:00"/>
    <x v="1"/>
  </r>
  <r>
    <n v="1582758342"/>
    <x v="536"/>
    <x v="814"/>
    <n v="100"/>
    <n v="4.2"/>
    <d v="2020-02-21T00:00:00"/>
    <n v="2"/>
    <d v="2020-02-26T00:00:00"/>
    <n v="-0.47917412579066715"/>
    <n v="-0.52380952380952384"/>
    <n v="-220.00000000000003"/>
    <m/>
    <x v="1"/>
    <n v="420"/>
    <d v="2020-02-26T00:00:00"/>
    <x v="1"/>
  </r>
  <r>
    <n v="1582842695"/>
    <x v="537"/>
    <x v="815"/>
    <n v="-1000"/>
    <n v="1.6"/>
    <d v="2020-02-25T00:00:00"/>
    <n v="1.5"/>
    <d v="2020-02-27T00:00:00"/>
    <n v="5.7753164556962021E-2"/>
    <n v="6.25E-2"/>
    <n v="100.00000000000009"/>
    <m/>
    <x v="10"/>
    <n v="1600"/>
    <d v="2020-02-27T00:00:00"/>
    <x v="1"/>
  </r>
  <r>
    <n v="1582932007"/>
    <x v="538"/>
    <x v="816"/>
    <n v="-500"/>
    <n v="1.75"/>
    <d v="2020-02-27T00:00:00"/>
    <n v="0"/>
    <d v="2020-02-28T00:00:00"/>
    <n v="0.92875318066157764"/>
    <n v="1"/>
    <n v="875"/>
    <m/>
    <x v="10"/>
    <n v="875"/>
    <d v="2020-02-28T00:00:00"/>
    <x v="1"/>
  </r>
  <r>
    <n v="1582932008"/>
    <x v="539"/>
    <x v="817"/>
    <n v="-1000"/>
    <n v="0.7"/>
    <d v="2020-02-26T00:00:00"/>
    <n v="0.5"/>
    <d v="2020-02-28T00:00:00"/>
    <n v="0.26468455402465552"/>
    <n v="0.2857142857142857"/>
    <n v="199.99999999999994"/>
    <m/>
    <x v="10"/>
    <n v="700"/>
    <d v="2020-02-28T00:00:00"/>
    <x v="1"/>
  </r>
  <r>
    <n v="1582932009"/>
    <x v="540"/>
    <x v="818"/>
    <n v="1000"/>
    <n v="0.85"/>
    <d v="2020-01-15T00:00:00"/>
    <n v="0"/>
    <d v="2020-02-28T00:00:00"/>
    <n v="-0.83715596330275233"/>
    <n v="-1"/>
    <n v="-850"/>
    <m/>
    <x v="1"/>
    <n v="850"/>
    <d v="2020-02-28T00:00:00"/>
    <x v="1"/>
  </r>
  <r>
    <n v="1582932010"/>
    <x v="541"/>
    <x v="819"/>
    <n v="-1000"/>
    <n v="0.5"/>
    <d v="2020-02-24T00:00:00"/>
    <n v="0"/>
    <d v="2020-02-28T00:00:00"/>
    <n v="0.92171717171717171"/>
    <n v="1"/>
    <n v="500"/>
    <m/>
    <x v="10"/>
    <n v="500"/>
    <d v="2020-02-28T00:00:00"/>
    <x v="1"/>
  </r>
  <r>
    <n v="1582932011"/>
    <x v="542"/>
    <x v="820"/>
    <n v="-1000"/>
    <n v="0.45"/>
    <d v="2020-02-27T00:00:00"/>
    <n v="0.5"/>
    <d v="2020-02-28T00:00:00"/>
    <n v="-0.10319479785128645"/>
    <n v="-0.11111111111111116"/>
    <n v="-49.999999999999986"/>
    <m/>
    <x v="10"/>
    <n v="450"/>
    <d v="2020-02-28T00:00:00"/>
    <x v="1"/>
  </r>
  <r>
    <n v="1582932012"/>
    <x v="543"/>
    <x v="821"/>
    <n v="500"/>
    <n v="0.43"/>
    <d v="2020-02-20T00:00:00"/>
    <n v="0"/>
    <d v="2020-02-28T00:00:00"/>
    <n v="-0.91250000000000009"/>
    <n v="-1"/>
    <n v="-215"/>
    <m/>
    <x v="1"/>
    <n v="215"/>
    <d v="2020-02-28T00:00:00"/>
    <x v="1"/>
  </r>
  <r>
    <n v="1582932013"/>
    <x v="544"/>
    <x v="822"/>
    <n v="300"/>
    <n v="1"/>
    <d v="2020-02-20T00:00:00"/>
    <n v="0"/>
    <d v="2020-02-28T00:00:00"/>
    <n v="-0.91250000000000009"/>
    <n v="-1"/>
    <n v="-300"/>
    <m/>
    <x v="1"/>
    <n v="300"/>
    <d v="2020-02-28T00:00:00"/>
    <x v="1"/>
  </r>
  <r>
    <n v="1582932014"/>
    <x v="545"/>
    <x v="823"/>
    <n v="-1000"/>
    <n v="0.5"/>
    <d v="2020-02-25T00:00:00"/>
    <n v="2.25"/>
    <d v="2020-02-28T00:00:00"/>
    <n v="-3.2341772151898729"/>
    <n v="-3.5"/>
    <n v="-1750"/>
    <m/>
    <x v="10"/>
    <n v="500"/>
    <d v="2020-02-28T00:00:00"/>
    <x v="1"/>
  </r>
  <r>
    <n v="1582932015"/>
    <x v="546"/>
    <x v="824"/>
    <n v="-1000"/>
    <n v="1.25"/>
    <d v="2020-02-26T00:00:00"/>
    <n v="0"/>
    <d v="2020-02-28T00:00:00"/>
    <n v="0.92639593908629436"/>
    <n v="1"/>
    <n v="1250"/>
    <m/>
    <x v="10"/>
    <n v="1250"/>
    <d v="2020-02-28T00:00:00"/>
    <x v="1"/>
  </r>
  <r>
    <n v="1582932016"/>
    <x v="547"/>
    <x v="825"/>
    <n v="-1000"/>
    <n v="0.5"/>
    <d v="2020-02-27T00:00:00"/>
    <n v="0"/>
    <d v="2020-02-28T00:00:00"/>
    <n v="0.92875318066157764"/>
    <n v="1"/>
    <n v="500"/>
    <m/>
    <x v="10"/>
    <n v="500"/>
    <d v="2020-02-28T00:00:00"/>
    <x v="1"/>
  </r>
  <r>
    <n v="1582932017"/>
    <x v="548"/>
    <x v="826"/>
    <n v="1000"/>
    <n v="0.27"/>
    <d v="2020-02-21T00:00:00"/>
    <n v="0"/>
    <d v="2020-02-28T00:00:00"/>
    <n v="-0.91478696741854626"/>
    <n v="-1"/>
    <n v="-270"/>
    <m/>
    <x v="1"/>
    <n v="270"/>
    <d v="2020-02-28T00:00:00"/>
    <x v="1"/>
  </r>
  <r>
    <n v="1582932018"/>
    <x v="549"/>
    <x v="827"/>
    <n v="-1000"/>
    <n v="1"/>
    <d v="2020-02-27T00:00:00"/>
    <n v="0"/>
    <d v="2020-02-28T00:00:00"/>
    <n v="0.92875318066157764"/>
    <n v="1"/>
    <n v="1000"/>
    <m/>
    <x v="10"/>
    <n v="1000"/>
    <d v="2020-02-28T00:00:00"/>
    <x v="1"/>
  </r>
  <r>
    <n v="1583187709"/>
    <x v="550"/>
    <x v="828"/>
    <n v="100"/>
    <n v="143.34"/>
    <d v="2020-01-31T00:00:00"/>
    <n v="154.15"/>
    <d v="2020-03-02T00:00:00"/>
    <n v="6.5539310463965106E-2"/>
    <n v="7.5415096972233808E-2"/>
    <n v="1081.0000000000002"/>
    <m/>
    <x v="0"/>
    <n v="14334"/>
    <d v="2020-03-02T00:00:00"/>
    <x v="1"/>
  </r>
  <r>
    <n v="1583592612"/>
    <x v="551"/>
    <x v="829"/>
    <n v="-1000"/>
    <n v="0.7"/>
    <d v="2020-03-03T00:00:00"/>
    <n v="0"/>
    <d v="2020-03-06T00:00:00"/>
    <n v="0.94072164948453607"/>
    <n v="1"/>
    <n v="700"/>
    <m/>
    <x v="10"/>
    <n v="700"/>
    <d v="2020-03-07T00:00:00"/>
    <x v="1"/>
  </r>
  <r>
    <n v="1583592613"/>
    <x v="552"/>
    <x v="830"/>
    <n v="-200"/>
    <n v="1.05"/>
    <d v="2020-03-02T00:00:00"/>
    <n v="0"/>
    <d v="2020-03-06T00:00:00"/>
    <n v="0.93830334190231368"/>
    <n v="1"/>
    <n v="210"/>
    <m/>
    <x v="4"/>
    <n v="210"/>
    <d v="2020-03-07T00:00:00"/>
    <x v="1"/>
  </r>
  <r>
    <n v="1583592614"/>
    <x v="553"/>
    <x v="831"/>
    <n v="-1000"/>
    <n v="0.9"/>
    <d v="2020-03-05T00:00:00"/>
    <n v="0"/>
    <d v="2020-03-06T00:00:00"/>
    <n v="0.94559585492227971"/>
    <n v="1"/>
    <n v="900"/>
    <m/>
    <x v="10"/>
    <n v="900"/>
    <d v="2020-03-07T00:00:00"/>
    <x v="1"/>
  </r>
  <r>
    <n v="1583592615"/>
    <x v="554"/>
    <x v="832"/>
    <n v="100"/>
    <n v="5.2"/>
    <d v="2020-02-20T00:00:00"/>
    <n v="0"/>
    <d v="2020-03-06T00:00:00"/>
    <n v="-0.91250000000000009"/>
    <n v="-1"/>
    <n v="-520"/>
    <m/>
    <x v="1"/>
    <n v="520"/>
    <d v="2020-03-07T00:00:00"/>
    <x v="1"/>
  </r>
  <r>
    <n v="1583592616"/>
    <x v="555"/>
    <x v="833"/>
    <n v="-1000"/>
    <n v="0.95"/>
    <d v="2020-03-03T00:00:00"/>
    <n v="0"/>
    <d v="2020-03-06T00:00:00"/>
    <n v="0.94072164948453607"/>
    <n v="1"/>
    <n v="950"/>
    <m/>
    <x v="10"/>
    <n v="950"/>
    <d v="2020-03-07T00:00:00"/>
    <x v="1"/>
  </r>
  <r>
    <n v="1583592617"/>
    <x v="556"/>
    <x v="834"/>
    <n v="-100"/>
    <n v="1.6"/>
    <d v="2020-03-02T00:00:00"/>
    <n v="0"/>
    <d v="2020-03-06T00:00:00"/>
    <n v="0.93830334190231368"/>
    <n v="1"/>
    <n v="160"/>
    <m/>
    <x v="4"/>
    <n v="160"/>
    <d v="2020-03-07T00:00:00"/>
    <x v="1"/>
  </r>
  <r>
    <n v="1583592618"/>
    <x v="557"/>
    <x v="835"/>
    <n v="-600"/>
    <n v="0.3"/>
    <d v="2020-03-05T00:00:00"/>
    <n v="0"/>
    <d v="2020-03-06T00:00:00"/>
    <n v="0.94559585492227971"/>
    <n v="1"/>
    <n v="180"/>
    <m/>
    <x v="4"/>
    <n v="180"/>
    <d v="2020-03-07T00:00:00"/>
    <x v="1"/>
  </r>
  <r>
    <n v="1583592619"/>
    <x v="558"/>
    <x v="836"/>
    <n v="200"/>
    <n v="73.319999999999993"/>
    <d v="2020-02-24T00:00:00"/>
    <n v="75"/>
    <d v="2020-03-06T00:00:00"/>
    <n v="2.1119542396138141E-2"/>
    <n v="2.2913256955810146E-2"/>
    <n v="336.00000000000136"/>
    <m/>
    <x v="0"/>
    <n v="14663.999999999998"/>
    <d v="2020-03-07T00:00:00"/>
    <x v="1"/>
  </r>
  <r>
    <n v="1583592620"/>
    <x v="559"/>
    <x v="837"/>
    <n v="-200"/>
    <n v="2"/>
    <d v="2020-03-02T00:00:00"/>
    <n v="0"/>
    <d v="2020-03-06T00:00:00"/>
    <n v="0.93830334190231368"/>
    <n v="1"/>
    <n v="400"/>
    <m/>
    <x v="4"/>
    <n v="400"/>
    <d v="2020-03-07T00:00:00"/>
    <x v="1"/>
  </r>
  <r>
    <n v="1583592621"/>
    <x v="560"/>
    <x v="838"/>
    <n v="100"/>
    <n v="7.5"/>
    <d v="2020-02-20T00:00:00"/>
    <n v="0"/>
    <d v="2020-03-06T00:00:00"/>
    <n v="-0.91250000000000009"/>
    <n v="-1"/>
    <n v="-750"/>
    <m/>
    <x v="1"/>
    <n v="750"/>
    <d v="2020-03-07T00:00:00"/>
    <x v="1"/>
  </r>
  <r>
    <n v="1583592622"/>
    <x v="561"/>
    <x v="839"/>
    <n v="200"/>
    <n v="3.5"/>
    <d v="2020-02-21T00:00:00"/>
    <n v="0"/>
    <d v="2020-03-06T00:00:00"/>
    <n v="-0.91478696741854626"/>
    <n v="-1"/>
    <n v="-700"/>
    <m/>
    <x v="1"/>
    <n v="700"/>
    <d v="2020-03-07T00:00:00"/>
    <x v="1"/>
  </r>
  <r>
    <n v="1583592623"/>
    <x v="562"/>
    <x v="840"/>
    <n v="200"/>
    <n v="4.5"/>
    <d v="2020-02-20T00:00:00"/>
    <n v="0"/>
    <d v="2020-03-06T00:00:00"/>
    <n v="-0.91250000000000009"/>
    <n v="-1"/>
    <n v="-900"/>
    <m/>
    <x v="1"/>
    <n v="900"/>
    <d v="2020-03-07T00:00:00"/>
    <x v="1"/>
  </r>
  <r>
    <n v="1583592624"/>
    <x v="563"/>
    <x v="841"/>
    <n v="-1000"/>
    <n v="1"/>
    <d v="2020-03-02T00:00:00"/>
    <n v="0"/>
    <d v="2020-03-06T00:00:00"/>
    <n v="0.93830334190231368"/>
    <n v="1"/>
    <n v="1000"/>
    <m/>
    <x v="10"/>
    <n v="1000"/>
    <d v="2020-03-07T00:00:00"/>
    <x v="1"/>
  </r>
  <r>
    <n v="1583592625"/>
    <x v="564"/>
    <x v="842"/>
    <n v="-100"/>
    <n v="1"/>
    <d v="2020-03-04T00:00:00"/>
    <n v="0"/>
    <d v="2020-03-06T00:00:00"/>
    <n v="0.9431524547803618"/>
    <n v="1"/>
    <n v="100"/>
    <m/>
    <x v="10"/>
    <n v="100"/>
    <d v="2020-03-07T00:00:00"/>
    <x v="1"/>
  </r>
  <r>
    <n v="1584147482"/>
    <x v="565"/>
    <x v="843"/>
    <n v="-1000"/>
    <n v="2.5"/>
    <d v="2020-03-12T00:00:00"/>
    <n v="0"/>
    <d v="2020-03-13T00:00:00"/>
    <n v="0.96306068601583106"/>
    <n v="1"/>
    <n v="2500"/>
    <m/>
    <x v="10"/>
    <n v="2500"/>
    <d v="2020-03-13T00:00:00"/>
    <x v="1"/>
  </r>
  <r>
    <n v="1584147483"/>
    <x v="566"/>
    <x v="844"/>
    <n v="100"/>
    <n v="8"/>
    <d v="2020-02-20T00:00:00"/>
    <n v="0"/>
    <d v="2020-03-13T00:00:00"/>
    <n v="-0.91250000000000009"/>
    <n v="-1"/>
    <n v="-800"/>
    <m/>
    <x v="1"/>
    <n v="800"/>
    <d v="2020-03-13T00:00:00"/>
    <x v="1"/>
  </r>
  <r>
    <n v="1584147484"/>
    <x v="567"/>
    <x v="845"/>
    <n v="-1000"/>
    <n v="2"/>
    <d v="2020-03-12T00:00:00"/>
    <n v="0"/>
    <d v="2020-03-13T00:00:00"/>
    <n v="0.96306068601583106"/>
    <n v="1"/>
    <n v="2000"/>
    <m/>
    <x v="10"/>
    <n v="2000"/>
    <d v="2020-03-13T00:00:00"/>
    <x v="1"/>
  </r>
  <r>
    <n v="1584147485"/>
    <x v="568"/>
    <x v="846"/>
    <n v="-1000"/>
    <n v="2"/>
    <d v="2020-03-11T00:00:00"/>
    <n v="6"/>
    <d v="2020-03-13T00:00:00"/>
    <n v="-1.9210526315789476"/>
    <n v="-2"/>
    <n v="-4000"/>
    <m/>
    <x v="10"/>
    <n v="2000"/>
    <d v="2020-03-13T00:00:00"/>
    <x v="1"/>
  </r>
  <r>
    <n v="1584147486"/>
    <x v="569"/>
    <x v="847"/>
    <n v="-100"/>
    <n v="1.55"/>
    <d v="2020-03-10T00:00:00"/>
    <n v="0"/>
    <d v="2020-03-13T00:00:00"/>
    <n v="0.95800524934383202"/>
    <n v="1"/>
    <n v="155"/>
    <m/>
    <x v="4"/>
    <n v="155"/>
    <d v="2020-03-13T00:00:00"/>
    <x v="1"/>
  </r>
  <r>
    <n v="1584147487"/>
    <x v="570"/>
    <x v="848"/>
    <n v="-1000"/>
    <n v="0.95"/>
    <d v="2020-03-12T00:00:00"/>
    <n v="0"/>
    <d v="2020-03-13T00:00:00"/>
    <n v="0.96306068601583106"/>
    <n v="1"/>
    <n v="950"/>
    <m/>
    <x v="10"/>
    <n v="950"/>
    <d v="2020-03-13T00:00:00"/>
    <x v="1"/>
  </r>
  <r>
    <n v="1584147488"/>
    <x v="571"/>
    <x v="849"/>
    <n v="-1000"/>
    <n v="0.45"/>
    <d v="2020-03-10T00:00:00"/>
    <n v="0"/>
    <d v="2020-03-13T00:00:00"/>
    <n v="0.95800524934383202"/>
    <n v="1"/>
    <n v="450"/>
    <m/>
    <x v="10"/>
    <n v="450"/>
    <d v="2020-03-13T00:00:00"/>
    <x v="1"/>
  </r>
  <r>
    <n v="1584147489"/>
    <x v="572"/>
    <x v="850"/>
    <n v="-1000"/>
    <n v="0.5"/>
    <d v="2020-03-11T00:00:00"/>
    <n v="0"/>
    <d v="2020-03-13T00:00:00"/>
    <n v="0.96052631578947378"/>
    <n v="1"/>
    <n v="500"/>
    <m/>
    <x v="10"/>
    <n v="500"/>
    <d v="2020-03-13T00:00:00"/>
    <x v="1"/>
  </r>
  <r>
    <n v="1584149607"/>
    <x v="573"/>
    <x v="851"/>
    <n v="20"/>
    <n v="120.97"/>
    <d v="2019-07-30T00:00:00"/>
    <n v="95"/>
    <d v="2020-03-13T00:00:00"/>
    <n v="-0.12951848590286366"/>
    <n v="-0.21468132594858225"/>
    <n v="-519.4"/>
    <m/>
    <x v="0"/>
    <n v="2419.4"/>
    <d v="2020-03-13T00:00:00"/>
    <x v="1"/>
  </r>
  <r>
    <n v="1584149608"/>
    <x v="574"/>
    <x v="852"/>
    <n v="200"/>
    <n v="68.52"/>
    <d v="2020-02-24T00:00:00"/>
    <n v="60"/>
    <d v="2020-03-13T00:00:00"/>
    <n v="-0.11460931557253796"/>
    <n v="-0.12434325744308228"/>
    <n v="-1703.9999999999991"/>
    <m/>
    <x v="0"/>
    <n v="13704"/>
    <d v="2020-03-13T00:00:00"/>
    <x v="1"/>
  </r>
  <r>
    <n v="1584459677"/>
    <x v="398"/>
    <x v="669"/>
    <n v="1000"/>
    <n v="27"/>
    <d v="2020-03-13T00:00:00"/>
    <n v="27.5"/>
    <d v="2020-03-17T00:00:00"/>
    <n v="1.7881638252008704E-2"/>
    <n v="1.8518518518518601E-2"/>
    <n v="500"/>
    <m/>
    <x v="0"/>
    <n v="27000"/>
    <d v="2020-03-17T00:00:00"/>
    <x v="1"/>
  </r>
  <r>
    <n v="1584644910"/>
    <x v="34"/>
    <x v="208"/>
    <n v="200"/>
    <n v="9.76"/>
    <d v="2020-03-11T00:00:00"/>
    <n v="12.5"/>
    <d v="2020-03-19T00:00:00"/>
    <n v="0.26965595340811049"/>
    <n v="0.28073770491803285"/>
    <n v="548"/>
    <m/>
    <x v="0"/>
    <n v="1952"/>
    <d v="2020-03-19T00:00:00"/>
    <x v="1"/>
  </r>
  <r>
    <n v="1584739555"/>
    <x v="575"/>
    <x v="853"/>
    <n v="-200"/>
    <n v="0.8"/>
    <d v="2020-03-17T00:00:00"/>
    <n v="0.04"/>
    <d v="2020-03-20T00:00:00"/>
    <n v="0.92713903743315507"/>
    <n v="0.95"/>
    <n v="152"/>
    <m/>
    <x v="4"/>
    <n v="160"/>
    <d v="2020-03-20T00:00:00"/>
    <x v="1"/>
  </r>
  <r>
    <n v="1584739556"/>
    <x v="576"/>
    <x v="854"/>
    <n v="-100"/>
    <n v="5"/>
    <d v="2020-03-04T00:00:00"/>
    <n v="0"/>
    <d v="2020-03-20T00:00:00"/>
    <n v="0.9431524547803618"/>
    <n v="1"/>
    <n v="500"/>
    <m/>
    <x v="4"/>
    <n v="500"/>
    <d v="2020-03-20T00:00:00"/>
    <x v="1"/>
  </r>
  <r>
    <n v="1584739557"/>
    <x v="577"/>
    <x v="855"/>
    <n v="-100"/>
    <n v="1.5"/>
    <d v="2020-03-17T00:00:00"/>
    <n v="0"/>
    <d v="2020-03-20T00:00:00"/>
    <n v="0.97593582887700536"/>
    <n v="1"/>
    <n v="150"/>
    <m/>
    <x v="4"/>
    <n v="150"/>
    <d v="2020-03-20T00:00:00"/>
    <x v="1"/>
  </r>
  <r>
    <n v="1584739558"/>
    <x v="578"/>
    <x v="856"/>
    <n v="200"/>
    <n v="7"/>
    <d v="2019-11-13T00:00:00"/>
    <n v="0"/>
    <d v="2020-03-20T00:00:00"/>
    <n v="-0.73146292585170336"/>
    <n v="-1"/>
    <n v="-1400"/>
    <m/>
    <x v="1"/>
    <n v="1400"/>
    <d v="2020-03-20T00:00:00"/>
    <x v="1"/>
  </r>
  <r>
    <n v="1584739559"/>
    <x v="579"/>
    <x v="857"/>
    <n v="-100"/>
    <n v="2.75"/>
    <d v="2020-03-17T00:00:00"/>
    <n v="0.05"/>
    <d v="2020-03-20T00:00:00"/>
    <n v="0.95819154107924165"/>
    <n v="0.98181818181818181"/>
    <n v="270"/>
    <m/>
    <x v="4"/>
    <n v="275"/>
    <d v="2020-03-20T00:00:00"/>
    <x v="1"/>
  </r>
  <r>
    <n v="1584739560"/>
    <x v="16"/>
    <x v="858"/>
    <n v="600"/>
    <n v="52.2"/>
    <d v="2020-02-21T00:00:00"/>
    <n v="33"/>
    <d v="2020-03-20T00:00:00"/>
    <n v="-0.33647336732636185"/>
    <n v="-0.36781609195402298"/>
    <n v="-11520.000000000002"/>
    <m/>
    <x v="0"/>
    <n v="31320"/>
    <d v="2020-03-20T00:00:00"/>
    <x v="1"/>
  </r>
  <r>
    <n v="1584739561"/>
    <x v="580"/>
    <x v="859"/>
    <n v="-600"/>
    <n v="1"/>
    <d v="2020-03-17T00:00:00"/>
    <n v="0"/>
    <d v="2020-03-20T00:00:00"/>
    <n v="0.97593582887700536"/>
    <n v="1"/>
    <n v="600"/>
    <m/>
    <x v="4"/>
    <n v="600"/>
    <d v="2020-03-20T00:00:00"/>
    <x v="1"/>
  </r>
  <r>
    <n v="1584739562"/>
    <x v="581"/>
    <x v="860"/>
    <n v="-1000"/>
    <n v="0.2"/>
    <d v="2020-03-17T00:00:00"/>
    <n v="0.01"/>
    <d v="2020-03-20T00:00:00"/>
    <n v="0.92713903743315507"/>
    <n v="0.95"/>
    <n v="190"/>
    <m/>
    <x v="4"/>
    <n v="200"/>
    <d v="2020-03-20T00:00:00"/>
    <x v="1"/>
  </r>
  <r>
    <n v="1584739563"/>
    <x v="582"/>
    <x v="861"/>
    <n v="-1500"/>
    <n v="0.39"/>
    <d v="2020-03-17T00:00:00"/>
    <n v="0"/>
    <d v="2020-03-20T00:00:00"/>
    <n v="0.97593582887700536"/>
    <n v="1"/>
    <n v="585"/>
    <m/>
    <x v="10"/>
    <n v="585"/>
    <d v="2020-03-20T00:00:00"/>
    <x v="1"/>
  </r>
  <r>
    <n v="1584739564"/>
    <x v="583"/>
    <x v="862"/>
    <n v="-1000"/>
    <n v="0.5"/>
    <d v="2020-03-18T00:00:00"/>
    <n v="0"/>
    <d v="2020-03-20T00:00:00"/>
    <n v="0.97855227882037543"/>
    <n v="1"/>
    <n v="500"/>
    <m/>
    <x v="10"/>
    <n v="500"/>
    <d v="2020-03-20T00:00:00"/>
    <x v="1"/>
  </r>
  <r>
    <n v="1584739565"/>
    <x v="584"/>
    <x v="863"/>
    <n v="-1000"/>
    <n v="1"/>
    <d v="2020-03-19T00:00:00"/>
    <n v="0.3"/>
    <d v="2020-03-20T00:00:00"/>
    <n v="0.68682795698924726"/>
    <n v="0.7"/>
    <n v="700"/>
    <m/>
    <x v="4"/>
    <n v="1000"/>
    <d v="2020-03-20T00:00:00"/>
    <x v="1"/>
  </r>
  <r>
    <n v="1584739566"/>
    <x v="585"/>
    <x v="864"/>
    <n v="-100"/>
    <n v="0.4"/>
    <d v="2020-03-19T00:00:00"/>
    <n v="0.7"/>
    <d v="2020-03-20T00:00:00"/>
    <n v="-0.73588709677419328"/>
    <n v="-0.74999999999999978"/>
    <n v="-29.999999999999993"/>
    <m/>
    <x v="4"/>
    <n v="40"/>
    <d v="2020-03-20T00:00:00"/>
    <x v="1"/>
  </r>
  <r>
    <n v="1584739567"/>
    <x v="586"/>
    <x v="865"/>
    <n v="-200"/>
    <n v="0.7"/>
    <d v="2020-03-17T00:00:00"/>
    <n v="0"/>
    <d v="2020-03-20T00:00:00"/>
    <n v="0.97593582887700536"/>
    <n v="1"/>
    <n v="140"/>
    <m/>
    <x v="4"/>
    <n v="140"/>
    <d v="2020-03-20T00:00:00"/>
    <x v="1"/>
  </r>
  <r>
    <n v="1584739568"/>
    <x v="587"/>
    <x v="866"/>
    <n v="-100"/>
    <n v="4.5"/>
    <d v="2020-03-16T00:00:00"/>
    <n v="0"/>
    <d v="2020-03-20T00:00:00"/>
    <n v="0.97333333333333327"/>
    <n v="1"/>
    <n v="450"/>
    <m/>
    <x v="10"/>
    <n v="450"/>
    <d v="2020-03-20T00:00:00"/>
    <x v="1"/>
  </r>
  <r>
    <n v="1584739569"/>
    <x v="588"/>
    <x v="867"/>
    <n v="-100"/>
    <n v="5.5"/>
    <d v="2020-03-18T00:00:00"/>
    <n v="0"/>
    <d v="2020-03-20T00:00:00"/>
    <n v="0.97855227882037543"/>
    <n v="1"/>
    <n v="550"/>
    <m/>
    <x v="10"/>
    <n v="550"/>
    <d v="2020-03-20T00:00:00"/>
    <x v="1"/>
  </r>
  <r>
    <n v="1584739570"/>
    <x v="589"/>
    <x v="868"/>
    <n v="-1000"/>
    <n v="0.75"/>
    <d v="2020-03-16T00:00:00"/>
    <n v="0"/>
    <d v="2020-03-20T00:00:00"/>
    <n v="0.97333333333333327"/>
    <n v="1"/>
    <n v="750"/>
    <m/>
    <x v="10"/>
    <n v="750"/>
    <d v="2020-03-20T00:00:00"/>
    <x v="1"/>
  </r>
  <r>
    <n v="1584739571"/>
    <x v="590"/>
    <x v="869"/>
    <n v="-1000"/>
    <n v="0.65"/>
    <d v="2020-03-16T00:00:00"/>
    <n v="0"/>
    <d v="2020-03-20T00:00:00"/>
    <n v="0.97333333333333327"/>
    <n v="1"/>
    <n v="650"/>
    <m/>
    <x v="10"/>
    <n v="650"/>
    <d v="2020-03-20T00:00:00"/>
    <x v="1"/>
  </r>
  <r>
    <n v="1585164244"/>
    <x v="591"/>
    <x v="870"/>
    <n v="100"/>
    <n v="9.85"/>
    <d v="2020-01-10T00:00:00"/>
    <n v="4"/>
    <d v="2020-03-24T00:00:00"/>
    <n v="-0.49155702890293174"/>
    <n v="-0.59390862944162437"/>
    <n v="-585"/>
    <m/>
    <x v="0"/>
    <n v="985"/>
    <d v="2020-03-25T00:00:00"/>
    <x v="1"/>
  </r>
  <r>
    <n v="1585250858"/>
    <x v="592"/>
    <x v="871"/>
    <n v="-1000"/>
    <n v="1.05"/>
    <d v="2020-03-24T00:00:00"/>
    <n v="0.05"/>
    <d v="2020-03-26T00:00:00"/>
    <n v="0.94719086544699616"/>
    <n v="0.95238095238095233"/>
    <n v="1000"/>
    <m/>
    <x v="10"/>
    <n v="1050"/>
    <d v="2020-03-26T00:00:00"/>
    <x v="1"/>
  </r>
  <r>
    <n v="1585343701"/>
    <x v="593"/>
    <x v="872"/>
    <n v="-1000"/>
    <n v="1.25"/>
    <d v="2020-03-23T00:00:00"/>
    <n v="0"/>
    <d v="2020-03-27T00:00:00"/>
    <n v="0.99184782608695643"/>
    <n v="1"/>
    <n v="1250"/>
    <m/>
    <x v="10"/>
    <n v="1250"/>
    <d v="2020-03-27T00:00:00"/>
    <x v="1"/>
  </r>
  <r>
    <n v="1585343702"/>
    <x v="594"/>
    <x v="873"/>
    <n v="-200"/>
    <n v="1.2"/>
    <d v="2020-03-20T00:00:00"/>
    <n v="2.5"/>
    <d v="2020-03-27T00:00:00"/>
    <n v="-1.0658131176999104"/>
    <n v="-1.0833333333333335"/>
    <n v="-260"/>
    <m/>
    <x v="4"/>
    <n v="240"/>
    <d v="2020-03-27T00:00:00"/>
    <x v="1"/>
  </r>
  <r>
    <n v="1585343703"/>
    <x v="595"/>
    <x v="874"/>
    <n v="-100"/>
    <n v="2"/>
    <d v="2020-03-24T00:00:00"/>
    <n v="2.5"/>
    <d v="2020-03-27T00:00:00"/>
    <n v="-0.24863760217983652"/>
    <n v="-0.25"/>
    <n v="-50"/>
    <m/>
    <x v="4"/>
    <n v="200"/>
    <d v="2020-03-27T00:00:00"/>
    <x v="1"/>
  </r>
  <r>
    <n v="1585343704"/>
    <x v="596"/>
    <x v="875"/>
    <n v="-1000"/>
    <n v="0.1"/>
    <d v="2020-03-24T00:00:00"/>
    <n v="0.25"/>
    <d v="2020-03-27T00:00:00"/>
    <n v="-1.4918256130790191"/>
    <n v="-1.5"/>
    <n v="-150"/>
    <m/>
    <x v="4"/>
    <n v="100"/>
    <d v="2020-03-27T00:00:00"/>
    <x v="1"/>
  </r>
  <r>
    <n v="1585343705"/>
    <x v="597"/>
    <x v="876"/>
    <n v="-1000"/>
    <n v="2"/>
    <d v="2020-03-26T00:00:00"/>
    <n v="0"/>
    <d v="2020-03-27T00:00:00"/>
    <n v="1"/>
    <n v="1"/>
    <n v="2000"/>
    <m/>
    <x v="10"/>
    <n v="2000"/>
    <d v="2020-03-27T00:00:00"/>
    <x v="1"/>
  </r>
  <r>
    <n v="1585343706"/>
    <x v="598"/>
    <x v="877"/>
    <n v="-1000"/>
    <n v="0.2"/>
    <d v="2020-03-24T00:00:00"/>
    <n v="1.6"/>
    <d v="2020-03-27T00:00:00"/>
    <n v="-6.9618528610354229"/>
    <n v="-7"/>
    <n v="-1400.0000000000002"/>
    <m/>
    <x v="4"/>
    <n v="200"/>
    <d v="2020-03-27T00:00:00"/>
    <x v="1"/>
  </r>
  <r>
    <n v="1585343707"/>
    <x v="599"/>
    <x v="878"/>
    <n v="-1000"/>
    <n v="0.5"/>
    <d v="2020-03-25T00:00:00"/>
    <n v="0"/>
    <d v="2020-03-27T00:00:00"/>
    <n v="0.99726775956284142"/>
    <n v="1"/>
    <n v="500"/>
    <m/>
    <x v="10"/>
    <n v="500"/>
    <d v="2020-03-27T00:00:00"/>
    <x v="1"/>
  </r>
  <r>
    <n v="1585343708"/>
    <x v="600"/>
    <x v="879"/>
    <n v="-1000"/>
    <n v="2.1"/>
    <d v="2020-03-25T00:00:00"/>
    <n v="0"/>
    <d v="2020-03-27T00:00:00"/>
    <n v="0.99726775956284142"/>
    <n v="1"/>
    <n v="2100"/>
    <m/>
    <x v="10"/>
    <n v="2100"/>
    <d v="2020-03-27T00:00:00"/>
    <x v="1"/>
  </r>
  <r>
    <n v="1585343709"/>
    <x v="601"/>
    <x v="880"/>
    <n v="-100"/>
    <n v="3.3"/>
    <d v="2020-03-20T00:00:00"/>
    <n v="4"/>
    <d v="2020-03-27T00:00:00"/>
    <n v="-0.20869068038879365"/>
    <n v="-0.21212121212121215"/>
    <n v="-70.000000000000014"/>
    <m/>
    <x v="4"/>
    <n v="330"/>
    <d v="2020-03-27T00:00:00"/>
    <x v="1"/>
  </r>
  <r>
    <n v="1585343710"/>
    <x v="602"/>
    <x v="881"/>
    <n v="-300"/>
    <n v="0.4"/>
    <d v="2020-03-19T00:00:00"/>
    <n v="0"/>
    <d v="2020-03-27T00:00:00"/>
    <n v="0.98118279569892475"/>
    <n v="1"/>
    <n v="120"/>
    <m/>
    <x v="4"/>
    <n v="120"/>
    <d v="2020-03-27T00:00:00"/>
    <x v="1"/>
  </r>
  <r>
    <n v="1585596094"/>
    <x v="603"/>
    <x v="882"/>
    <n v="1000"/>
    <n v="3"/>
    <d v="2019-12-12T00:00:00"/>
    <n v="1.25"/>
    <d v="2020-03-30T00:00:00"/>
    <n v="-0.45301418439716307"/>
    <n v="-0.58333333333333326"/>
    <n v="-1750"/>
    <m/>
    <x v="1"/>
    <n v="3000"/>
    <d v="2020-03-30T00:00:00"/>
    <x v="1"/>
  </r>
  <r>
    <n v="1585771639"/>
    <x v="604"/>
    <x v="883"/>
    <n v="-100"/>
    <n v="6"/>
    <d v="2020-03-24T00:00:00"/>
    <n v="0.5"/>
    <d v="2020-04-01T00:00:00"/>
    <n v="0.91167120799273382"/>
    <n v="0.91666666666666663"/>
    <n v="550"/>
    <m/>
    <x v="4"/>
    <n v="600"/>
    <d v="2020-04-01T00:00:00"/>
    <x v="1"/>
  </r>
  <r>
    <n v="1585771640"/>
    <x v="605"/>
    <x v="884"/>
    <n v="-1000"/>
    <n v="0.36"/>
    <d v="2020-03-27T00:00:00"/>
    <n v="0.03"/>
    <d v="2020-04-01T00:00:00"/>
    <n v="0.91918498168498164"/>
    <n v="0.91666666666666663"/>
    <n v="329.99999999999994"/>
    <m/>
    <x v="4"/>
    <n v="360"/>
    <d v="2020-04-01T00:00:00"/>
    <x v="1"/>
  </r>
  <r>
    <n v="1585771641"/>
    <x v="606"/>
    <x v="885"/>
    <n v="-1000"/>
    <n v="2"/>
    <d v="2020-03-27T00:00:00"/>
    <n v="7.0000000000000007E-2"/>
    <d v="2020-04-01T00:00:00"/>
    <n v="0.96765109890109891"/>
    <n v="0.96499999999999997"/>
    <n v="1930"/>
    <m/>
    <x v="4"/>
    <n v="2000"/>
    <d v="2020-04-01T00:00:00"/>
    <x v="1"/>
  </r>
  <r>
    <n v="1585771642"/>
    <x v="221"/>
    <x v="484"/>
    <n v="20"/>
    <n v="49.36"/>
    <d v="2020-03-30T00:00:00"/>
    <n v="50.5"/>
    <d v="2020-04-01T00:00:00"/>
    <n v="2.3351531178026196E-2"/>
    <n v="2.3095623987034131E-2"/>
    <n v="22.800000000000011"/>
    <m/>
    <x v="0"/>
    <n v="987.2"/>
    <d v="2020-04-01T00:00:00"/>
    <x v="1"/>
  </r>
  <r>
    <n v="1585945354"/>
    <x v="607"/>
    <x v="886"/>
    <n v="-500"/>
    <n v="0.6"/>
    <d v="2020-03-31T00:00:00"/>
    <n v="0"/>
    <d v="2020-04-03T00:00:00"/>
    <n v="1.0138888888888888"/>
    <n v="1"/>
    <n v="300"/>
    <m/>
    <x v="10"/>
    <n v="300"/>
    <d v="2020-04-03T00:00:00"/>
    <x v="1"/>
  </r>
  <r>
    <n v="1585945355"/>
    <x v="608"/>
    <x v="887"/>
    <n v="-100"/>
    <n v="2"/>
    <d v="2020-03-30T00:00:00"/>
    <n v="0"/>
    <d v="2020-04-03T00:00:00"/>
    <n v="1.0110803324099722"/>
    <n v="1"/>
    <n v="200"/>
    <m/>
    <x v="4"/>
    <n v="200"/>
    <d v="2020-04-03T00:00:00"/>
    <x v="1"/>
  </r>
  <r>
    <n v="1585945356"/>
    <x v="609"/>
    <x v="888"/>
    <n v="-200"/>
    <n v="0.5"/>
    <d v="2020-03-30T00:00:00"/>
    <n v="0"/>
    <d v="2020-04-03T00:00:00"/>
    <n v="1.0110803324099722"/>
    <n v="1"/>
    <n v="100"/>
    <m/>
    <x v="4"/>
    <n v="100"/>
    <d v="2020-04-03T00:00:00"/>
    <x v="1"/>
  </r>
  <r>
    <n v="1585945357"/>
    <x v="610"/>
    <x v="889"/>
    <n v="-200"/>
    <n v="1"/>
    <d v="2020-03-24T00:00:00"/>
    <n v="0"/>
    <d v="2020-04-03T00:00:00"/>
    <n v="0.99455040871934608"/>
    <n v="1"/>
    <n v="200"/>
    <m/>
    <x v="4"/>
    <n v="200"/>
    <d v="2020-04-03T00:00:00"/>
    <x v="1"/>
  </r>
  <r>
    <n v="1585945358"/>
    <x v="611"/>
    <x v="890"/>
    <n v="-1000"/>
    <n v="1.25"/>
    <d v="2020-04-01T00:00:00"/>
    <n v="0"/>
    <d v="2020-04-03T00:00:00"/>
    <n v="1.0167130919220055"/>
    <n v="1"/>
    <n v="1250"/>
    <m/>
    <x v="10"/>
    <n v="1250"/>
    <d v="2020-04-03T00:00:00"/>
    <x v="1"/>
  </r>
  <r>
    <n v="1585945359"/>
    <x v="612"/>
    <x v="891"/>
    <n v="-1000"/>
    <n v="0.7"/>
    <d v="2020-04-01T00:00:00"/>
    <n v="0"/>
    <d v="2020-04-03T00:00:00"/>
    <n v="1.0167130919220055"/>
    <n v="1"/>
    <n v="700"/>
    <m/>
    <x v="10"/>
    <n v="700"/>
    <d v="2020-04-03T00:00:00"/>
    <x v="1"/>
  </r>
  <r>
    <n v="1585945360"/>
    <x v="613"/>
    <x v="892"/>
    <n v="-1000"/>
    <n v="0.75"/>
    <d v="2020-03-31T00:00:00"/>
    <n v="1.4"/>
    <d v="2020-04-03T00:00:00"/>
    <n v="-0.87870370370370354"/>
    <n v="-0.86666666666666647"/>
    <n v="-649.99999999999989"/>
    <m/>
    <x v="10"/>
    <n v="750"/>
    <d v="2020-04-03T00:00:00"/>
    <x v="1"/>
  </r>
  <r>
    <n v="1585945361"/>
    <x v="614"/>
    <x v="893"/>
    <n v="-100"/>
    <n v="0.8"/>
    <d v="2020-03-31T00:00:00"/>
    <n v="3"/>
    <d v="2020-04-03T00:00:00"/>
    <n v="-2.7881944444444446"/>
    <n v="-2.75"/>
    <n v="-220.00000000000003"/>
    <m/>
    <x v="10"/>
    <n v="80"/>
    <d v="2020-04-03T00:00:00"/>
    <x v="1"/>
  </r>
  <r>
    <n v="1585945362"/>
    <x v="614"/>
    <x v="893"/>
    <n v="-100"/>
    <n v="0.8"/>
    <d v="2020-03-31T00:00:00"/>
    <n v="3.5"/>
    <d v="2020-04-03T00:00:00"/>
    <n v="-3.421875"/>
    <n v="-3.375"/>
    <n v="-270"/>
    <m/>
    <x v="10"/>
    <n v="80"/>
    <d v="2020-04-03T00:00:00"/>
    <x v="1"/>
  </r>
  <r>
    <n v="1585945363"/>
    <x v="614"/>
    <x v="893"/>
    <n v="-500"/>
    <n v="0.8"/>
    <d v="2020-03-31T00:00:00"/>
    <n v="4"/>
    <d v="2020-04-03T00:00:00"/>
    <n v="-4.0555555555555554"/>
    <n v="-4"/>
    <n v="-1600"/>
    <m/>
    <x v="10"/>
    <n v="400"/>
    <d v="2020-04-03T00:00:00"/>
    <x v="1"/>
  </r>
  <r>
    <n v="1585945364"/>
    <x v="614"/>
    <x v="893"/>
    <n v="-100"/>
    <n v="0.8"/>
    <d v="2020-03-31T00:00:00"/>
    <n v="3.7"/>
    <d v="2020-04-03T00:00:00"/>
    <n v="-3.6753472222222223"/>
    <n v="-3.625"/>
    <n v="-290.00000000000006"/>
    <m/>
    <x v="10"/>
    <n v="80"/>
    <d v="2020-04-03T00:00:00"/>
    <x v="1"/>
  </r>
  <r>
    <n v="1585945656"/>
    <x v="615"/>
    <x v="894"/>
    <n v="-1000"/>
    <n v="0.9"/>
    <d v="2020-03-30T00:00:00"/>
    <n v="0"/>
    <d v="2020-04-03T00:00:00"/>
    <n v="1.0110803324099722"/>
    <n v="1"/>
    <n v="900"/>
    <m/>
    <x v="10"/>
    <n v="900"/>
    <d v="2020-04-03T00:00:00"/>
    <x v="1"/>
  </r>
  <r>
    <n v="1586290186"/>
    <x v="616"/>
    <x v="895"/>
    <n v="-1000"/>
    <n v="2.5"/>
    <d v="2020-04-03T00:00:00"/>
    <n v="4.2"/>
    <d v="2020-04-07T00:00:00"/>
    <n v="-0.69523809523809543"/>
    <n v="-0.68000000000000016"/>
    <n v="-1700.0000000000002"/>
    <m/>
    <x v="10"/>
    <n v="2500"/>
    <d v="2020-04-07T00:00:00"/>
    <x v="1"/>
  </r>
  <r>
    <n v="1586290187"/>
    <x v="617"/>
    <x v="896"/>
    <n v="1000"/>
    <n v="5.5"/>
    <d v="2020-04-07T00:00:00"/>
    <n v="5.5"/>
    <d v="2020-04-07T00:00:00"/>
    <n v="0"/>
    <n v="0"/>
    <n v="0"/>
    <m/>
    <x v="3"/>
    <n v="5500"/>
    <d v="2020-04-07T00:00:00"/>
    <x v="1"/>
  </r>
  <r>
    <n v="1586452773"/>
    <x v="618"/>
    <x v="897"/>
    <n v="-100"/>
    <n v="0.9"/>
    <d v="2020-04-07T00:00:00"/>
    <n v="7"/>
    <d v="2020-04-09T00:00:00"/>
    <n v="-7.0081838212149821"/>
    <n v="-6.7777777777777777"/>
    <n v="-610"/>
    <m/>
    <x v="4"/>
    <n v="90"/>
    <d v="2020-04-09T00:00:00"/>
    <x v="1"/>
  </r>
  <r>
    <n v="1586462045"/>
    <x v="619"/>
    <x v="898"/>
    <n v="-100"/>
    <n v="1"/>
    <d v="2020-04-06T00:00:00"/>
    <n v="12"/>
    <d v="2020-04-09T00:00:00"/>
    <n v="-11.341807909604519"/>
    <n v="-11"/>
    <n v="-1100"/>
    <m/>
    <x v="4"/>
    <n v="100"/>
    <d v="2020-04-09T00:00:00"/>
    <x v="1"/>
  </r>
  <r>
    <n v="1586462046"/>
    <x v="620"/>
    <x v="899"/>
    <n v="-1000"/>
    <n v="0.4"/>
    <d v="2020-04-06T00:00:00"/>
    <n v="4.3499999999999996"/>
    <d v="2020-04-09T00:00:00"/>
    <n v="-10.181850282485874"/>
    <n v="-9.8749999999999982"/>
    <n v="-3949.9999999999995"/>
    <m/>
    <x v="4"/>
    <n v="400"/>
    <d v="2020-04-09T00:00:00"/>
    <x v="1"/>
  </r>
  <r>
    <n v="1586462047"/>
    <x v="621"/>
    <x v="900"/>
    <n v="-200"/>
    <n v="2.5"/>
    <d v="2020-04-08T00:00:00"/>
    <n v="4.4000000000000004"/>
    <d v="2020-04-09T00:00:00"/>
    <n v="-0.78806818181818206"/>
    <n v="-0.76000000000000023"/>
    <n v="-380.00000000000006"/>
    <m/>
    <x v="4"/>
    <n v="500"/>
    <d v="2020-04-09T00:00:00"/>
    <x v="1"/>
  </r>
  <r>
    <n v="1586462656"/>
    <x v="622"/>
    <x v="901"/>
    <n v="-200"/>
    <n v="2.4500000000000002"/>
    <d v="2020-03-27T00:00:00"/>
    <n v="0"/>
    <d v="2020-04-09T00:00:00"/>
    <n v="1.0027472527472527"/>
    <n v="1"/>
    <n v="490.00000000000006"/>
    <m/>
    <x v="4"/>
    <n v="490.00000000000006"/>
    <d v="2020-04-09T00:00:00"/>
    <x v="1"/>
  </r>
  <r>
    <n v="1586462657"/>
    <x v="623"/>
    <x v="902"/>
    <n v="-1000"/>
    <n v="0.11"/>
    <d v="2020-04-06T00:00:00"/>
    <n v="0"/>
    <d v="2020-04-09T00:00:00"/>
    <n v="1.0310734463276836"/>
    <n v="1"/>
    <n v="110"/>
    <m/>
    <x v="4"/>
    <n v="110"/>
    <d v="2020-04-09T00:00:00"/>
    <x v="1"/>
  </r>
  <r>
    <n v="1586462658"/>
    <x v="624"/>
    <x v="903"/>
    <n v="-1000"/>
    <n v="0.4"/>
    <d v="2020-04-06T00:00:00"/>
    <n v="0"/>
    <d v="2020-04-09T00:00:00"/>
    <n v="1.0310734463276836"/>
    <n v="1"/>
    <n v="400"/>
    <m/>
    <x v="10"/>
    <n v="400"/>
    <d v="2020-04-09T00:00:00"/>
    <x v="1"/>
  </r>
  <r>
    <n v="1586462659"/>
    <x v="625"/>
    <x v="904"/>
    <n v="-1000"/>
    <n v="0.4"/>
    <d v="2020-04-06T00:00:00"/>
    <n v="0"/>
    <d v="2020-04-09T00:00:00"/>
    <n v="1.0310734463276836"/>
    <n v="1"/>
    <n v="400"/>
    <m/>
    <x v="10"/>
    <n v="400"/>
    <d v="2020-04-09T00:00:00"/>
    <x v="1"/>
  </r>
  <r>
    <n v="1586462660"/>
    <x v="626"/>
    <x v="905"/>
    <n v="-1000"/>
    <n v="2.6"/>
    <d v="2020-04-07T00:00:00"/>
    <n v="0"/>
    <d v="2020-04-09T00:00:00"/>
    <n v="1.0339943342776203"/>
    <n v="1"/>
    <n v="2600"/>
    <m/>
    <x v="10"/>
    <n v="2600"/>
    <d v="2020-04-09T00:00:00"/>
    <x v="1"/>
  </r>
  <r>
    <n v="1586981050"/>
    <x v="627"/>
    <x v="906"/>
    <n v="-1000"/>
    <n v="2"/>
    <d v="2020-04-14T00:00:00"/>
    <n v="1.75"/>
    <d v="2020-04-15T00:00:00"/>
    <n v="0.13186416184971098"/>
    <n v="0.125"/>
    <n v="250"/>
    <m/>
    <x v="4"/>
    <n v="2000"/>
    <d v="2020-04-15T00:00:00"/>
    <x v="1"/>
  </r>
  <r>
    <n v="1587053549"/>
    <x v="628"/>
    <x v="907"/>
    <n v="300"/>
    <n v="1.1000000000000001"/>
    <d v="2020-01-30T00:00:00"/>
    <n v="0"/>
    <d v="2020-04-16T00:00:00"/>
    <n v="-0.8669833729216152"/>
    <n v="-1"/>
    <n v="-330"/>
    <m/>
    <x v="1"/>
    <n v="330"/>
    <d v="2020-04-16T00:00:00"/>
    <x v="1"/>
  </r>
  <r>
    <n v="1587053550"/>
    <x v="629"/>
    <x v="908"/>
    <n v="201"/>
    <n v="50.77"/>
    <d v="2020-02-24T00:00:00"/>
    <n v="59.02"/>
    <d v="2020-04-16T00:00:00"/>
    <n v="0.1497767710590244"/>
    <n v="0.16249753791609223"/>
    <n v="1658.25"/>
    <m/>
    <x v="0"/>
    <n v="10204.77"/>
    <d v="2020-04-16T00:00:00"/>
    <x v="1"/>
  </r>
  <r>
    <n v="1587053551"/>
    <x v="630"/>
    <x v="909"/>
    <n v="-200"/>
    <n v="1.75"/>
    <d v="2020-04-07T00:00:00"/>
    <n v="8"/>
    <d v="2020-04-16T00:00:00"/>
    <n v="-3.6928369081343582"/>
    <n v="-3.5714285714285712"/>
    <n v="-1250"/>
    <m/>
    <x v="4"/>
    <n v="350"/>
    <d v="2020-04-16T00:00:00"/>
    <x v="1"/>
  </r>
  <r>
    <n v="1587067728"/>
    <x v="145"/>
    <x v="515"/>
    <n v="100"/>
    <n v="170.12"/>
    <d v="2020-01-31T00:00:00"/>
    <n v="174"/>
    <d v="2020-04-16T00:00:00"/>
    <n v="1.982074278100603E-2"/>
    <n v="2.2807430049376798E-2"/>
    <n v="387.99999999999955"/>
    <m/>
    <x v="0"/>
    <n v="17012"/>
    <d v="2020-04-16T00:00:00"/>
    <x v="2"/>
  </r>
  <r>
    <n v="1587138157"/>
    <x v="631"/>
    <x v="910"/>
    <n v="-100"/>
    <n v="2.75"/>
    <d v="2020-04-06T00:00:00"/>
    <n v="23"/>
    <d v="2020-04-17T00:00:00"/>
    <n v="-7.592449922958397"/>
    <n v="-7.3636363636363633"/>
    <n v="-2025"/>
    <m/>
    <x v="4"/>
    <n v="275"/>
    <d v="2020-04-17T00:00:00"/>
    <x v="1"/>
  </r>
  <r>
    <n v="1587144395"/>
    <x v="632"/>
    <x v="911"/>
    <n v="-200"/>
    <n v="0.75"/>
    <d v="2020-04-06T00:00:00"/>
    <n v="1.25"/>
    <d v="2020-04-17T00:00:00"/>
    <n v="-0.68738229755178915"/>
    <n v="-0.66666666666666674"/>
    <n v="-100"/>
    <m/>
    <x v="4"/>
    <n v="150"/>
    <d v="2020-04-17T00:00:00"/>
    <x v="1"/>
  </r>
  <r>
    <n v="1587148844"/>
    <x v="633"/>
    <x v="912"/>
    <n v="-200"/>
    <n v="3.1"/>
    <d v="2020-04-13T00:00:00"/>
    <n v="7.3"/>
    <d v="2020-04-17T00:00:00"/>
    <n v="-1.4251185274704841"/>
    <n v="-1.354838709677419"/>
    <n v="-839.99999999999989"/>
    <m/>
    <x v="4"/>
    <n v="620"/>
    <d v="2020-04-17T00:00:00"/>
    <x v="1"/>
  </r>
  <r>
    <n v="1587150125"/>
    <x v="634"/>
    <x v="913"/>
    <n v="-200"/>
    <n v="3"/>
    <d v="2020-03-30T00:00:00"/>
    <n v="3.9"/>
    <d v="2020-04-17T00:00:00"/>
    <n v="-0.30332409972299174"/>
    <n v="-0.30000000000000004"/>
    <n v="-179.99999999999997"/>
    <m/>
    <x v="4"/>
    <n v="600"/>
    <d v="2020-04-17T00:00:00"/>
    <x v="1"/>
  </r>
  <r>
    <n v="1587152181"/>
    <x v="635"/>
    <x v="914"/>
    <n v="-1000"/>
    <n v="0.73"/>
    <d v="2020-04-15T00:00:00"/>
    <n v="1.3"/>
    <d v="2020-04-17T00:00:00"/>
    <n v="-0.82608695652173914"/>
    <n v="-0.78082191780821919"/>
    <n v="-570.00000000000011"/>
    <m/>
    <x v="10"/>
    <n v="730"/>
    <d v="2020-04-17T00:00:00"/>
    <x v="1"/>
  </r>
  <r>
    <n v="1587157228"/>
    <x v="636"/>
    <x v="915"/>
    <n v="-100"/>
    <n v="2.5"/>
    <d v="2020-03-24T00:00:00"/>
    <n v="0"/>
    <d v="2020-04-17T00:00:00"/>
    <n v="0.99455040871934608"/>
    <n v="1"/>
    <n v="250"/>
    <m/>
    <x v="4"/>
    <n v="250"/>
    <d v="2020-04-17T00:00:00"/>
    <x v="1"/>
  </r>
  <r>
    <n v="1587157229"/>
    <x v="637"/>
    <x v="916"/>
    <n v="-1000"/>
    <n v="0.35"/>
    <d v="2020-04-15T00:00:00"/>
    <n v="0"/>
    <d v="2020-04-17T00:00:00"/>
    <n v="1.0579710144927537"/>
    <n v="1"/>
    <n v="350"/>
    <m/>
    <x v="10"/>
    <n v="350"/>
    <d v="2020-04-17T00:00:00"/>
    <x v="1"/>
  </r>
  <r>
    <n v="1587157230"/>
    <x v="638"/>
    <x v="917"/>
    <n v="-500"/>
    <n v="1.07"/>
    <d v="2020-04-16T00:00:00"/>
    <n v="0"/>
    <d v="2020-04-17T00:00:00"/>
    <n v="1.0610465116279069"/>
    <n v="1"/>
    <n v="535"/>
    <m/>
    <x v="10"/>
    <n v="535"/>
    <d v="2020-04-17T00:00:00"/>
    <x v="1"/>
  </r>
  <r>
    <n v="1587157231"/>
    <x v="639"/>
    <x v="918"/>
    <n v="-1500"/>
    <n v="0.35"/>
    <d v="2020-04-16T00:00:00"/>
    <n v="0"/>
    <d v="2020-04-17T00:00:00"/>
    <n v="1.0610465116279069"/>
    <n v="1"/>
    <n v="525"/>
    <m/>
    <x v="10"/>
    <n v="525"/>
    <d v="2020-04-17T00:00:00"/>
    <x v="1"/>
  </r>
  <r>
    <n v="1587157232"/>
    <x v="640"/>
    <x v="919"/>
    <n v="-500"/>
    <n v="4.3"/>
    <d v="2020-04-07T00:00:00"/>
    <n v="0"/>
    <d v="2020-04-17T00:00:00"/>
    <n v="1.0339943342776203"/>
    <n v="1"/>
    <n v="2150"/>
    <m/>
    <x v="10"/>
    <n v="2150"/>
    <d v="2020-04-17T00:00:00"/>
    <x v="1"/>
  </r>
  <r>
    <n v="1587221632"/>
    <x v="641"/>
    <x v="920"/>
    <n v="100"/>
    <n v="32.51"/>
    <d v="2020-04-18T00:00:00"/>
    <n v="10"/>
    <d v="2020-04-17T00:00:00"/>
    <n v="-0.73896740723951782"/>
    <n v="-0.69240233774223314"/>
    <n v="-2251"/>
    <m/>
    <x v="0"/>
    <n v="3251"/>
    <d v="2020-04-18T00:00:00"/>
    <x v="1"/>
  </r>
  <r>
    <n v="1587500798"/>
    <x v="642"/>
    <x v="921"/>
    <n v="-1000"/>
    <n v="4.5"/>
    <d v="2020-04-09T00:00:00"/>
    <n v="2.85"/>
    <d v="2020-04-21T00:00:00"/>
    <n v="0.38129154795821463"/>
    <n v="0.3666666666666667"/>
    <n v="1650"/>
    <m/>
    <x v="4"/>
    <n v="4500"/>
    <d v="2020-04-21T00:00:00"/>
    <x v="1"/>
  </r>
  <r>
    <n v="1587500799"/>
    <x v="643"/>
    <x v="922"/>
    <n v="-100"/>
    <n v="7.7"/>
    <d v="2020-04-09T00:00:00"/>
    <n v="2.5"/>
    <d v="2020-04-21T00:00:00"/>
    <n v="0.70226070226070225"/>
    <n v="0.67532467532467533"/>
    <n v="520"/>
    <m/>
    <x v="4"/>
    <n v="770"/>
    <d v="2020-04-21T00:00:00"/>
    <x v="1"/>
  </r>
  <r>
    <n v="1587500800"/>
    <x v="221"/>
    <x v="484"/>
    <n v="100"/>
    <n v="42.35"/>
    <d v="2020-04-06T00:00:00"/>
    <n v="46.5"/>
    <d v="2020-04-21T00:00:00"/>
    <n v="0.10103789379598319"/>
    <n v="9.7992916174734379E-2"/>
    <n v="414.99999999999989"/>
    <m/>
    <x v="0"/>
    <n v="4235"/>
    <d v="2020-04-21T00:00:00"/>
    <x v="1"/>
  </r>
  <r>
    <n v="1587500801"/>
    <x v="644"/>
    <x v="923"/>
    <n v="200"/>
    <n v="131"/>
    <d v="2020-04-03T00:00:00"/>
    <n v="146"/>
    <d v="2020-04-21T00:00:00"/>
    <n v="0.11706972865482079"/>
    <n v="0.11450381679389321"/>
    <n v="3000"/>
    <m/>
    <x v="0"/>
    <n v="26200"/>
    <d v="2020-04-21T00:00:00"/>
    <x v="1"/>
  </r>
  <r>
    <n v="1587500802"/>
    <x v="645"/>
    <x v="924"/>
    <n v="-200"/>
    <n v="9.6999999999999993"/>
    <d v="2020-04-09T00:00:00"/>
    <n v="23.5"/>
    <d v="2020-04-21T00:00:00"/>
    <n v="-1.479425500044057"/>
    <n v="-1.4226804123711343"/>
    <n v="-2760"/>
    <m/>
    <x v="4"/>
    <n v="1939.9999999999998"/>
    <d v="2020-04-21T00:00:00"/>
    <x v="1"/>
  </r>
  <r>
    <n v="1587586183"/>
    <x v="646"/>
    <x v="925"/>
    <n v="-1000"/>
    <n v="0.35"/>
    <d v="2020-04-20T00:00:00"/>
    <n v="0.2"/>
    <d v="2020-04-22T00:00:00"/>
    <n v="0.4600840336134453"/>
    <n v="0.42857142857142849"/>
    <n v="149.99999999999997"/>
    <m/>
    <x v="10"/>
    <n v="350"/>
    <d v="2020-04-22T00:00:00"/>
    <x v="1"/>
  </r>
  <r>
    <n v="1587586184"/>
    <x v="647"/>
    <x v="926"/>
    <n v="-1000"/>
    <n v="0.5"/>
    <d v="2020-04-21T00:00:00"/>
    <n v="0.01"/>
    <d v="2020-04-22T00:00:00"/>
    <n v="1.0551622418879056"/>
    <n v="0.98"/>
    <n v="490"/>
    <m/>
    <x v="10"/>
    <n v="500"/>
    <d v="2020-04-22T00:00:00"/>
    <x v="1"/>
  </r>
  <r>
    <n v="1587672539"/>
    <x v="648"/>
    <x v="927"/>
    <n v="-100"/>
    <n v="23"/>
    <d v="2020-04-17T00:00:00"/>
    <n v="17"/>
    <d v="2020-04-23T00:00:00"/>
    <n v="0.27760172391938148"/>
    <n v="0.26086956521739135"/>
    <n v="600"/>
    <m/>
    <x v="4"/>
    <n v="2300"/>
    <d v="2020-04-23T00:00:00"/>
    <x v="1"/>
  </r>
  <r>
    <n v="1587770889"/>
    <x v="241"/>
    <x v="504"/>
    <n v="200"/>
    <n v="49.12"/>
    <d v="2020-02-26T00:00:00"/>
    <n v="55"/>
    <d v="2020-04-24T00:00:00"/>
    <n v="0.11089593081896211"/>
    <n v="0.11970684039087964"/>
    <n v="1176.0000000000005"/>
    <m/>
    <x v="0"/>
    <n v="9824"/>
    <d v="2020-04-24T00:00:00"/>
    <x v="1"/>
  </r>
  <r>
    <n v="1587770890"/>
    <x v="649"/>
    <x v="928"/>
    <n v="-200"/>
    <n v="2.7"/>
    <d v="2020-04-17T00:00:00"/>
    <n v="0"/>
    <d v="2020-04-24T00:00:00"/>
    <n v="1.064139941690962"/>
    <n v="1"/>
    <n v="540"/>
    <m/>
    <x v="4"/>
    <n v="540"/>
    <d v="2020-04-24T00:00:00"/>
    <x v="1"/>
  </r>
  <r>
    <n v="1587770891"/>
    <x v="650"/>
    <x v="929"/>
    <n v="-500"/>
    <n v="1"/>
    <d v="2020-04-22T00:00:00"/>
    <n v="0"/>
    <d v="2020-04-24T00:00:00"/>
    <n v="1.0798816568047338"/>
    <n v="1"/>
    <n v="500"/>
    <m/>
    <x v="10"/>
    <n v="500"/>
    <d v="2020-04-24T00:00:00"/>
    <x v="1"/>
  </r>
  <r>
    <n v="1587770892"/>
    <x v="651"/>
    <x v="930"/>
    <n v="-100"/>
    <n v="4.5"/>
    <d v="2020-04-20T00:00:00"/>
    <n v="4.5"/>
    <d v="2020-04-24T00:00:00"/>
    <n v="0"/>
    <n v="0"/>
    <n v="0"/>
    <m/>
    <x v="10"/>
    <n v="450"/>
    <d v="2020-04-24T00:00:00"/>
    <x v="1"/>
  </r>
  <r>
    <n v="1587770893"/>
    <x v="652"/>
    <x v="931"/>
    <n v="-1000"/>
    <n v="0.5"/>
    <d v="2020-04-22T00:00:00"/>
    <n v="0"/>
    <d v="2020-04-24T00:00:00"/>
    <n v="1.0798816568047338"/>
    <n v="1"/>
    <n v="500"/>
    <m/>
    <x v="10"/>
    <n v="500"/>
    <d v="2020-04-24T00:00:00"/>
    <x v="1"/>
  </r>
  <r>
    <n v="1587770894"/>
    <x v="653"/>
    <x v="932"/>
    <n v="-1000"/>
    <n v="0.15"/>
    <d v="2020-04-17T00:00:00"/>
    <n v="0"/>
    <d v="2020-04-24T00:00:00"/>
    <n v="1.064139941690962"/>
    <n v="1"/>
    <n v="150"/>
    <m/>
    <x v="4"/>
    <n v="150"/>
    <d v="2020-04-24T00:00:00"/>
    <x v="1"/>
  </r>
  <r>
    <n v="1587770895"/>
    <x v="654"/>
    <x v="933"/>
    <n v="-1000"/>
    <n v="0.8"/>
    <d v="2020-04-20T00:00:00"/>
    <n v="0"/>
    <d v="2020-04-24T00:00:00"/>
    <n v="1.0735294117647058"/>
    <n v="1"/>
    <n v="800"/>
    <m/>
    <x v="10"/>
    <n v="800"/>
    <d v="2020-04-24T00:00:00"/>
    <x v="1"/>
  </r>
  <r>
    <n v="1587770896"/>
    <x v="655"/>
    <x v="934"/>
    <n v="200"/>
    <n v="21.93"/>
    <d v="2019-12-26T00:00:00"/>
    <n v="28"/>
    <d v="2020-04-24T00:00:00"/>
    <n v="0.22155322757417939"/>
    <n v="0.27678978568171453"/>
    <n v="1214"/>
    <m/>
    <x v="0"/>
    <n v="4386"/>
    <d v="2020-04-24T00:00:00"/>
    <x v="1"/>
  </r>
  <r>
    <n v="1587770897"/>
    <x v="656"/>
    <x v="935"/>
    <n v="-1000"/>
    <n v="0.3"/>
    <d v="2020-04-23T00:00:00"/>
    <n v="0"/>
    <d v="2020-04-24T00:00:00"/>
    <n v="1.0830860534124629"/>
    <n v="1"/>
    <n v="300"/>
    <m/>
    <x v="10"/>
    <n v="300"/>
    <d v="2020-04-24T00:00:00"/>
    <x v="1"/>
  </r>
  <r>
    <n v="1587770898"/>
    <x v="657"/>
    <x v="936"/>
    <n v="-1000"/>
    <n v="0.4"/>
    <d v="2020-04-22T00:00:00"/>
    <n v="0.35"/>
    <d v="2020-04-24T00:00:00"/>
    <n v="0.13498520710059184"/>
    <n v="0.12500000000000011"/>
    <n v="50.000000000000043"/>
    <m/>
    <x v="4"/>
    <n v="400"/>
    <d v="2020-04-24T00:00:00"/>
    <x v="1"/>
  </r>
  <r>
    <n v="1587770899"/>
    <x v="658"/>
    <x v="937"/>
    <n v="-1000"/>
    <n v="3"/>
    <d v="2020-04-21T00:00:00"/>
    <n v="0"/>
    <d v="2020-04-24T00:00:00"/>
    <n v="1.0766961651917404"/>
    <n v="1"/>
    <n v="3000"/>
    <m/>
    <x v="10"/>
    <n v="3000"/>
    <d v="2020-04-24T00:00:00"/>
    <x v="1"/>
  </r>
  <r>
    <n v="1587770900"/>
    <x v="659"/>
    <x v="938"/>
    <n v="-1000"/>
    <n v="0.1"/>
    <d v="2020-04-17T00:00:00"/>
    <n v="0"/>
    <d v="2020-04-24T00:00:00"/>
    <n v="1.064139941690962"/>
    <n v="1"/>
    <n v="100"/>
    <m/>
    <x v="4"/>
    <n v="100"/>
    <d v="2020-04-24T00:00:00"/>
    <x v="1"/>
  </r>
  <r>
    <n v="1587770901"/>
    <x v="660"/>
    <x v="939"/>
    <n v="-1000"/>
    <n v="0.7"/>
    <d v="2020-04-17T00:00:00"/>
    <n v="0.05"/>
    <d v="2020-04-24T00:00:00"/>
    <n v="0.98812994585589342"/>
    <n v="0.9285714285714286"/>
    <n v="649.99999999999989"/>
    <m/>
    <x v="10"/>
    <n v="700"/>
    <d v="2020-04-24T00:00:00"/>
    <x v="1"/>
  </r>
  <r>
    <n v="1587770902"/>
    <x v="661"/>
    <x v="940"/>
    <n v="-1000"/>
    <n v="0.75"/>
    <d v="2020-04-23T00:00:00"/>
    <n v="0"/>
    <d v="2020-04-24T00:00:00"/>
    <n v="1.0830860534124629"/>
    <n v="1"/>
    <n v="750"/>
    <m/>
    <x v="10"/>
    <n v="750"/>
    <d v="2020-04-24T00:00:00"/>
    <x v="1"/>
  </r>
  <r>
    <n v="1587770903"/>
    <x v="662"/>
    <x v="941"/>
    <n v="-1000"/>
    <n v="1.25"/>
    <d v="2020-04-21T00:00:00"/>
    <n v="0"/>
    <d v="2020-04-24T00:00:00"/>
    <n v="1.0766961651917404"/>
    <n v="1"/>
    <n v="1250"/>
    <m/>
    <x v="10"/>
    <n v="1250"/>
    <d v="2020-04-24T00:00:00"/>
    <x v="1"/>
  </r>
  <r>
    <n v="1587770904"/>
    <x v="663"/>
    <x v="942"/>
    <n v="-500"/>
    <n v="1.35"/>
    <d v="2020-04-20T00:00:00"/>
    <n v="0"/>
    <d v="2020-04-24T00:00:00"/>
    <n v="1.0735294117647058"/>
    <n v="1"/>
    <n v="675"/>
    <m/>
    <x v="10"/>
    <n v="675"/>
    <d v="2020-04-24T00:00:00"/>
    <x v="1"/>
  </r>
  <r>
    <n v="1587770905"/>
    <x v="664"/>
    <x v="943"/>
    <n v="-1000"/>
    <n v="0.35"/>
    <d v="2020-04-23T00:00:00"/>
    <n v="0"/>
    <d v="2020-04-24T00:00:00"/>
    <n v="1.0830860534124629"/>
    <n v="1"/>
    <n v="350"/>
    <m/>
    <x v="10"/>
    <n v="350"/>
    <d v="2020-04-24T00:00:00"/>
    <x v="1"/>
  </r>
  <r>
    <n v="1588018797"/>
    <x v="665"/>
    <x v="944"/>
    <n v="100"/>
    <n v="174.34"/>
    <d v="2019-12-04T00:00:00"/>
    <n v="175.5"/>
    <d v="2020-04-27T00:00:00"/>
    <n v="5.080727650438226E-3"/>
    <n v="6.6536652518067729E-3"/>
    <n v="115.99999999999966"/>
    <m/>
    <x v="0"/>
    <n v="17434"/>
    <d v="2020-04-27T00:00:00"/>
    <x v="1"/>
  </r>
  <r>
    <n v="1588175324"/>
    <x v="666"/>
    <x v="945"/>
    <n v="-1000"/>
    <n v="0.8"/>
    <d v="2020-04-27T00:00:00"/>
    <n v="0.01"/>
    <d v="2020-04-29T00:00:00"/>
    <n v="1.0823948948948949"/>
    <n v="0.98750000000000004"/>
    <n v="790"/>
    <m/>
    <x v="10"/>
    <n v="800"/>
    <d v="2020-04-29T00:00:00"/>
    <x v="1"/>
  </r>
  <r>
    <n v="1588175325"/>
    <x v="667"/>
    <x v="946"/>
    <n v="1000"/>
    <n v="0.79"/>
    <d v="2020-04-22T00:00:00"/>
    <n v="0.04"/>
    <d v="2020-04-29T00:00:00"/>
    <n v="-1.0252041045614559"/>
    <n v="-0.94936708860759489"/>
    <n v="-750"/>
    <m/>
    <x v="1"/>
    <n v="790"/>
    <d v="2020-04-29T00:00:00"/>
    <x v="1"/>
  </r>
  <r>
    <n v="1588263564"/>
    <x v="668"/>
    <x v="947"/>
    <n v="-1000"/>
    <n v="0.85"/>
    <d v="2020-04-28T00:00:00"/>
    <n v="0.03"/>
    <d v="2020-04-30T00:00:00"/>
    <n v="1.0605953224663358"/>
    <n v="0.96470588235294119"/>
    <n v="820"/>
    <m/>
    <x v="10"/>
    <n v="850"/>
    <d v="2020-04-30T00:00:00"/>
    <x v="1"/>
  </r>
  <r>
    <n v="1588263565"/>
    <x v="669"/>
    <x v="948"/>
    <n v="-1000"/>
    <n v="0.8"/>
    <d v="2020-04-28T00:00:00"/>
    <n v="0.5"/>
    <d v="2020-04-30T00:00:00"/>
    <n v="0.41227409638554213"/>
    <n v="0.375"/>
    <n v="300.00000000000006"/>
    <m/>
    <x v="4"/>
    <n v="800"/>
    <d v="2020-04-30T00:00:00"/>
    <x v="1"/>
  </r>
  <r>
    <n v="1588271185"/>
    <x v="670"/>
    <x v="949"/>
    <n v="-300"/>
    <n v="0.5"/>
    <d v="2020-04-17T00:00:00"/>
    <n v="0.14000000000000001"/>
    <d v="2020-04-30T00:00:00"/>
    <n v="0.76618075801749264"/>
    <n v="0.72"/>
    <n v="108"/>
    <m/>
    <x v="4"/>
    <n v="150"/>
    <d v="2020-04-30T00:00:00"/>
    <x v="1"/>
  </r>
  <r>
    <n v="1588277175"/>
    <x v="671"/>
    <x v="950"/>
    <n v="-1000"/>
    <n v="1.5"/>
    <d v="2020-04-28T00:00:00"/>
    <n v="0.02"/>
    <d v="2020-04-30T00:00:00"/>
    <n v="1.0847389558232932"/>
    <n v="0.98666666666666669"/>
    <n v="1480"/>
    <m/>
    <x v="10"/>
    <n v="1500"/>
    <d v="2020-04-30T00:00:00"/>
    <x v="1"/>
  </r>
  <r>
    <n v="1588366030"/>
    <x v="672"/>
    <x v="951"/>
    <n v="-1000"/>
    <n v="1.25"/>
    <d v="2020-04-30T00:00:00"/>
    <n v="0"/>
    <d v="2020-05-01T00:00:00"/>
    <n v="1.1060606060606062"/>
    <n v="1"/>
    <n v="1250"/>
    <m/>
    <x v="10"/>
    <n v="1250"/>
    <d v="2020-05-01T00:00:00"/>
    <x v="1"/>
  </r>
  <r>
    <n v="1588366031"/>
    <x v="673"/>
    <x v="952"/>
    <n v="-1000"/>
    <n v="0.75"/>
    <d v="2020-04-28T00:00:00"/>
    <n v="2.12"/>
    <d v="2020-05-01T00:00:00"/>
    <n v="-2.0082329317269076"/>
    <n v="-1.8266666666666667"/>
    <n v="-1370"/>
    <m/>
    <x v="10"/>
    <n v="750"/>
    <d v="2020-05-01T00:00:00"/>
    <x v="1"/>
  </r>
  <r>
    <n v="1588366032"/>
    <x v="673"/>
    <x v="952"/>
    <n v="-1000"/>
    <n v="0.75"/>
    <d v="2020-04-28T00:00:00"/>
    <n v="0"/>
    <d v="2020-05-01T00:00:00"/>
    <n v="1.0993975903614457"/>
    <n v="1"/>
    <n v="750"/>
    <m/>
    <x v="10"/>
    <n v="750"/>
    <d v="2020-05-01T00:00:00"/>
    <x v="1"/>
  </r>
  <r>
    <n v="1588366033"/>
    <x v="674"/>
    <x v="953"/>
    <n v="-1000"/>
    <n v="0.5"/>
    <d v="2020-04-27T00:00:00"/>
    <n v="0"/>
    <d v="2020-05-01T00:00:00"/>
    <n v="1.0960960960960962"/>
    <n v="1"/>
    <n v="500"/>
    <m/>
    <x v="10"/>
    <n v="500"/>
    <d v="2020-05-01T00:00:00"/>
    <x v="1"/>
  </r>
  <r>
    <n v="1588366034"/>
    <x v="675"/>
    <x v="954"/>
    <n v="1000"/>
    <n v="0.95"/>
    <d v="2020-04-29T00:00:00"/>
    <n v="1.4"/>
    <d v="2020-05-01T00:00:00"/>
    <n v="0.52234059468913963"/>
    <n v="0.47368421052631571"/>
    <n v="449.99999999999994"/>
    <m/>
    <x v="1"/>
    <n v="950"/>
    <d v="2020-05-01T00:00:00"/>
    <x v="1"/>
  </r>
  <r>
    <n v="1588366035"/>
    <x v="676"/>
    <x v="955"/>
    <n v="-1000"/>
    <n v="1"/>
    <d v="2020-04-28T00:00:00"/>
    <n v="1.55"/>
    <d v="2020-05-01T00:00:00"/>
    <n v="-0.60466867469879515"/>
    <n v="-0.55000000000000004"/>
    <n v="-550"/>
    <m/>
    <x v="10"/>
    <n v="1000"/>
    <d v="2020-05-01T00:00:00"/>
    <x v="1"/>
  </r>
  <r>
    <n v="1588366036"/>
    <x v="677"/>
    <x v="956"/>
    <n v="-1000"/>
    <n v="1.3"/>
    <d v="2020-04-27T00:00:00"/>
    <n v="0"/>
    <d v="2020-05-01T00:00:00"/>
    <n v="1.0960960960960962"/>
    <n v="1"/>
    <n v="1300"/>
    <m/>
    <x v="4"/>
    <n v="1300"/>
    <d v="2020-05-01T00:00:00"/>
    <x v="1"/>
  </r>
  <r>
    <n v="1588366037"/>
    <x v="678"/>
    <x v="957"/>
    <n v="-1500"/>
    <n v="0.55000000000000004"/>
    <d v="2020-04-29T00:00:00"/>
    <n v="3.3"/>
    <d v="2020-05-01T00:00:00"/>
    <n v="-5.5135951661631406"/>
    <n v="-4.9999999999999991"/>
    <n v="-4125"/>
    <m/>
    <x v="10"/>
    <n v="825.00000000000011"/>
    <d v="2020-05-01T00:00:00"/>
    <x v="1"/>
  </r>
  <r>
    <n v="1588366038"/>
    <x v="679"/>
    <x v="958"/>
    <n v="-100"/>
    <n v="0.85"/>
    <d v="2020-04-17T00:00:00"/>
    <n v="0.6"/>
    <d v="2020-05-01T00:00:00"/>
    <n v="0.3129823357914594"/>
    <n v="0.29411764705882348"/>
    <n v="25"/>
    <m/>
    <x v="4"/>
    <n v="85"/>
    <d v="2020-05-01T00:00:00"/>
    <x v="1"/>
  </r>
  <r>
    <n v="1588366039"/>
    <x v="680"/>
    <x v="959"/>
    <n v="-1000"/>
    <n v="1.25"/>
    <d v="2020-04-29T00:00:00"/>
    <n v="0.05"/>
    <d v="2020-05-01T00:00:00"/>
    <n v="1.0586102719033232"/>
    <n v="0.96"/>
    <n v="1200"/>
    <m/>
    <x v="10"/>
    <n v="1250"/>
    <d v="2020-05-01T00:00:00"/>
    <x v="1"/>
  </r>
  <r>
    <n v="1588366040"/>
    <x v="681"/>
    <x v="960"/>
    <n v="-500"/>
    <n v="2.65"/>
    <d v="2020-04-29T00:00:00"/>
    <n v="0"/>
    <d v="2020-05-01T00:00:00"/>
    <n v="1.1027190332326284"/>
    <n v="1"/>
    <n v="1325"/>
    <m/>
    <x v="10"/>
    <n v="1325"/>
    <d v="2020-05-01T00:00:00"/>
    <x v="1"/>
  </r>
  <r>
    <n v="1588366041"/>
    <x v="682"/>
    <x v="961"/>
    <n v="-200"/>
    <n v="6.5"/>
    <d v="2020-04-17T00:00:00"/>
    <n v="6"/>
    <d v="2020-05-01T00:00:00"/>
    <n v="8.1856918591612413E-2"/>
    <n v="7.6923076923076872E-2"/>
    <n v="100"/>
    <m/>
    <x v="4"/>
    <n v="1300"/>
    <d v="2020-05-01T00:00:00"/>
    <x v="1"/>
  </r>
  <r>
    <n v="1588366042"/>
    <x v="683"/>
    <x v="962"/>
    <n v="-1000"/>
    <n v="0.5"/>
    <d v="2020-04-28T00:00:00"/>
    <n v="0"/>
    <d v="2020-05-01T00:00:00"/>
    <n v="1.0993975903614457"/>
    <n v="1"/>
    <n v="500"/>
    <m/>
    <x v="10"/>
    <n v="500"/>
    <d v="2020-05-01T00:00:00"/>
    <x v="1"/>
  </r>
  <r>
    <n v="1588366043"/>
    <x v="684"/>
    <x v="963"/>
    <n v="-1000"/>
    <n v="0.55000000000000004"/>
    <d v="2020-04-28T00:00:00"/>
    <n v="0"/>
    <d v="2020-05-01T00:00:00"/>
    <n v="1.0993975903614457"/>
    <n v="1"/>
    <n v="550"/>
    <m/>
    <x v="10"/>
    <n v="550"/>
    <d v="2020-05-01T00:00:00"/>
    <x v="1"/>
  </r>
  <r>
    <n v="1588696557"/>
    <x v="685"/>
    <x v="964"/>
    <n v="100"/>
    <n v="3.2"/>
    <d v="2020-04-28T00:00:00"/>
    <n v="5.5"/>
    <d v="2020-05-05T00:00:00"/>
    <n v="0.79019201807228912"/>
    <n v="0.71875"/>
    <n v="229.99999999999997"/>
    <m/>
    <x v="1"/>
    <n v="320"/>
    <d v="2020-05-05T00:00:00"/>
    <x v="1"/>
  </r>
  <r>
    <n v="1588703117"/>
    <x v="686"/>
    <x v="965"/>
    <n v="100"/>
    <n v="3.8"/>
    <d v="2020-04-28T00:00:00"/>
    <n v="5"/>
    <d v="2020-05-05T00:00:00"/>
    <n v="0.34717818642993031"/>
    <n v="0.31578947368421062"/>
    <n v="120.00000000000001"/>
    <m/>
    <x v="1"/>
    <n v="380"/>
    <d v="2020-05-05T00:00:00"/>
    <x v="1"/>
  </r>
  <r>
    <n v="1588709550"/>
    <x v="241"/>
    <x v="504"/>
    <n v="500"/>
    <n v="52"/>
    <d v="2020-05-01T00:00:00"/>
    <n v="53.25"/>
    <d v="2020-05-05T00:00:00"/>
    <n v="2.666880991349067E-2"/>
    <n v="2.4038461538461453E-2"/>
    <n v="625"/>
    <m/>
    <x v="0"/>
    <n v="26000"/>
    <d v="2020-05-05T00:00:00"/>
    <x v="1"/>
  </r>
  <r>
    <n v="1588776280"/>
    <x v="687"/>
    <x v="966"/>
    <n v="-100"/>
    <n v="4"/>
    <d v="2020-04-27T00:00:00"/>
    <n v="5"/>
    <d v="2020-05-06T00:00:00"/>
    <n v="-0.27402402402402404"/>
    <n v="-0.25"/>
    <n v="-100"/>
    <m/>
    <x v="4"/>
    <n v="400"/>
    <d v="2020-05-06T00:00:00"/>
    <x v="1"/>
  </r>
  <r>
    <n v="1588786190"/>
    <x v="688"/>
    <x v="967"/>
    <n v="1000"/>
    <n v="1.65"/>
    <d v="2020-04-28T00:00:00"/>
    <n v="0.5"/>
    <d v="2020-05-06T00:00:00"/>
    <n v="-0.76624680540343193"/>
    <n v="-0.69696969696969702"/>
    <n v="-1150"/>
    <m/>
    <x v="1"/>
    <n v="1650"/>
    <d v="2020-05-06T00:00:00"/>
    <x v="1"/>
  </r>
  <r>
    <n v="1588863036"/>
    <x v="689"/>
    <x v="968"/>
    <n v="-1000"/>
    <n v="1.5"/>
    <d v="2020-05-05T00:00:00"/>
    <n v="0.03"/>
    <d v="2020-05-07T00:00:00"/>
    <n v="1.1006153846153846"/>
    <n v="0.98"/>
    <n v="1470"/>
    <m/>
    <x v="10"/>
    <n v="1500"/>
    <d v="2020-05-07T00:00:00"/>
    <x v="1"/>
  </r>
  <r>
    <n v="1588863037"/>
    <x v="690"/>
    <x v="969"/>
    <n v="-1000"/>
    <n v="0.55000000000000004"/>
    <d v="2020-05-04T00:00:00"/>
    <n v="0.05"/>
    <d v="2020-05-07T00:00:00"/>
    <n v="1.0178471834913552"/>
    <n v="0.90909090909090906"/>
    <n v="500"/>
    <m/>
    <x v="10"/>
    <n v="550"/>
    <d v="2020-05-07T00:00:00"/>
    <x v="1"/>
  </r>
  <r>
    <n v="1588863038"/>
    <x v="691"/>
    <x v="970"/>
    <n v="100"/>
    <n v="8.25"/>
    <d v="2020-04-30T00:00:00"/>
    <n v="10.7"/>
    <d v="2020-05-07T00:00:00"/>
    <n v="0.32846648301193748"/>
    <n v="0.29696969696969688"/>
    <n v="244.99999999999994"/>
    <m/>
    <x v="1"/>
    <n v="825"/>
    <d v="2020-05-07T00:00:00"/>
    <x v="1"/>
  </r>
  <r>
    <n v="1588864106"/>
    <x v="692"/>
    <x v="971"/>
    <n v="-1000"/>
    <n v="3"/>
    <d v="2020-05-05T00:00:00"/>
    <n v="0.05"/>
    <d v="2020-05-07T00:00:00"/>
    <n v="1.1043589743589743"/>
    <n v="0.98333333333333328"/>
    <n v="2950"/>
    <m/>
    <x v="10"/>
    <n v="3000"/>
    <d v="2020-05-07T00:00:00"/>
    <x v="1"/>
  </r>
  <r>
    <n v="1588868249"/>
    <x v="693"/>
    <x v="972"/>
    <n v="1000"/>
    <n v="0.8"/>
    <d v="2020-04-30T00:00:00"/>
    <n v="1"/>
    <d v="2020-05-07T00:00:00"/>
    <n v="0.27651515151515155"/>
    <n v="0.25"/>
    <n v="199.99999999999994"/>
    <m/>
    <x v="1"/>
    <n v="800"/>
    <d v="2020-05-07T00:00:00"/>
    <x v="1"/>
  </r>
  <r>
    <n v="1588869596"/>
    <x v="694"/>
    <x v="973"/>
    <n v="-1000"/>
    <n v="0.5"/>
    <d v="2020-05-05T00:00:00"/>
    <n v="0.02"/>
    <d v="2020-05-07T00:00:00"/>
    <n v="1.078153846153846"/>
    <n v="0.96"/>
    <n v="480"/>
    <m/>
    <x v="10"/>
    <n v="500"/>
    <d v="2020-05-07T00:00:00"/>
    <x v="1"/>
  </r>
  <r>
    <n v="1588881922"/>
    <x v="695"/>
    <x v="974"/>
    <n v="-100"/>
    <n v="6"/>
    <d v="2020-05-06T00:00:00"/>
    <n v="2.4"/>
    <d v="2020-05-07T00:00:00"/>
    <n v="0.67592592592592604"/>
    <n v="0.60000000000000009"/>
    <n v="360"/>
    <m/>
    <x v="4"/>
    <n v="600"/>
    <d v="2020-05-07T00:00:00"/>
    <x v="1"/>
  </r>
  <r>
    <n v="1588955187"/>
    <x v="696"/>
    <x v="975"/>
    <n v="100"/>
    <n v="6"/>
    <d v="2020-04-30T00:00:00"/>
    <n v="7"/>
    <d v="2020-05-08T00:00:00"/>
    <n v="0.18434343434343445"/>
    <n v="0.16666666666666674"/>
    <n v="100"/>
    <m/>
    <x v="1"/>
    <n v="600"/>
    <d v="2020-05-08T00:00:00"/>
    <x v="1"/>
  </r>
  <r>
    <n v="1588964642"/>
    <x v="697"/>
    <x v="976"/>
    <n v="100"/>
    <n v="24.6"/>
    <d v="2020-01-27T00:00:00"/>
    <n v="26"/>
    <d v="2020-05-08T00:00:00"/>
    <n v="4.8991409725417996E-2"/>
    <n v="5.6910569105691033E-2"/>
    <n v="139.99999999999986"/>
    <m/>
    <x v="1"/>
    <n v="2460"/>
    <d v="2020-05-08T00:00:00"/>
    <x v="1"/>
  </r>
  <r>
    <n v="1588968342"/>
    <x v="698"/>
    <x v="977"/>
    <n v="-1000"/>
    <n v="1"/>
    <d v="2020-05-06T00:00:00"/>
    <n v="0"/>
    <d v="2020-05-08T00:00:00"/>
    <n v="1.1265432098765431"/>
    <n v="1"/>
    <n v="1000"/>
    <m/>
    <x v="10"/>
    <n v="1000"/>
    <d v="2020-05-08T00:00:00"/>
    <x v="1"/>
  </r>
  <r>
    <n v="1588968343"/>
    <x v="699"/>
    <x v="978"/>
    <n v="-500"/>
    <n v="0.8"/>
    <d v="2020-05-08T00:00:00"/>
    <n v="0"/>
    <d v="2020-05-08T00:00:00"/>
    <n v="1.1335403726708073"/>
    <n v="1"/>
    <n v="400"/>
    <m/>
    <x v="10"/>
    <n v="400"/>
    <d v="2020-05-08T00:00:00"/>
    <x v="1"/>
  </r>
  <r>
    <n v="1588968344"/>
    <x v="700"/>
    <x v="979"/>
    <n v="-100"/>
    <n v="2"/>
    <d v="2020-05-06T00:00:00"/>
    <n v="0"/>
    <d v="2020-05-08T00:00:00"/>
    <n v="1.1265432098765431"/>
    <n v="1"/>
    <n v="200"/>
    <m/>
    <x v="10"/>
    <n v="200"/>
    <d v="2020-05-08T00:00:00"/>
    <x v="1"/>
  </r>
  <r>
    <n v="1588968345"/>
    <x v="701"/>
    <x v="980"/>
    <n v="-1000"/>
    <n v="1"/>
    <d v="2020-05-05T00:00:00"/>
    <n v="0"/>
    <d v="2020-05-08T00:00:00"/>
    <n v="1.1230769230769231"/>
    <n v="1"/>
    <n v="1000"/>
    <m/>
    <x v="10"/>
    <n v="1000"/>
    <d v="2020-05-08T00:00:00"/>
    <x v="1"/>
  </r>
  <r>
    <n v="1588968346"/>
    <x v="702"/>
    <x v="981"/>
    <n v="-200"/>
    <n v="0.35"/>
    <d v="2020-05-06T00:00:00"/>
    <n v="0"/>
    <d v="2020-05-08T00:00:00"/>
    <n v="1.1265432098765431"/>
    <n v="1"/>
    <n v="70"/>
    <m/>
    <x v="10"/>
    <n v="70"/>
    <d v="2020-05-08T00:00:00"/>
    <x v="1"/>
  </r>
  <r>
    <n v="1588968347"/>
    <x v="703"/>
    <x v="982"/>
    <n v="-1000"/>
    <n v="2.2999999999999998"/>
    <d v="2020-05-07T00:00:00"/>
    <n v="0"/>
    <d v="2020-05-08T00:00:00"/>
    <n v="1.1300309597523219"/>
    <n v="1"/>
    <n v="2300"/>
    <m/>
    <x v="10"/>
    <n v="2300"/>
    <d v="2020-05-08T00:00:00"/>
    <x v="1"/>
  </r>
  <r>
    <n v="1588968348"/>
    <x v="704"/>
    <x v="983"/>
    <n v="-1000"/>
    <n v="0.75"/>
    <d v="2020-05-05T00:00:00"/>
    <n v="0.24"/>
    <d v="2020-05-08T00:00:00"/>
    <n v="0.76369230769230767"/>
    <n v="0.67999999999999994"/>
    <n v="510"/>
    <m/>
    <x v="10"/>
    <n v="750"/>
    <d v="2020-05-08T00:00:00"/>
    <x v="1"/>
  </r>
  <r>
    <n v="1588968349"/>
    <x v="705"/>
    <x v="984"/>
    <n v="-700"/>
    <n v="6"/>
    <d v="2020-05-05T00:00:00"/>
    <n v="0"/>
    <d v="2020-05-08T00:00:00"/>
    <n v="1.1230769230769231"/>
    <n v="1"/>
    <n v="4200"/>
    <m/>
    <x v="10"/>
    <n v="4200"/>
    <d v="2020-05-08T00:00:00"/>
    <x v="1"/>
  </r>
  <r>
    <n v="1588968350"/>
    <x v="706"/>
    <x v="985"/>
    <n v="-1000"/>
    <n v="0.55000000000000004"/>
    <d v="2020-05-06T00:00:00"/>
    <n v="0"/>
    <d v="2020-05-08T00:00:00"/>
    <n v="1.1265432098765431"/>
    <n v="1"/>
    <n v="550"/>
    <m/>
    <x v="10"/>
    <n v="550"/>
    <d v="2020-05-08T00:00:00"/>
    <x v="1"/>
  </r>
  <r>
    <n v="1588968351"/>
    <x v="707"/>
    <x v="986"/>
    <n v="-500"/>
    <n v="1.55"/>
    <d v="2020-05-04T00:00:00"/>
    <n v="0"/>
    <d v="2020-05-08T00:00:00"/>
    <n v="1.1196319018404908"/>
    <n v="1"/>
    <n v="775"/>
    <m/>
    <x v="10"/>
    <n v="775"/>
    <d v="2020-05-08T00:00:00"/>
    <x v="1"/>
  </r>
  <r>
    <n v="1588968352"/>
    <x v="708"/>
    <x v="987"/>
    <n v="-300"/>
    <n v="0.35"/>
    <d v="2020-05-05T00:00:00"/>
    <n v="0"/>
    <d v="2020-05-08T00:00:00"/>
    <n v="1.1230769230769231"/>
    <n v="1"/>
    <n v="105"/>
    <m/>
    <x v="4"/>
    <n v="105"/>
    <d v="2020-05-08T00:00:00"/>
    <x v="1"/>
  </r>
  <r>
    <n v="1589214873"/>
    <x v="709"/>
    <x v="988"/>
    <n v="-100"/>
    <n v="6.3"/>
    <d v="2020-05-08T00:00:00"/>
    <n v="9"/>
    <d v="2020-05-11T00:00:00"/>
    <n v="-0.48580301685891747"/>
    <n v="-0.4285714285714286"/>
    <n v="-270"/>
    <m/>
    <x v="4"/>
    <n v="630"/>
    <d v="2020-05-11T00:00:00"/>
    <x v="1"/>
  </r>
  <r>
    <n v="1589227489"/>
    <x v="710"/>
    <x v="989"/>
    <n v="-100"/>
    <n v="5.0999999999999996"/>
    <d v="2020-05-07T00:00:00"/>
    <n v="3"/>
    <d v="2020-05-11T00:00:00"/>
    <n v="0.46530686578036784"/>
    <n v="0.41176470588235292"/>
    <n v="209.99999999999997"/>
    <m/>
    <x v="4"/>
    <n v="509.99999999999994"/>
    <d v="2020-05-11T00:00:00"/>
    <x v="1"/>
  </r>
  <r>
    <n v="1589227490"/>
    <x v="711"/>
    <x v="990"/>
    <n v="-1000"/>
    <n v="0.75"/>
    <d v="2020-05-08T00:00:00"/>
    <n v="0.19"/>
    <d v="2020-05-11T00:00:00"/>
    <n v="0.84637681159420275"/>
    <n v="0.74666666666666659"/>
    <n v="560"/>
    <m/>
    <x v="4"/>
    <n v="750"/>
    <d v="2020-05-11T00:00:00"/>
    <x v="1"/>
  </r>
  <r>
    <n v="1589300048"/>
    <x v="712"/>
    <x v="991"/>
    <n v="-1000"/>
    <n v="0.65"/>
    <d v="2020-05-11T00:00:00"/>
    <n v="0.05"/>
    <d v="2020-05-12T00:00:00"/>
    <n v="1.0561851941162288"/>
    <n v="0.92307692307692313"/>
    <n v="600"/>
    <m/>
    <x v="10"/>
    <n v="650"/>
    <d v="2020-05-12T00:00:00"/>
    <x v="1"/>
  </r>
  <r>
    <n v="1589300049"/>
    <x v="713"/>
    <x v="992"/>
    <n v="100"/>
    <n v="6"/>
    <d v="2020-05-11T00:00:00"/>
    <n v="8.25"/>
    <d v="2020-05-12T00:00:00"/>
    <n v="0.4290752351097179"/>
    <n v="0.375"/>
    <n v="225"/>
    <m/>
    <x v="1"/>
    <n v="600"/>
    <d v="2020-05-12T00:00:00"/>
    <x v="1"/>
  </r>
  <r>
    <n v="1589314418"/>
    <x v="714"/>
    <x v="993"/>
    <n v="-200"/>
    <n v="5.7"/>
    <d v="2020-05-08T00:00:00"/>
    <n v="2.5"/>
    <d v="2020-05-12T00:00:00"/>
    <n v="0.63637354255203216"/>
    <n v="0.56140350877192979"/>
    <n v="640"/>
    <m/>
    <x v="4"/>
    <n v="1140"/>
    <d v="2020-05-12T00:00:00"/>
    <x v="1"/>
  </r>
  <r>
    <n v="1589402918"/>
    <x v="715"/>
    <x v="994"/>
    <n v="-100"/>
    <n v="15"/>
    <d v="2020-04-09T00:00:00"/>
    <n v="16"/>
    <d v="2020-05-13T00:00:00"/>
    <n v="-6.9325735992402646E-2"/>
    <n v="-6.6666666666666652E-2"/>
    <n v="-100"/>
    <m/>
    <x v="4"/>
    <n v="1500"/>
    <d v="2020-05-13T00:00:00"/>
    <x v="1"/>
  </r>
  <r>
    <n v="1589573681"/>
    <x v="716"/>
    <x v="995"/>
    <n v="-500"/>
    <n v="0.75"/>
    <d v="2020-05-13T00:00:00"/>
    <n v="0"/>
    <d v="2020-05-15T00:00:00"/>
    <n v="1.1514195583596214"/>
    <n v="1"/>
    <n v="375"/>
    <m/>
    <x v="10"/>
    <n v="375"/>
    <d v="2020-05-15T00:00:00"/>
    <x v="1"/>
  </r>
  <r>
    <n v="1589573682"/>
    <x v="717"/>
    <x v="996"/>
    <n v="-1500"/>
    <n v="0.6"/>
    <d v="2020-05-12T00:00:00"/>
    <n v="0.01"/>
    <d v="2020-05-15T00:00:00"/>
    <n v="1.1286687631027252"/>
    <n v="0.98333333333333328"/>
    <n v="885"/>
    <m/>
    <x v="10"/>
    <n v="900"/>
    <d v="2020-05-15T00:00:00"/>
    <x v="1"/>
  </r>
  <r>
    <n v="1589573683"/>
    <x v="718"/>
    <x v="997"/>
    <n v="-1000"/>
    <n v="2.35"/>
    <d v="2020-05-12T00:00:00"/>
    <n v="4.7"/>
    <d v="2020-05-15T00:00:00"/>
    <n v="-1.1477987421383649"/>
    <n v="-1"/>
    <n v="-2350"/>
    <m/>
    <x v="10"/>
    <n v="2350"/>
    <d v="2020-05-15T00:00:00"/>
    <x v="1"/>
  </r>
  <r>
    <n v="1589573684"/>
    <x v="719"/>
    <x v="998"/>
    <n v="100"/>
    <n v="11.5"/>
    <d v="2020-05-14T00:00:00"/>
    <n v="17"/>
    <d v="2020-05-15T00:00:00"/>
    <n v="0.55242157402311487"/>
    <n v="0.47826086956521729"/>
    <n v="550"/>
    <m/>
    <x v="1"/>
    <n v="1150"/>
    <d v="2020-05-15T00:00:00"/>
    <x v="1"/>
  </r>
  <r>
    <n v="1589573685"/>
    <x v="720"/>
    <x v="999"/>
    <n v="-400"/>
    <n v="0.5"/>
    <d v="2020-05-14T00:00:00"/>
    <n v="0.01"/>
    <d v="2020-05-15T00:00:00"/>
    <n v="1.1319620253164557"/>
    <n v="0.98"/>
    <n v="196"/>
    <m/>
    <x v="10"/>
    <n v="200"/>
    <d v="2020-05-15T00:00:00"/>
    <x v="1"/>
  </r>
  <r>
    <n v="1589573686"/>
    <x v="720"/>
    <x v="999"/>
    <n v="-600"/>
    <n v="0.57999999999999996"/>
    <d v="2020-05-14T00:00:00"/>
    <n v="0.01"/>
    <d v="2020-05-15T00:00:00"/>
    <n v="1.1351484068092537"/>
    <n v="0.98275862068965514"/>
    <n v="341.99999999999994"/>
    <m/>
    <x v="10"/>
    <n v="348"/>
    <d v="2020-05-15T00:00:00"/>
    <x v="1"/>
  </r>
  <r>
    <n v="1589573687"/>
    <x v="721"/>
    <x v="1000"/>
    <n v="100"/>
    <n v="4.5"/>
    <d v="2020-04-29T00:00:00"/>
    <n v="0"/>
    <d v="2020-05-15T00:00:00"/>
    <n v="-1.1027190332326284"/>
    <n v="-1"/>
    <n v="-450"/>
    <m/>
    <x v="1"/>
    <n v="450"/>
    <d v="2020-05-15T00:00:00"/>
    <x v="1"/>
  </r>
  <r>
    <n v="1589573688"/>
    <x v="722"/>
    <x v="1001"/>
    <n v="-500"/>
    <n v="0.5"/>
    <d v="2020-05-12T00:00:00"/>
    <n v="3.3"/>
    <d v="2020-05-15T00:00:00"/>
    <n v="-6.4276729559748427"/>
    <n v="-5.6"/>
    <n v="-1400"/>
    <m/>
    <x v="10"/>
    <n v="250"/>
    <d v="2020-05-15T00:00:00"/>
    <x v="1"/>
  </r>
  <r>
    <n v="1589573689"/>
    <x v="723"/>
    <x v="1002"/>
    <n v="-1500"/>
    <n v="0.35"/>
    <d v="2020-05-12T00:00:00"/>
    <n v="0"/>
    <d v="2020-05-15T00:00:00"/>
    <n v="1.1477987421383649"/>
    <n v="1"/>
    <n v="525"/>
    <m/>
    <x v="10"/>
    <n v="525"/>
    <d v="2020-05-15T00:00:00"/>
    <x v="1"/>
  </r>
  <r>
    <n v="1589573690"/>
    <x v="724"/>
    <x v="1003"/>
    <n v="-1000"/>
    <n v="0.25"/>
    <d v="2020-05-06T00:00:00"/>
    <n v="0"/>
    <d v="2020-05-15T00:00:00"/>
    <n v="1.1265432098765431"/>
    <n v="1"/>
    <n v="250"/>
    <m/>
    <x v="4"/>
    <n v="250"/>
    <d v="2020-05-15T00:00:00"/>
    <x v="1"/>
  </r>
  <r>
    <n v="1589573691"/>
    <x v="725"/>
    <x v="1004"/>
    <n v="-500"/>
    <n v="1.6"/>
    <d v="2020-05-13T00:00:00"/>
    <n v="0"/>
    <d v="2020-05-15T00:00:00"/>
    <n v="1.1514195583596214"/>
    <n v="1"/>
    <n v="800"/>
    <m/>
    <x v="10"/>
    <n v="800"/>
    <d v="2020-05-15T00:00:00"/>
    <x v="1"/>
  </r>
  <r>
    <n v="1589573692"/>
    <x v="726"/>
    <x v="1005"/>
    <n v="-1000"/>
    <n v="0.75"/>
    <d v="2020-05-12T00:00:00"/>
    <n v="0"/>
    <d v="2020-05-15T00:00:00"/>
    <n v="1.1477987421383649"/>
    <n v="1"/>
    <n v="750"/>
    <m/>
    <x v="10"/>
    <n v="750"/>
    <d v="2020-05-15T00:00:00"/>
    <x v="1"/>
  </r>
  <r>
    <n v="1589811625"/>
    <x v="727"/>
    <x v="1006"/>
    <n v="100"/>
    <n v="12.45"/>
    <d v="2020-05-14T00:00:00"/>
    <n v="14"/>
    <d v="2020-05-18T00:00:00"/>
    <n v="0.14380306034263637"/>
    <n v="0.12449799196787148"/>
    <n v="155.00000000000006"/>
    <m/>
    <x v="1"/>
    <n v="1245"/>
    <d v="2020-05-18T00:00:00"/>
    <x v="1"/>
  </r>
  <r>
    <n v="1589811626"/>
    <x v="728"/>
    <x v="1007"/>
    <n v="300"/>
    <n v="2.4300000000000002"/>
    <d v="2019-07-30T00:00:00"/>
    <n v="1.81"/>
    <d v="2020-05-18T00:00:00"/>
    <n v="-0.15392987110158832"/>
    <n v="-0.25514403292181076"/>
    <n v="-186.00000000000003"/>
    <m/>
    <x v="0"/>
    <n v="729"/>
    <d v="2020-05-18T00:00:00"/>
    <x v="1"/>
  </r>
  <r>
    <n v="1589811627"/>
    <x v="728"/>
    <x v="1007"/>
    <n v="1000"/>
    <n v="3.04"/>
    <d v="2019-09-04T00:00:00"/>
    <n v="1.81"/>
    <d v="2020-05-18T00:00:00"/>
    <n v="-0.2595446767181574"/>
    <n v="-0.40460526315789469"/>
    <n v="-1230"/>
    <m/>
    <x v="0"/>
    <n v="3040"/>
    <d v="2020-05-18T00:00:00"/>
    <x v="1"/>
  </r>
  <r>
    <n v="1589814913"/>
    <x v="729"/>
    <x v="1008"/>
    <n v="200"/>
    <n v="2.2000000000000002"/>
    <d v="2020-05-12T00:00:00"/>
    <n v="4.5"/>
    <d v="2020-05-18T00:00:00"/>
    <n v="1.1999714122355631"/>
    <n v="1.0454545454545454"/>
    <n v="459.99999999999994"/>
    <m/>
    <x v="1"/>
    <n v="440.00000000000006"/>
    <d v="2020-05-18T00:00:00"/>
    <x v="1"/>
  </r>
  <r>
    <n v="1589832779"/>
    <x v="730"/>
    <x v="1009"/>
    <n v="500"/>
    <n v="3.65"/>
    <d v="2020-04-28T00:00:00"/>
    <n v="8.5"/>
    <d v="2020-05-18T00:00:00"/>
    <n v="1.4608433734939759"/>
    <n v="1.3287671232876712"/>
    <n v="2425"/>
    <m/>
    <x v="1"/>
    <n v="1825"/>
    <d v="2020-05-18T00:00:00"/>
    <x v="1"/>
  </r>
  <r>
    <n v="1589899105"/>
    <x v="731"/>
    <x v="1010"/>
    <n v="-1000"/>
    <n v="0.85"/>
    <d v="2020-05-18T00:00:00"/>
    <n v="0.05"/>
    <d v="2020-05-19T00:00:00"/>
    <n v="1.1010558069381597"/>
    <n v="0.94117647058823528"/>
    <n v="799.99999999999989"/>
    <m/>
    <x v="10"/>
    <n v="850"/>
    <d v="2020-05-19T00:00:00"/>
    <x v="1"/>
  </r>
  <r>
    <n v="1589921173"/>
    <x v="732"/>
    <x v="1011"/>
    <n v="200"/>
    <n v="2.1"/>
    <d v="2020-05-11T00:00:00"/>
    <n v="2.75"/>
    <d v="2020-05-19T00:00:00"/>
    <n v="0.35415733691595763"/>
    <n v="0.30952380952380953"/>
    <n v="129.99999999999997"/>
    <m/>
    <x v="1"/>
    <n v="420"/>
    <d v="2020-05-19T00:00:00"/>
    <x v="1"/>
  </r>
  <r>
    <n v="1589988545"/>
    <x v="733"/>
    <x v="1012"/>
    <n v="500"/>
    <n v="2.35"/>
    <d v="2020-05-12T00:00:00"/>
    <n v="4"/>
    <d v="2020-05-20T00:00:00"/>
    <n v="0.80590124448012845"/>
    <n v="0.7021276595744681"/>
    <n v="825"/>
    <m/>
    <x v="1"/>
    <n v="1175"/>
    <d v="2020-05-20T00:00:00"/>
    <x v="1"/>
  </r>
  <r>
    <n v="1590073255"/>
    <x v="734"/>
    <x v="1013"/>
    <n v="1000"/>
    <n v="0.9"/>
    <d v="2020-05-18T00:00:00"/>
    <n v="0.15"/>
    <d v="2020-05-21T00:00:00"/>
    <n v="-0.97489316239316237"/>
    <n v="-0.83333333333333337"/>
    <n v="-750"/>
    <m/>
    <x v="1"/>
    <n v="900"/>
    <d v="2020-05-21T00:00:00"/>
    <x v="1"/>
  </r>
  <r>
    <n v="1590092199"/>
    <x v="735"/>
    <x v="1014"/>
    <n v="-1000"/>
    <n v="1"/>
    <d v="2020-05-19T00:00:00"/>
    <n v="0.05"/>
    <d v="2020-05-21T00:00:00"/>
    <n v="1.1149517684887458"/>
    <n v="0.95"/>
    <n v="950"/>
    <m/>
    <x v="10"/>
    <n v="1000"/>
    <d v="2020-05-21T00:00:00"/>
    <x v="1"/>
  </r>
  <r>
    <n v="1590092200"/>
    <x v="736"/>
    <x v="1015"/>
    <n v="-100"/>
    <n v="1"/>
    <d v="2020-05-15T00:00:00"/>
    <n v="4.5999999999999996"/>
    <d v="2020-05-21T00:00:00"/>
    <n v="-4.1714285714285708"/>
    <n v="-3.5999999999999996"/>
    <n v="-359.99999999999994"/>
    <m/>
    <x v="4"/>
    <n v="100"/>
    <d v="2020-05-21T00:00:00"/>
    <x v="1"/>
  </r>
  <r>
    <n v="1590073256"/>
    <x v="737"/>
    <x v="1016"/>
    <n v="-100"/>
    <n v="2"/>
    <d v="2020-05-15T00:00:00"/>
    <n v="8.5"/>
    <d v="2020-05-22T00:00:00"/>
    <n v="-3.7658730158730158"/>
    <n v="-3.25"/>
    <n v="-650"/>
    <m/>
    <x v="4"/>
    <n v="200"/>
    <d v="2020-06-06T00:00:00"/>
    <x v="1"/>
  </r>
  <r>
    <n v="1590073257"/>
    <x v="738"/>
    <x v="1017"/>
    <n v="100"/>
    <n v="8.1"/>
    <d v="2020-05-18T00:00:00"/>
    <n v="12"/>
    <d v="2020-05-22T00:00:00"/>
    <n v="0.56327160493827177"/>
    <n v="0.48148148148148162"/>
    <n v="390.00000000000006"/>
    <m/>
    <x v="1"/>
    <n v="810"/>
    <d v="2020-06-06T00:00:00"/>
    <x v="1"/>
  </r>
  <r>
    <n v="1590073258"/>
    <x v="739"/>
    <x v="1018"/>
    <n v="-1000"/>
    <n v="0.9"/>
    <d v="2020-05-18T00:00:00"/>
    <n v="0"/>
    <d v="2020-05-22T00:00:00"/>
    <n v="1.1698717948717947"/>
    <n v="1"/>
    <n v="900"/>
    <m/>
    <x v="10"/>
    <n v="900"/>
    <d v="2020-06-06T00:00:00"/>
    <x v="1"/>
  </r>
  <r>
    <n v="1590073259"/>
    <x v="740"/>
    <x v="1019"/>
    <n v="-1000"/>
    <n v="1.1000000000000001"/>
    <d v="2020-05-18T00:00:00"/>
    <n v="0"/>
    <d v="2020-05-22T00:00:00"/>
    <n v="1.1698717948717947"/>
    <n v="1"/>
    <n v="1100"/>
    <m/>
    <x v="10"/>
    <n v="1100"/>
    <d v="2020-06-06T00:00:00"/>
    <x v="1"/>
  </r>
  <r>
    <n v="1590073260"/>
    <x v="741"/>
    <x v="1020"/>
    <n v="-1000"/>
    <n v="2.0499999999999998"/>
    <d v="2020-05-19T00:00:00"/>
    <n v="2.5"/>
    <d v="2020-05-22T00:00:00"/>
    <n v="-0.25762685279585934"/>
    <n v="-0.21951219512195141"/>
    <n v="-450.00000000000017"/>
    <m/>
    <x v="10"/>
    <n v="2050"/>
    <d v="2020-06-06T00:00:00"/>
    <x v="1"/>
  </r>
  <r>
    <n v="1590073261"/>
    <x v="742"/>
    <x v="1021"/>
    <n v="-900"/>
    <n v="0.8"/>
    <d v="2020-05-20T00:00:00"/>
    <n v="0"/>
    <d v="2020-05-22T00:00:00"/>
    <n v="1.1774193548387097"/>
    <n v="1"/>
    <n v="720"/>
    <m/>
    <x v="10"/>
    <n v="720"/>
    <d v="2020-06-06T00:00:00"/>
    <x v="1"/>
  </r>
  <r>
    <n v="1590073262"/>
    <x v="743"/>
    <x v="1022"/>
    <n v="-1000"/>
    <n v="0.55000000000000004"/>
    <d v="2020-05-20T00:00:00"/>
    <n v="0"/>
    <d v="2020-05-22T00:00:00"/>
    <n v="1.1774193548387097"/>
    <n v="1"/>
    <n v="550"/>
    <m/>
    <x v="10"/>
    <n v="550"/>
    <d v="2020-06-06T00:00:00"/>
    <x v="1"/>
  </r>
  <r>
    <n v="1590073263"/>
    <x v="744"/>
    <x v="1023"/>
    <n v="-1000"/>
    <n v="0.9"/>
    <d v="2020-05-21T00:00:00"/>
    <n v="0"/>
    <d v="2020-05-22T00:00:00"/>
    <n v="1.1812297734627832"/>
    <n v="1"/>
    <n v="900"/>
    <m/>
    <x v="10"/>
    <n v="900"/>
    <d v="2020-06-06T00:00:00"/>
    <x v="1"/>
  </r>
  <r>
    <n v="1590073264"/>
    <x v="745"/>
    <x v="1024"/>
    <n v="-1000"/>
    <n v="0.75"/>
    <d v="2020-05-21T00:00:00"/>
    <n v="0"/>
    <d v="2020-05-22T00:00:00"/>
    <n v="1.1812297734627832"/>
    <n v="1"/>
    <n v="750"/>
    <m/>
    <x v="10"/>
    <n v="750"/>
    <d v="2020-06-06T00:00:00"/>
    <x v="1"/>
  </r>
  <r>
    <n v="1590073265"/>
    <x v="746"/>
    <x v="1025"/>
    <n v="-1000"/>
    <n v="1.5"/>
    <d v="2020-05-21T00:00:00"/>
    <n v="0"/>
    <d v="2020-05-22T00:00:00"/>
    <n v="1.1812297734627832"/>
    <n v="1"/>
    <n v="1500"/>
    <m/>
    <x v="10"/>
    <n v="1500"/>
    <d v="2020-06-06T00:00:00"/>
    <x v="1"/>
  </r>
  <r>
    <n v="1590073266"/>
    <x v="747"/>
    <x v="1026"/>
    <n v="-500"/>
    <n v="1"/>
    <d v="2020-05-22T00:00:00"/>
    <n v="1.6"/>
    <d v="2020-05-22T00:00:00"/>
    <n v="-0.71103896103896114"/>
    <n v="-0.60000000000000009"/>
    <n v="-300.00000000000006"/>
    <m/>
    <x v="10"/>
    <n v="500"/>
    <d v="2020-06-06T00:00:00"/>
    <x v="1"/>
  </r>
  <r>
    <n v="1590073267"/>
    <x v="748"/>
    <x v="1027"/>
    <n v="1000"/>
    <n v="2.8"/>
    <d v="2020-04-29T00:00:00"/>
    <n v="1.25"/>
    <d v="2020-05-26T00:00:00"/>
    <n v="-0.61043375053949067"/>
    <n v="-0.5535714285714286"/>
    <n v="-1549.9999999999998"/>
    <m/>
    <x v="1"/>
    <n v="2800"/>
    <d v="2020-06-06T00:00:00"/>
    <x v="1"/>
  </r>
  <r>
    <n v="1590073268"/>
    <x v="749"/>
    <x v="1028"/>
    <n v="100"/>
    <n v="9"/>
    <d v="2020-05-18T00:00:00"/>
    <n v="20.5"/>
    <d v="2020-05-26T00:00:00"/>
    <n v="1.4948361823361822"/>
    <n v="1.2777777777777777"/>
    <n v="1150"/>
    <m/>
    <x v="1"/>
    <n v="900"/>
    <d v="2020-06-06T00:00:00"/>
    <x v="1"/>
  </r>
  <r>
    <n v="1590073269"/>
    <x v="750"/>
    <x v="1029"/>
    <n v="300"/>
    <n v="1.75"/>
    <d v="2020-05-19T00:00:00"/>
    <n v="3"/>
    <d v="2020-05-26T00:00:00"/>
    <n v="0.83830960036747804"/>
    <n v="0.71428571428571419"/>
    <n v="375"/>
    <m/>
    <x v="1"/>
    <n v="525"/>
    <d v="2020-06-06T00:00:00"/>
    <x v="1"/>
  </r>
  <r>
    <n v="1590073270"/>
    <x v="751"/>
    <x v="1030"/>
    <n v="300"/>
    <n v="2.2000000000000002"/>
    <d v="2020-05-21T00:00:00"/>
    <n v="2.5"/>
    <d v="2020-05-26T00:00:00"/>
    <n v="0.16107678729037939"/>
    <n v="0.13636363636363624"/>
    <n v="89.999999999999943"/>
    <m/>
    <x v="1"/>
    <n v="660"/>
    <d v="2020-06-06T00:00:00"/>
    <x v="1"/>
  </r>
  <r>
    <n v="1590073271"/>
    <x v="752"/>
    <x v="1031"/>
    <n v="300"/>
    <n v="2.5"/>
    <d v="2020-05-21T00:00:00"/>
    <n v="3"/>
    <d v="2020-05-26T00:00:00"/>
    <n v="0.2362459546925566"/>
    <n v="0.19999999999999996"/>
    <n v="150"/>
    <m/>
    <x v="1"/>
    <n v="750"/>
    <d v="2020-06-06T00:00:00"/>
    <x v="1"/>
  </r>
  <r>
    <n v="1590073272"/>
    <x v="753"/>
    <x v="1032"/>
    <n v="100"/>
    <n v="4.5"/>
    <d v="2020-04-30T00:00:00"/>
    <n v="4"/>
    <d v="2020-05-27T00:00:00"/>
    <n v="-0.12289562289562296"/>
    <n v="-0.11111111111111116"/>
    <n v="-50"/>
    <m/>
    <x v="1"/>
    <n v="450"/>
    <d v="2020-06-06T00:00:00"/>
    <x v="1"/>
  </r>
  <r>
    <n v="1590073273"/>
    <x v="754"/>
    <x v="1033"/>
    <n v="-100"/>
    <n v="1.7"/>
    <d v="2020-05-18T00:00:00"/>
    <n v="1.75"/>
    <d v="2020-05-27T00:00:00"/>
    <n v="-3.4407993966817631E-2"/>
    <n v="-2.941176470588247E-2"/>
    <n v="-5.0000000000000044"/>
    <m/>
    <x v="4"/>
    <n v="170"/>
    <d v="2020-06-06T00:00:00"/>
    <x v="1"/>
  </r>
  <r>
    <n v="1590073274"/>
    <x v="755"/>
    <x v="1034"/>
    <n v="-500"/>
    <n v="0.7"/>
    <d v="2020-05-21T00:00:00"/>
    <n v="0.38"/>
    <d v="2020-05-28T00:00:00"/>
    <n v="0.53999075358298654"/>
    <n v="0.45714285714285707"/>
    <n v="159.99999999999997"/>
    <m/>
    <x v="10"/>
    <n v="350"/>
    <d v="2020-06-06T00:00:00"/>
    <x v="1"/>
  </r>
  <r>
    <n v="1590073275"/>
    <x v="756"/>
    <x v="1035"/>
    <n v="-500"/>
    <n v="1"/>
    <d v="2020-05-26T00:00:00"/>
    <n v="0.7"/>
    <d v="2020-05-28T00:00:00"/>
    <n v="0.36019736842105265"/>
    <n v="0.30000000000000004"/>
    <n v="150.00000000000003"/>
    <m/>
    <x v="10"/>
    <n v="500"/>
    <d v="2020-06-06T00:00:00"/>
    <x v="1"/>
  </r>
  <r>
    <n v="1590073276"/>
    <x v="757"/>
    <x v="1036"/>
    <n v="-700"/>
    <n v="1"/>
    <d v="2020-05-27T00:00:00"/>
    <n v="0.05"/>
    <d v="2020-05-28T00:00:00"/>
    <n v="1.1443894389438942"/>
    <n v="0.95"/>
    <n v="665"/>
    <m/>
    <x v="10"/>
    <n v="700"/>
    <d v="2020-06-06T00:00:00"/>
    <x v="1"/>
  </r>
  <r>
    <n v="1590073277"/>
    <x v="758"/>
    <x v="1037"/>
    <n v="1000"/>
    <n v="1"/>
    <d v="2020-04-29T00:00:00"/>
    <n v="0"/>
    <d v="2020-05-29T00:00:00"/>
    <n v="-1.1027190332326284"/>
    <n v="-1"/>
    <n v="-1000"/>
    <m/>
    <x v="1"/>
    <n v="1000"/>
    <d v="2020-06-06T00:00:00"/>
    <x v="1"/>
  </r>
  <r>
    <n v="1590073278"/>
    <x v="759"/>
    <x v="1038"/>
    <n v="1000"/>
    <n v="0.65"/>
    <d v="2020-04-30T00:00:00"/>
    <n v="0"/>
    <d v="2020-05-29T00:00:00"/>
    <n v="-1.1060606060606062"/>
    <n v="-1"/>
    <n v="-650"/>
    <m/>
    <x v="1"/>
    <n v="650"/>
    <d v="2020-06-06T00:00:00"/>
    <x v="1"/>
  </r>
  <r>
    <n v="1590073279"/>
    <x v="760"/>
    <x v="1039"/>
    <n v="-100"/>
    <n v="2.1"/>
    <d v="2020-05-26T00:00:00"/>
    <n v="1"/>
    <d v="2020-05-29T00:00:00"/>
    <n v="0.6289160401002506"/>
    <n v="0.52380952380952384"/>
    <n v="110.00000000000001"/>
    <m/>
    <x v="4"/>
    <n v="210"/>
    <d v="2020-06-06T00:00:00"/>
    <x v="1"/>
  </r>
  <r>
    <n v="1590073280"/>
    <x v="761"/>
    <x v="1040"/>
    <n v="-1000"/>
    <n v="2"/>
    <d v="2020-05-27T00:00:00"/>
    <n v="0"/>
    <d v="2020-05-29T00:00:00"/>
    <n v="1.2046204620462047"/>
    <n v="1"/>
    <n v="2000"/>
    <m/>
    <x v="10"/>
    <n v="2000"/>
    <d v="2020-06-06T00:00:00"/>
    <x v="1"/>
  </r>
  <r>
    <n v="1590073281"/>
    <x v="762"/>
    <x v="1041"/>
    <n v="-100"/>
    <n v="0.6"/>
    <d v="2020-05-27T00:00:00"/>
    <n v="0"/>
    <d v="2020-05-29T00:00:00"/>
    <n v="1.2046204620462047"/>
    <n v="1"/>
    <n v="60"/>
    <m/>
    <x v="10"/>
    <n v="60"/>
    <d v="2020-06-06T00:00:00"/>
    <x v="1"/>
  </r>
  <r>
    <n v="1590073282"/>
    <x v="763"/>
    <x v="1042"/>
    <n v="-1000"/>
    <n v="0.9"/>
    <d v="2020-05-27T00:00:00"/>
    <n v="0"/>
    <d v="2020-05-29T00:00:00"/>
    <n v="1.2046204620462047"/>
    <n v="1"/>
    <n v="900"/>
    <m/>
    <x v="10"/>
    <n v="900"/>
    <d v="2020-06-06T00:00:00"/>
    <x v="1"/>
  </r>
  <r>
    <n v="1590073283"/>
    <x v="757"/>
    <x v="1036"/>
    <n v="-300"/>
    <n v="1"/>
    <d v="2020-05-27T00:00:00"/>
    <n v="0"/>
    <d v="2020-05-29T00:00:00"/>
    <n v="1.2046204620462047"/>
    <n v="1"/>
    <n v="300"/>
    <m/>
    <x v="10"/>
    <n v="300"/>
    <d v="2020-06-06T00:00:00"/>
    <x v="1"/>
  </r>
  <r>
    <n v="1590073284"/>
    <x v="764"/>
    <x v="1043"/>
    <n v="-1000"/>
    <n v="0.81"/>
    <d v="2020-05-28T00:00:00"/>
    <n v="0"/>
    <d v="2020-05-29T00:00:00"/>
    <n v="1.2086092715231787"/>
    <n v="1"/>
    <n v="810"/>
    <m/>
    <x v="10"/>
    <n v="810"/>
    <d v="2020-06-06T00:00:00"/>
    <x v="1"/>
  </r>
  <r>
    <n v="1590073285"/>
    <x v="765"/>
    <x v="1044"/>
    <n v="-1000"/>
    <n v="0.7"/>
    <d v="2020-05-28T00:00:00"/>
    <n v="0"/>
    <d v="2020-05-29T00:00:00"/>
    <n v="1.2086092715231787"/>
    <n v="1"/>
    <n v="700"/>
    <m/>
    <x v="10"/>
    <n v="700"/>
    <d v="2020-06-06T00:00:00"/>
    <x v="1"/>
  </r>
  <r>
    <n v="1590073286"/>
    <x v="766"/>
    <x v="1045"/>
    <n v="-1000"/>
    <n v="1.65"/>
    <d v="2020-05-28T00:00:00"/>
    <n v="0"/>
    <d v="2020-05-29T00:00:00"/>
    <n v="1.2086092715231787"/>
    <n v="1"/>
    <n v="1650"/>
    <m/>
    <x v="10"/>
    <n v="1650"/>
    <d v="2020-06-06T00:00:00"/>
    <x v="1"/>
  </r>
  <r>
    <n v="1590073287"/>
    <x v="767"/>
    <x v="1046"/>
    <n v="-1000"/>
    <n v="2"/>
    <d v="2020-05-28T00:00:00"/>
    <n v="0"/>
    <d v="2020-05-29T00:00:00"/>
    <n v="1.2086092715231787"/>
    <n v="1"/>
    <n v="2000"/>
    <m/>
    <x v="10"/>
    <n v="2000"/>
    <d v="2020-06-06T00:00:00"/>
    <x v="1"/>
  </r>
  <r>
    <n v="1590073288"/>
    <x v="768"/>
    <x v="1047"/>
    <n v="1000"/>
    <n v="5.42"/>
    <d v="2020-01-13T00:00:00"/>
    <n v="3.5"/>
    <d v="2020-06-02T00:00:00"/>
    <n v="-0.29520295202952029"/>
    <n v="-0.35424354243542433"/>
    <n v="-1920"/>
    <m/>
    <x v="0"/>
    <n v="5420"/>
    <d v="2020-06-06T00:00:00"/>
    <x v="1"/>
  </r>
  <r>
    <n v="1590073289"/>
    <x v="769"/>
    <x v="1048"/>
    <n v="-1000"/>
    <n v="0.3"/>
    <d v="2020-05-18T00:00:00"/>
    <n v="0"/>
    <d v="2020-06-02T00:00:00"/>
    <n v="1.1698717948717947"/>
    <n v="1"/>
    <n v="300"/>
    <m/>
    <x v="4"/>
    <n v="300"/>
    <d v="2020-06-06T00:00:00"/>
    <x v="1"/>
  </r>
  <r>
    <n v="1590073290"/>
    <x v="770"/>
    <x v="1049"/>
    <n v="100"/>
    <n v="6.5"/>
    <d v="2020-05-27T00:00:00"/>
    <n v="7.9"/>
    <d v="2020-06-03T00:00:00"/>
    <n v="0.25945671490225958"/>
    <n v="0.21538461538461551"/>
    <n v="140.00000000000003"/>
    <m/>
    <x v="1"/>
    <n v="650"/>
    <d v="2020-06-06T00:00:00"/>
    <x v="1"/>
  </r>
  <r>
    <n v="1590073291"/>
    <x v="771"/>
    <x v="1050"/>
    <n v="100"/>
    <n v="4"/>
    <d v="2020-06-02T00:00:00"/>
    <n v="5.5"/>
    <d v="2020-06-03T00:00:00"/>
    <n v="0.46085858585858586"/>
    <n v="0.375"/>
    <n v="150"/>
    <m/>
    <x v="1"/>
    <n v="400"/>
    <d v="2020-06-06T00:00:00"/>
    <x v="1"/>
  </r>
  <r>
    <n v="1590073292"/>
    <x v="772"/>
    <x v="1051"/>
    <n v="-1000"/>
    <n v="1.1000000000000001"/>
    <d v="2020-06-02T00:00:00"/>
    <n v="0.05"/>
    <d v="2020-06-03T00:00:00"/>
    <n v="1.1730945821854915"/>
    <n v="0.95454545454545459"/>
    <n v="1050"/>
    <m/>
    <x v="10"/>
    <n v="1100"/>
    <d v="2020-06-06T00:00:00"/>
    <x v="1"/>
  </r>
  <r>
    <n v="1590073293"/>
    <x v="773"/>
    <x v="1052"/>
    <n v="200"/>
    <n v="3"/>
    <d v="2020-06-02T00:00:00"/>
    <n v="5"/>
    <d v="2020-06-03T00:00:00"/>
    <n v="0.81930415263748613"/>
    <n v="0.66666666666666674"/>
    <n v="400"/>
    <m/>
    <x v="1"/>
    <n v="600"/>
    <d v="2020-06-06T00:00:00"/>
    <x v="1"/>
  </r>
  <r>
    <n v="1590073294"/>
    <x v="774"/>
    <x v="1053"/>
    <n v="-100"/>
    <n v="9.5"/>
    <d v="2020-05-11T00:00:00"/>
    <n v="12.5"/>
    <d v="2020-06-04T00:00:00"/>
    <n v="-0.36132651377660463"/>
    <n v="-0.31578947368421062"/>
    <n v="-300"/>
    <m/>
    <x v="4"/>
    <n v="950"/>
    <d v="2020-06-06T00:00:00"/>
    <x v="1"/>
  </r>
  <r>
    <n v="1590073295"/>
    <x v="775"/>
    <x v="1054"/>
    <n v="100"/>
    <n v="4.5"/>
    <d v="2020-06-02T00:00:00"/>
    <n v="6.5"/>
    <d v="2020-06-04T00:00:00"/>
    <n v="0.5462027684249906"/>
    <n v="0.44444444444444442"/>
    <n v="200"/>
    <m/>
    <x v="1"/>
    <n v="450"/>
    <d v="2020-06-06T00:00:00"/>
    <x v="1"/>
  </r>
  <r>
    <n v="1590073296"/>
    <x v="776"/>
    <x v="1055"/>
    <n v="-1000"/>
    <n v="2.2999999999999998"/>
    <d v="2020-06-02T00:00:00"/>
    <n v="0.05"/>
    <d v="2020-06-04T00:00:00"/>
    <n v="1.202239789196311"/>
    <n v="0.97826086956521741"/>
    <n v="2250"/>
    <m/>
    <x v="10"/>
    <n v="2300"/>
    <d v="2020-06-06T00:00:00"/>
    <x v="1"/>
  </r>
  <r>
    <n v="1590073297"/>
    <x v="777"/>
    <x v="1056"/>
    <n v="200"/>
    <n v="1.65"/>
    <d v="2020-06-03T00:00:00"/>
    <n v="2.2000000000000002"/>
    <d v="2020-06-04T00:00:00"/>
    <n v="0.41103603603603622"/>
    <n v="0.33333333333333348"/>
    <n v="110.00000000000006"/>
    <m/>
    <x v="1"/>
    <n v="330"/>
    <d v="2020-06-06T00:00:00"/>
    <x v="1"/>
  </r>
  <r>
    <n v="1590073298"/>
    <x v="778"/>
    <x v="1057"/>
    <n v="-100"/>
    <n v="6.8"/>
    <d v="2020-05-22T00:00:00"/>
    <n v="16"/>
    <d v="2020-06-05T00:00:00"/>
    <n v="-1.6033231474407947"/>
    <n v="-1.3529411764705883"/>
    <n v="-919.99999999999989"/>
    <m/>
    <x v="4"/>
    <n v="680"/>
    <d v="2020-06-06T00:00:00"/>
    <x v="1"/>
  </r>
  <r>
    <n v="1590073299"/>
    <x v="779"/>
    <x v="1058"/>
    <n v="-1000"/>
    <n v="0.55000000000000004"/>
    <d v="2020-05-22T00:00:00"/>
    <n v="4.9000000000000004"/>
    <d v="2020-06-05T00:00:00"/>
    <n v="-9.3727863046044853"/>
    <n v="-7.9090909090909083"/>
    <n v="-4350.0000000000009"/>
    <m/>
    <x v="4"/>
    <n v="550"/>
    <d v="2020-06-06T00:00:00"/>
    <x v="1"/>
  </r>
  <r>
    <n v="1590073300"/>
    <x v="780"/>
    <x v="1059"/>
    <n v="-1000"/>
    <n v="0.9"/>
    <d v="2020-06-02T00:00:00"/>
    <n v="1.4"/>
    <d v="2020-06-05T00:00:00"/>
    <n v="-0.68275346053123809"/>
    <n v="-0.55555555555555536"/>
    <n v="-499.99999999999989"/>
    <m/>
    <x v="10"/>
    <n v="900"/>
    <d v="2020-06-06T00:00:00"/>
    <x v="1"/>
  </r>
  <r>
    <n v="1590073301"/>
    <x v="781"/>
    <x v="1060"/>
    <n v="-1000"/>
    <n v="0.4"/>
    <d v="2020-06-02T00:00:00"/>
    <n v="0.9"/>
    <d v="2020-06-05T00:00:00"/>
    <n v="-1.5361952861952861"/>
    <n v="-1.25"/>
    <n v="-500"/>
    <m/>
    <x v="10"/>
    <n v="400"/>
    <d v="2020-06-06T00:00:00"/>
    <x v="1"/>
  </r>
  <r>
    <n v="1590073302"/>
    <x v="782"/>
    <x v="1061"/>
    <n v="-100"/>
    <n v="1.45"/>
    <d v="2020-06-02T00:00:00"/>
    <n v="14"/>
    <d v="2020-06-05T00:00:00"/>
    <n v="-10.636828050621155"/>
    <n v="-8.6551724137931032"/>
    <n v="-1255"/>
    <m/>
    <x v="4"/>
    <n v="145"/>
    <d v="2020-06-06T00:00:00"/>
    <x v="1"/>
  </r>
  <r>
    <n v="1590073303"/>
    <x v="783"/>
    <x v="1062"/>
    <n v="-1000"/>
    <n v="0.75"/>
    <d v="2020-06-03T00:00:00"/>
    <n v="0"/>
    <d v="2020-06-05T00:00:00"/>
    <n v="1.2331081081081081"/>
    <n v="1"/>
    <n v="750"/>
    <m/>
    <x v="10"/>
    <n v="750"/>
    <d v="2020-06-06T00:00:00"/>
    <x v="1"/>
  </r>
  <r>
    <n v="1590073304"/>
    <x v="784"/>
    <x v="1063"/>
    <n v="200"/>
    <n v="2.2000000000000002"/>
    <d v="2020-06-04T00:00:00"/>
    <n v="3"/>
    <d v="2020-06-05T00:00:00"/>
    <n v="0.44992295839753454"/>
    <n v="0.36363636363636354"/>
    <n v="159.99999999999997"/>
    <m/>
    <x v="1"/>
    <n v="440.00000000000006"/>
    <d v="2020-06-06T00:00:00"/>
    <x v="1"/>
  </r>
  <r>
    <n v="1590073305"/>
    <x v="785"/>
    <x v="1064"/>
    <n v="-1000"/>
    <n v="1.03"/>
    <d v="2020-06-04T00:00:00"/>
    <n v="0"/>
    <d v="2020-06-05T00:00:00"/>
    <n v="1.2372881355932204"/>
    <n v="1"/>
    <n v="1030"/>
    <m/>
    <x v="10"/>
    <n v="1030"/>
    <d v="2020-06-06T00:00:00"/>
    <x v="1"/>
  </r>
  <r>
    <n v="1590073306"/>
    <x v="786"/>
    <x v="1065"/>
    <n v="100"/>
    <n v="3"/>
    <d v="2020-06-04T00:00:00"/>
    <n v="6"/>
    <d v="2020-06-05T00:00:00"/>
    <n v="1.2372881355932204"/>
    <n v="1"/>
    <n v="300"/>
    <m/>
    <x v="1"/>
    <n v="300"/>
    <d v="2020-06-06T00:00:00"/>
    <x v="1"/>
  </r>
  <r>
    <n v="1590073307"/>
    <x v="787"/>
    <x v="1066"/>
    <n v="-200"/>
    <n v="0.8"/>
    <d v="2020-06-04T00:00:00"/>
    <n v="0"/>
    <d v="2020-06-05T00:00:00"/>
    <n v="1.2372881355932204"/>
    <n v="1"/>
    <n v="160"/>
    <m/>
    <x v="10"/>
    <n v="160"/>
    <d v="2020-06-06T00:00:00"/>
    <x v="1"/>
  </r>
  <r>
    <n v="1590073308"/>
    <x v="788"/>
    <x v="1067"/>
    <n v="-1000"/>
    <n v="1.35"/>
    <d v="2020-06-04T00:00:00"/>
    <n v="0"/>
    <d v="2020-06-05T00:00:00"/>
    <n v="1.2372881355932204"/>
    <n v="1"/>
    <n v="1350"/>
    <m/>
    <x v="10"/>
    <n v="1350"/>
    <d v="2020-06-06T00:00:00"/>
    <x v="1"/>
  </r>
  <r>
    <n v="1590073309"/>
    <x v="789"/>
    <x v="1068"/>
    <n v="100"/>
    <n v="5"/>
    <d v="2020-06-04T00:00:00"/>
    <n v="6.5"/>
    <d v="2020-06-05T00:00:00"/>
    <n v="0.37118644067796613"/>
    <n v="0.30000000000000004"/>
    <n v="150"/>
    <m/>
    <x v="1"/>
    <n v="500"/>
    <d v="2020-06-06T00:00:00"/>
    <x v="1"/>
  </r>
  <r>
    <n v="1590073310"/>
    <x v="790"/>
    <x v="1069"/>
    <n v="100"/>
    <n v="5"/>
    <d v="2020-06-04T00:00:00"/>
    <n v="6.7"/>
    <d v="2020-06-05T00:00:00"/>
    <n v="0.420677966101695"/>
    <n v="0.34000000000000008"/>
    <n v="170.00000000000003"/>
    <m/>
    <x v="1"/>
    <n v="500"/>
    <d v="2020-06-06T00:00:00"/>
    <x v="1"/>
  </r>
  <r>
    <n v="1590073311"/>
    <x v="791"/>
    <x v="1070"/>
    <n v="200"/>
    <n v="2.7"/>
    <d v="2020-06-04T00:00:00"/>
    <n v="5"/>
    <d v="2020-06-05T00:00:00"/>
    <n v="1.0539861895794096"/>
    <n v="0.85185185185185164"/>
    <n v="459.99999999999994"/>
    <m/>
    <x v="1"/>
    <n v="540"/>
    <d v="2020-06-06T00:00:00"/>
    <x v="1"/>
  </r>
  <r>
    <n v="1590073312"/>
    <x v="792"/>
    <x v="1071"/>
    <n v="-1000"/>
    <n v="0.5"/>
    <d v="2020-06-04T00:00:00"/>
    <n v="0.9"/>
    <d v="2020-06-05T00:00:00"/>
    <n v="-0.98983050847457632"/>
    <n v="-0.8"/>
    <n v="-400"/>
    <m/>
    <x v="10"/>
    <n v="500"/>
    <d v="2020-06-06T00:00:00"/>
    <x v="1"/>
  </r>
  <r>
    <n v="1590073313"/>
    <x v="793"/>
    <x v="1072"/>
    <n v="-1000"/>
    <n v="0.52"/>
    <d v="2020-06-05T00:00:00"/>
    <n v="0"/>
    <d v="2020-06-05T00:00:00"/>
    <n v="1.2414965986394557"/>
    <n v="1"/>
    <n v="520"/>
    <m/>
    <x v="10"/>
    <n v="520"/>
    <d v="2020-06-06T00:00:00"/>
    <x v="1"/>
  </r>
  <r>
    <n v="1591713344"/>
    <x v="794"/>
    <x v="1073"/>
    <n v="-100"/>
    <n v="5"/>
    <d v="2020-06-05T00:00:00"/>
    <n v="4.5"/>
    <d v="2020-06-09T00:00:00"/>
    <n v="0.12414965986394555"/>
    <n v="9.9999999999999978E-2"/>
    <n v="50"/>
    <m/>
    <x v="4"/>
    <n v="500"/>
    <d v="2020-06-09T00:00:00"/>
    <x v="1"/>
  </r>
  <r>
    <n v="1591735271"/>
    <x v="795"/>
    <x v="1074"/>
    <n v="-100"/>
    <n v="3.1"/>
    <d v="2020-06-05T00:00:00"/>
    <n v="0.7"/>
    <d v="2020-06-09T00:00:00"/>
    <n v="0.96115865701119152"/>
    <n v="0.77419354838709675"/>
    <n v="240.00000000000003"/>
    <m/>
    <x v="4"/>
    <n v="310"/>
    <d v="2020-06-09T00:00:00"/>
    <x v="1"/>
  </r>
  <r>
    <n v="1591808776"/>
    <x v="796"/>
    <x v="1075"/>
    <n v="-1000"/>
    <n v="1.1000000000000001"/>
    <d v="2020-06-09T16:11:22"/>
    <n v="0.03"/>
    <d v="2020-06-10T00:00:00"/>
    <n v="1.2242946708463951"/>
    <n v="0.97272727272727277"/>
    <n v="1070"/>
    <m/>
    <x v="10"/>
    <n v="1100"/>
    <d v="2020-06-10T00:00:00"/>
    <x v="1"/>
  </r>
  <r>
    <n v="1591992632"/>
    <x v="797"/>
    <x v="1076"/>
    <n v="-1000"/>
    <n v="1.6"/>
    <d v="2020-06-11T16:09:28"/>
    <n v="0"/>
    <d v="2020-06-12T00:00:00"/>
    <n v="1.2673611111111112"/>
    <n v="1"/>
    <n v="1600"/>
    <m/>
    <x v="10"/>
    <n v="1600"/>
    <d v="2020-06-12T00:00:00"/>
    <x v="1"/>
  </r>
  <r>
    <n v="1591992633"/>
    <x v="798"/>
    <x v="1077"/>
    <n v="-500"/>
    <n v="0.75"/>
    <d v="2020-06-12T11:02:40"/>
    <n v="0"/>
    <d v="2020-06-12T00:00:00"/>
    <n v="1.2717770034843205"/>
    <n v="1"/>
    <n v="375"/>
    <m/>
    <x v="10"/>
    <n v="375"/>
    <d v="2020-06-12T00:00:00"/>
    <x v="1"/>
  </r>
  <r>
    <n v="1591992634"/>
    <x v="799"/>
    <x v="1078"/>
    <n v="-1000"/>
    <n v="1.35"/>
    <d v="2020-06-12T11:01:21"/>
    <n v="0"/>
    <d v="2020-06-12T00:00:00"/>
    <n v="1.2717770034843205"/>
    <n v="1"/>
    <n v="1350"/>
    <m/>
    <x v="10"/>
    <n v="1350"/>
    <d v="2020-06-12T00:00:00"/>
    <x v="1"/>
  </r>
  <r>
    <n v="1591992635"/>
    <x v="800"/>
    <x v="1079"/>
    <n v="-1000"/>
    <n v="0.7"/>
    <d v="2020-06-09T16:05:53"/>
    <n v="0"/>
    <d v="2020-06-12T00:00:00"/>
    <n v="1.2586206896551724"/>
    <n v="1"/>
    <n v="700"/>
    <m/>
    <x v="10"/>
    <n v="700"/>
    <d v="2020-06-12T00:00:00"/>
    <x v="1"/>
  </r>
  <r>
    <n v="1591992636"/>
    <x v="801"/>
    <x v="1080"/>
    <n v="-1000"/>
    <n v="2"/>
    <d v="2020-06-08T00:00:00"/>
    <n v="0"/>
    <d v="2020-06-12T00:00:00"/>
    <n v="1.2542955326460481"/>
    <n v="1"/>
    <n v="2000"/>
    <m/>
    <x v="10"/>
    <n v="2000"/>
    <d v="2020-06-12T00:00:00"/>
    <x v="1"/>
  </r>
  <r>
    <n v="1591992637"/>
    <x v="393"/>
    <x v="662"/>
    <n v="100"/>
    <n v="112.99"/>
    <d v="2020-01-31T01:00:00"/>
    <n v="110"/>
    <d v="2020-06-12T00:00:00"/>
    <n v="-2.2997188963203626E-2"/>
    <n v="-2.6462518806974034E-2"/>
    <n v="-298.99999999999949"/>
    <m/>
    <x v="0"/>
    <n v="11299"/>
    <d v="2020-06-12T00:00:00"/>
    <x v="1"/>
  </r>
  <r>
    <n v="1591992638"/>
    <x v="802"/>
    <x v="1081"/>
    <n v="-100"/>
    <n v="1.7"/>
    <d v="2020-06-09T16:17:49"/>
    <n v="0"/>
    <d v="2020-06-12T00:00:00"/>
    <n v="1.2586206896551724"/>
    <n v="1"/>
    <n v="170"/>
    <m/>
    <x v="4"/>
    <n v="170"/>
    <d v="2020-06-12T00:00:00"/>
    <x v="1"/>
  </r>
  <r>
    <n v="1591992639"/>
    <x v="803"/>
    <x v="1082"/>
    <n v="-500"/>
    <n v="2.1"/>
    <d v="2020-06-05T00:00:00"/>
    <n v="0"/>
    <d v="2020-06-12T00:00:00"/>
    <n v="1.2414965986394557"/>
    <n v="1"/>
    <n v="1050"/>
    <m/>
    <x v="10"/>
    <n v="1050"/>
    <d v="2020-06-12T00:00:00"/>
    <x v="1"/>
  </r>
  <r>
    <n v="1591992640"/>
    <x v="804"/>
    <x v="1083"/>
    <n v="-1000"/>
    <n v="1.9"/>
    <d v="2020-06-11T16:09:27"/>
    <n v="0"/>
    <d v="2020-06-12T00:00:00"/>
    <n v="1.2673611111111112"/>
    <n v="1"/>
    <n v="1900"/>
    <m/>
    <x v="10"/>
    <n v="1900"/>
    <d v="2020-06-12T00:00:00"/>
    <x v="1"/>
  </r>
  <r>
    <n v="1591992641"/>
    <x v="805"/>
    <x v="1084"/>
    <n v="-700"/>
    <n v="0.55000000000000004"/>
    <d v="2020-06-12T11:01:19"/>
    <n v="0"/>
    <d v="2020-06-12T00:00:00"/>
    <n v="1.2717770034843205"/>
    <n v="1"/>
    <n v="385.00000000000006"/>
    <m/>
    <x v="10"/>
    <n v="385.00000000000006"/>
    <d v="2020-06-12T00:00:00"/>
    <x v="1"/>
  </r>
  <r>
    <n v="1591992642"/>
    <x v="805"/>
    <x v="1084"/>
    <n v="-300"/>
    <n v="0.85"/>
    <d v="2020-06-12T11:01:19"/>
    <n v="0"/>
    <d v="2020-06-12T00:00:00"/>
    <n v="1.2717770034843205"/>
    <n v="1"/>
    <n v="255"/>
    <m/>
    <x v="10"/>
    <n v="255"/>
    <d v="2020-06-12T00:00:00"/>
    <x v="1"/>
  </r>
  <r>
    <n v="1591992643"/>
    <x v="806"/>
    <x v="1085"/>
    <n v="-300"/>
    <n v="0.45"/>
    <d v="2020-06-11T16:10:24"/>
    <n v="0"/>
    <d v="2020-06-12T00:00:00"/>
    <n v="1.2673611111111112"/>
    <n v="1"/>
    <n v="135"/>
    <m/>
    <x v="10"/>
    <n v="135"/>
    <d v="2020-06-12T00:00:00"/>
    <x v="1"/>
  </r>
  <r>
    <n v="1591992644"/>
    <x v="807"/>
    <x v="1086"/>
    <n v="-1000"/>
    <n v="0.9"/>
    <d v="2020-06-08T00:00:00"/>
    <n v="0"/>
    <d v="2020-06-12T00:00:00"/>
    <n v="1.2542955326460481"/>
    <n v="1"/>
    <n v="900"/>
    <m/>
    <x v="10"/>
    <n v="900"/>
    <d v="2020-06-12T00:00:00"/>
    <x v="1"/>
  </r>
  <r>
    <n v="1592510714"/>
    <x v="808"/>
    <x v="1087"/>
    <n v="100"/>
    <n v="8.5"/>
    <d v="2020-06-16T16:06:26"/>
    <n v="10.4"/>
    <d v="2020-06-18T00:00:00"/>
    <n v="0.28829765121596351"/>
    <n v="0.22352941176470598"/>
    <n v="190.00000000000003"/>
    <m/>
    <x v="1"/>
    <n v="850"/>
    <d v="2020-06-18T00:00:00"/>
    <x v="1"/>
  </r>
  <r>
    <n v="1592510715"/>
    <x v="809"/>
    <x v="1088"/>
    <n v="100"/>
    <n v="7.9"/>
    <d v="2020-06-03T00:00:00"/>
    <n v="9.5"/>
    <d v="2020-06-18T00:00:00"/>
    <n v="0.24974341430037628"/>
    <n v="0.20253164556962022"/>
    <n v="159.99999999999997"/>
    <m/>
    <x v="1"/>
    <n v="790"/>
    <d v="2020-06-18T00:00:00"/>
    <x v="1"/>
  </r>
  <r>
    <n v="1592579349"/>
    <x v="810"/>
    <x v="1089"/>
    <n v="100"/>
    <n v="5.5"/>
    <d v="2020-06-10T16:39:44"/>
    <n v="6.7"/>
    <d v="2020-06-19T00:00:00"/>
    <n v="0.27555835168291926"/>
    <n v="0.21818181818181825"/>
    <n v="120.00000000000001"/>
    <m/>
    <x v="1"/>
    <n v="550"/>
    <d v="2020-06-19T00:00:00"/>
    <x v="1"/>
  </r>
  <r>
    <n v="1592594963"/>
    <x v="811"/>
    <x v="1090"/>
    <n v="-100"/>
    <n v="3"/>
    <d v="2020-05-15T00:00:00"/>
    <n v="4.8"/>
    <d v="2020-06-19T00:00:00"/>
    <n v="-0.6952380952380951"/>
    <n v="-0.59999999999999987"/>
    <n v="-179.99999999999997"/>
    <m/>
    <x v="4"/>
    <n v="300"/>
    <d v="2020-06-19T00:00:00"/>
    <x v="1"/>
  </r>
  <r>
    <n v="1592594964"/>
    <x v="812"/>
    <x v="1091"/>
    <n v="-200"/>
    <n v="10"/>
    <d v="2020-05-18T00:00:00"/>
    <n v="17.5"/>
    <d v="2020-06-19T00:00:00"/>
    <n v="-0.87740384615384615"/>
    <n v="-0.75"/>
    <n v="-1500"/>
    <m/>
    <x v="4"/>
    <n v="2000"/>
    <d v="2020-06-19T00:00:00"/>
    <x v="1"/>
  </r>
  <r>
    <n v="1592597265"/>
    <x v="813"/>
    <x v="1092"/>
    <n v="50"/>
    <n v="139.41"/>
    <d v="2019-08-23T00:00:00"/>
    <n v="140"/>
    <d v="2020-06-19T00:00:00"/>
    <n v="2.6587335539089022E-3"/>
    <n v="4.2321210817015675E-3"/>
    <n v="29.500000000000171"/>
    <m/>
    <x v="0"/>
    <n v="6970.5"/>
    <d v="2020-06-19T00:00:00"/>
    <x v="1"/>
  </r>
  <r>
    <n v="1592597266"/>
    <x v="813"/>
    <x v="1092"/>
    <n v="50"/>
    <n v="142.97999999999999"/>
    <d v="2020-03-04T01:00:00"/>
    <n v="140"/>
    <d v="2020-06-19T00:00:00"/>
    <n v="-1.9657254967446317E-2"/>
    <n v="-2.0842075814799244E-2"/>
    <n v="-148.99999999999949"/>
    <m/>
    <x v="0"/>
    <n v="7148.9999999999991"/>
    <d v="2020-06-19T00:00:00"/>
    <x v="1"/>
  </r>
  <r>
    <n v="1592597267"/>
    <x v="814"/>
    <x v="1093"/>
    <n v="-100"/>
    <n v="9.5"/>
    <d v="2020-06-10T16:34:46"/>
    <n v="0"/>
    <d v="2020-06-19T00:00:00"/>
    <n v="1.2629757785467128"/>
    <n v="1"/>
    <n v="950"/>
    <m/>
    <x v="4"/>
    <n v="950"/>
    <d v="2020-06-19T00:00:00"/>
    <x v="1"/>
  </r>
  <r>
    <n v="1592597268"/>
    <x v="815"/>
    <x v="1094"/>
    <n v="-1000"/>
    <n v="1"/>
    <d v="2020-06-19T10:34:41"/>
    <n v="3"/>
    <d v="2020-06-19T00:00:00"/>
    <n v="-2.6071428571428572"/>
    <n v="-2"/>
    <n v="-2000"/>
    <m/>
    <x v="10"/>
    <n v="1000"/>
    <d v="2020-06-19T00:00:00"/>
    <x v="1"/>
  </r>
  <r>
    <n v="1592597269"/>
    <x v="816"/>
    <x v="1095"/>
    <n v="-1000"/>
    <n v="1.2"/>
    <d v="2020-06-17T16:09:00"/>
    <n v="0.25"/>
    <d v="2020-06-19T00:00:00"/>
    <n v="1.0246749408983451"/>
    <n v="0.79166666666666663"/>
    <n v="950"/>
    <m/>
    <x v="10"/>
    <n v="1200"/>
    <d v="2020-06-19T00:00:00"/>
    <x v="1"/>
  </r>
  <r>
    <n v="1592597270"/>
    <x v="817"/>
    <x v="1096"/>
    <n v="-1000"/>
    <n v="0.45"/>
    <d v="2020-06-19T10:35:52"/>
    <n v="0"/>
    <d v="2020-06-19T00:00:00"/>
    <n v="1.3035714285714286"/>
    <n v="1"/>
    <n v="450"/>
    <m/>
    <x v="10"/>
    <n v="450"/>
    <d v="2020-06-19T00:00:00"/>
    <x v="1"/>
  </r>
  <r>
    <n v="1592597271"/>
    <x v="818"/>
    <x v="1097"/>
    <n v="-2000"/>
    <n v="0.35"/>
    <d v="2020-06-18T16:02:40"/>
    <n v="0"/>
    <d v="2020-06-19T00:00:00"/>
    <n v="1.2989323843416372"/>
    <n v="1"/>
    <n v="700"/>
    <m/>
    <x v="10"/>
    <n v="700"/>
    <d v="2020-06-19T00:00:00"/>
    <x v="1"/>
  </r>
  <r>
    <n v="1592597272"/>
    <x v="819"/>
    <x v="1098"/>
    <n v="-1000"/>
    <n v="0.7"/>
    <d v="2020-06-18T15:59:26"/>
    <n v="0.15"/>
    <d v="2020-06-19T00:00:00"/>
    <n v="1.0205897305541434"/>
    <n v="0.7857142857142857"/>
    <n v="549.99999999999989"/>
    <m/>
    <x v="10"/>
    <n v="700"/>
    <d v="2020-06-19T00:00:00"/>
    <x v="1"/>
  </r>
  <r>
    <n v="1592597273"/>
    <x v="820"/>
    <x v="1099"/>
    <n v="200"/>
    <n v="2.7"/>
    <d v="2020-06-08T00:00:00"/>
    <n v="0"/>
    <d v="2020-06-19T00:00:00"/>
    <n v="-1.2542955326460481"/>
    <n v="-1"/>
    <n v="-540"/>
    <m/>
    <x v="1"/>
    <n v="540"/>
    <d v="2020-06-19T00:00:00"/>
    <x v="1"/>
  </r>
  <r>
    <n v="1592597274"/>
    <x v="821"/>
    <x v="1100"/>
    <n v="-2000"/>
    <n v="0.53"/>
    <d v="2020-06-15T16:05:22"/>
    <n v="0"/>
    <d v="2020-06-19T00:00:00"/>
    <n v="1.2852112676056338"/>
    <n v="1"/>
    <n v="1060"/>
    <m/>
    <x v="10"/>
    <n v="1060"/>
    <d v="2020-06-19T00:00:00"/>
    <x v="1"/>
  </r>
  <r>
    <n v="1592597275"/>
    <x v="822"/>
    <x v="1101"/>
    <n v="-2000"/>
    <n v="0.5"/>
    <d v="2020-06-16T16:03:34"/>
    <n v="0"/>
    <d v="2020-06-19T00:00:00"/>
    <n v="1.2897526501766783"/>
    <n v="1"/>
    <n v="1000"/>
    <m/>
    <x v="10"/>
    <n v="1000"/>
    <d v="2020-06-19T00:00:00"/>
    <x v="1"/>
  </r>
  <r>
    <n v="1592597276"/>
    <x v="823"/>
    <x v="1102"/>
    <n v="-1000"/>
    <n v="0.6"/>
    <d v="2020-06-16T16:04:19"/>
    <n v="0"/>
    <d v="2020-06-19T00:00:00"/>
    <n v="1.2897526501766783"/>
    <n v="1"/>
    <n v="600"/>
    <m/>
    <x v="10"/>
    <n v="600"/>
    <d v="2020-06-19T00:00:00"/>
    <x v="1"/>
  </r>
  <r>
    <n v="1592597277"/>
    <x v="824"/>
    <x v="1103"/>
    <n v="-2000"/>
    <n v="0.45"/>
    <d v="2020-06-17T16:08:21"/>
    <n v="0"/>
    <d v="2020-06-19T00:00:00"/>
    <n v="1.2943262411347516"/>
    <n v="1"/>
    <n v="900"/>
    <m/>
    <x v="10"/>
    <n v="900"/>
    <d v="2020-06-19T00:00:00"/>
    <x v="1"/>
  </r>
  <r>
    <n v="1592597737"/>
    <x v="825"/>
    <x v="1104"/>
    <n v="-2000"/>
    <n v="0.55000000000000004"/>
    <d v="2020-06-17T16:07:28"/>
    <n v="0"/>
    <d v="2020-06-19T00:00:00"/>
    <n v="1.2943262411347516"/>
    <n v="1"/>
    <n v="1100"/>
    <m/>
    <x v="10"/>
    <n v="1100"/>
    <d v="2020-06-19T00:00:00"/>
    <x v="1"/>
  </r>
  <r>
    <n v="1592619952"/>
    <x v="826"/>
    <x v="1105"/>
    <n v="-100"/>
    <n v="9"/>
    <d v="2020-05-19T00:00:00"/>
    <n v="2.76"/>
    <d v="2020-06-19T00:00:00"/>
    <n v="0.81371918542336541"/>
    <n v="0.69333333333333336"/>
    <n v="624"/>
    <m/>
    <x v="4"/>
    <n v="900"/>
    <d v="2020-06-19T00:00:00"/>
    <x v="1"/>
  </r>
  <r>
    <n v="1592834564"/>
    <x v="827"/>
    <x v="1106"/>
    <n v="900"/>
    <n v="157.5"/>
    <d v="2020-06-19T00:00:00"/>
    <n v="161.58000000000001"/>
    <d v="2020-06-22T00:00:00"/>
    <n v="3.3768707482993161E-2"/>
    <n v="2.5904761904761875E-2"/>
    <n v="3672.0000000000114"/>
    <m/>
    <x v="0"/>
    <n v="141750"/>
    <d v="2020-06-22T00:00:00"/>
    <x v="1"/>
  </r>
  <r>
    <n v="1593096393"/>
    <x v="828"/>
    <x v="1107"/>
    <n v="200"/>
    <n v="5.2"/>
    <d v="2020-06-10T16:40:51"/>
    <n v="5.5"/>
    <d v="2020-06-25T00:00:00"/>
    <n v="7.2863987223848833E-2"/>
    <n v="5.7692307692307709E-2"/>
    <n v="59.999999999999964"/>
    <m/>
    <x v="1"/>
    <n v="1040"/>
    <d v="2020-06-25T00:00:00"/>
    <x v="1"/>
  </r>
  <r>
    <n v="1593096394"/>
    <x v="829"/>
    <x v="1108"/>
    <n v="1000"/>
    <n v="14"/>
    <d v="2020-04-03T00:00:00"/>
    <n v="15.52"/>
    <d v="2020-06-25T00:00:00"/>
    <n v="0.11100440176070425"/>
    <n v="0.10857142857142854"/>
    <n v="1519.9999999999995"/>
    <m/>
    <x v="0"/>
    <n v="14000"/>
    <d v="2020-06-25T00:00:00"/>
    <x v="1"/>
  </r>
  <r>
    <n v="1593096395"/>
    <x v="830"/>
    <x v="1109"/>
    <n v="200"/>
    <n v="2.2999999999999998"/>
    <d v="2020-06-23T15:54:53"/>
    <n v="2.7"/>
    <d v="2020-06-25T00:00:00"/>
    <n v="0.22999369880277268"/>
    <n v="0.17391304347826098"/>
    <n v="80.000000000000071"/>
    <m/>
    <x v="1"/>
    <n v="459.99999999999994"/>
    <d v="2020-06-25T00:00:00"/>
    <x v="1"/>
  </r>
  <r>
    <n v="1593202634"/>
    <x v="831"/>
    <x v="1110"/>
    <n v="-1000"/>
    <n v="0.75"/>
    <d v="2020-06-24T17:57:15"/>
    <n v="0"/>
    <d v="2020-06-26T00:00:00"/>
    <n v="1.3272727272727272"/>
    <n v="1"/>
    <n v="750"/>
    <m/>
    <x v="10"/>
    <n v="750"/>
    <d v="2020-06-26T00:00:00"/>
    <x v="1"/>
  </r>
  <r>
    <n v="1593202635"/>
    <x v="832"/>
    <x v="1111"/>
    <n v="-1000"/>
    <n v="0.65"/>
    <d v="2020-06-26T11:14:32"/>
    <n v="0"/>
    <d v="2020-06-26T00:00:00"/>
    <n v="1.3369963369963369"/>
    <n v="1"/>
    <n v="650"/>
    <m/>
    <x v="10"/>
    <n v="650"/>
    <d v="2020-06-26T00:00:00"/>
    <x v="1"/>
  </r>
  <r>
    <n v="1593202636"/>
    <x v="833"/>
    <x v="1112"/>
    <n v="-1000"/>
    <n v="0.7"/>
    <d v="2020-06-26T11:14:34"/>
    <n v="0"/>
    <d v="2020-06-26T00:00:00"/>
    <n v="1.3369963369963369"/>
    <n v="1"/>
    <n v="700"/>
    <m/>
    <x v="10"/>
    <n v="700"/>
    <d v="2020-06-26T00:00:00"/>
    <x v="1"/>
  </r>
  <r>
    <n v="1593202637"/>
    <x v="834"/>
    <x v="1113"/>
    <n v="-1000"/>
    <n v="0.28999999999999998"/>
    <d v="2020-06-25T16:05:58"/>
    <n v="0"/>
    <d v="2020-06-26T00:00:00"/>
    <n v="1.3321167883211678"/>
    <n v="1"/>
    <n v="290"/>
    <m/>
    <x v="10"/>
    <n v="290"/>
    <d v="2020-06-26T00:00:00"/>
    <x v="1"/>
  </r>
  <r>
    <n v="1593202638"/>
    <x v="835"/>
    <x v="1114"/>
    <n v="-1000"/>
    <n v="0.9"/>
    <d v="2020-06-26T11:15:45"/>
    <n v="0"/>
    <d v="2020-06-26T00:00:00"/>
    <n v="1.3369963369963369"/>
    <n v="1"/>
    <n v="900"/>
    <m/>
    <x v="10"/>
    <n v="900"/>
    <d v="2020-06-26T00:00:00"/>
    <x v="1"/>
  </r>
  <r>
    <n v="1593202639"/>
    <x v="836"/>
    <x v="1115"/>
    <n v="-1000"/>
    <n v="0.85"/>
    <d v="2020-06-22T17:25:40"/>
    <n v="0"/>
    <d v="2020-06-26T00:00:00"/>
    <n v="1.3176895306859207"/>
    <n v="1"/>
    <n v="850"/>
    <m/>
    <x v="10"/>
    <n v="850"/>
    <d v="2020-06-26T00:00:00"/>
    <x v="1"/>
  </r>
  <r>
    <n v="1593202640"/>
    <x v="837"/>
    <x v="1116"/>
    <n v="-1000"/>
    <n v="0.35"/>
    <d v="2020-06-22T10:23:24"/>
    <n v="0"/>
    <d v="2020-06-26T00:00:00"/>
    <n v="1.3176895306859207"/>
    <n v="1"/>
    <n v="350"/>
    <m/>
    <x v="4"/>
    <n v="350"/>
    <d v="2020-06-26T00:00:00"/>
    <x v="1"/>
  </r>
  <r>
    <n v="1593202641"/>
    <x v="838"/>
    <x v="1117"/>
    <n v="-1000"/>
    <n v="0.55000000000000004"/>
    <d v="2020-06-22T17:39:10"/>
    <n v="0.6"/>
    <d v="2020-06-26T00:00:00"/>
    <n v="-0.11978995733508359"/>
    <n v="-9.0909090909090828E-2"/>
    <n v="-49.999999999999936"/>
    <m/>
    <x v="10"/>
    <n v="550"/>
    <d v="2020-06-26T00:00:00"/>
    <x v="1"/>
  </r>
  <r>
    <n v="1593202642"/>
    <x v="839"/>
    <x v="1118"/>
    <n v="-2000"/>
    <n v="0.7"/>
    <d v="2020-06-25T16:05:56"/>
    <n v="2"/>
    <d v="2020-06-26T00:00:00"/>
    <n v="-2.4739311783107403"/>
    <n v="-1.8571428571428572"/>
    <n v="-2600"/>
    <m/>
    <x v="10"/>
    <n v="1400"/>
    <d v="2020-06-26T00:00:00"/>
    <x v="1"/>
  </r>
  <r>
    <n v="1593202643"/>
    <x v="840"/>
    <x v="1119"/>
    <n v="-2000"/>
    <n v="0.43"/>
    <d v="2020-06-24T17:57:08"/>
    <n v="0"/>
    <d v="2020-06-26T00:00:00"/>
    <n v="1.3272727272727272"/>
    <n v="1"/>
    <n v="860"/>
    <m/>
    <x v="10"/>
    <n v="860"/>
    <d v="2020-06-26T00:00:00"/>
    <x v="1"/>
  </r>
  <r>
    <n v="1593202644"/>
    <x v="841"/>
    <x v="1120"/>
    <n v="-1000"/>
    <n v="0.75"/>
    <d v="2020-06-23T15:54:07"/>
    <n v="0"/>
    <d v="2020-06-26T00:00:00"/>
    <n v="1.3224637681159421"/>
    <n v="1"/>
    <n v="750"/>
    <m/>
    <x v="10"/>
    <n v="750"/>
    <d v="2020-06-26T00:00:00"/>
    <x v="1"/>
  </r>
  <r>
    <n v="1593202645"/>
    <x v="842"/>
    <x v="1121"/>
    <n v="-1000"/>
    <n v="0.63"/>
    <d v="2020-06-23T15:54:10"/>
    <n v="1.7"/>
    <d v="2020-06-26T00:00:00"/>
    <n v="-2.2460892569588218"/>
    <n v="-1.6984126984126982"/>
    <n v="-1069.9999999999998"/>
    <m/>
    <x v="10"/>
    <n v="630"/>
    <d v="2020-06-26T00:00:00"/>
    <x v="1"/>
  </r>
  <r>
    <n v="1593447176"/>
    <x v="843"/>
    <x v="1122"/>
    <n v="500"/>
    <n v="1"/>
    <d v="2020-06-24T17:58:21"/>
    <n v="1.2"/>
    <d v="2020-06-29T00:00:00"/>
    <n v="0.26545454545454539"/>
    <n v="0.19999999999999996"/>
    <n v="99.999999999999972"/>
    <m/>
    <x v="1"/>
    <n v="500"/>
    <d v="2020-06-29T00:00:00"/>
    <x v="1"/>
  </r>
  <r>
    <n v="1593548682"/>
    <x v="844"/>
    <x v="1123"/>
    <n v="500"/>
    <n v="0.9"/>
    <d v="2020-06-29T16:00:01"/>
    <n v="1.05"/>
    <d v="2020-06-30T00:00:00"/>
    <n v="0.22530864197530875"/>
    <n v="0.16666666666666674"/>
    <n v="75.000000000000014"/>
    <m/>
    <x v="1"/>
    <n v="450"/>
    <d v="2020-06-30T00:00:00"/>
    <x v="1"/>
  </r>
  <r>
    <n v="1593548683"/>
    <x v="845"/>
    <x v="1124"/>
    <n v="100"/>
    <n v="4.3"/>
    <d v="2020-06-29T15:57:49"/>
    <n v="5"/>
    <d v="2020-06-30T00:00:00"/>
    <n v="0.22006890611541785"/>
    <n v="0.16279069767441867"/>
    <n v="70.000000000000014"/>
    <m/>
    <x v="1"/>
    <n v="430"/>
    <d v="2020-06-30T00:00:00"/>
    <x v="1"/>
  </r>
  <r>
    <n v="1593548684"/>
    <x v="846"/>
    <x v="1125"/>
    <n v="100"/>
    <n v="5.5"/>
    <d v="2020-06-24T17:58:57"/>
    <n v="6"/>
    <d v="2020-06-30T00:00:00"/>
    <n v="0.12066115702479328"/>
    <n v="9.0909090909090828E-2"/>
    <n v="50"/>
    <m/>
    <x v="1"/>
    <n v="550"/>
    <d v="2020-06-30T00:00:00"/>
    <x v="1"/>
  </r>
  <r>
    <n v="1593548685"/>
    <x v="847"/>
    <x v="1126"/>
    <n v="-2000"/>
    <n v="0.6"/>
    <d v="2020-06-29T15:55:11"/>
    <n v="0.02"/>
    <d v="2020-06-30T00:00:00"/>
    <n v="1.3067901234567902"/>
    <n v="0.96666666666666667"/>
    <n v="1160"/>
    <m/>
    <x v="10"/>
    <n v="1200"/>
    <d v="2020-06-30T00:00:00"/>
    <x v="1"/>
  </r>
  <r>
    <n v="1593649788"/>
    <x v="848"/>
    <x v="1127"/>
    <n v="100"/>
    <n v="57"/>
    <d v="2020-06-23T15:58:27"/>
    <n v="59"/>
    <d v="2020-07-01T00:00:00"/>
    <n v="4.6402237477752496E-2"/>
    <n v="3.5087719298245723E-2"/>
    <n v="200"/>
    <m/>
    <x v="1"/>
    <n v="5700"/>
    <d v="2020-07-01T00:00:00"/>
    <x v="1"/>
  </r>
  <r>
    <n v="1593649789"/>
    <x v="849"/>
    <x v="1128"/>
    <n v="1000"/>
    <n v="15.72"/>
    <d v="2020-06-30T16:14:17"/>
    <n v="16.25"/>
    <d v="2020-07-01T00:00:00"/>
    <n v="4.5747136222177943E-2"/>
    <n v="3.3715012722646209E-2"/>
    <n v="529.99999999999932"/>
    <m/>
    <x v="0"/>
    <n v="15720"/>
    <d v="2020-07-01T00:00:00"/>
    <x v="1"/>
  </r>
  <r>
    <n v="1593649790"/>
    <x v="850"/>
    <x v="1129"/>
    <n v="100"/>
    <n v="4.3"/>
    <d v="2020-06-29T15:56:30"/>
    <n v="6.5"/>
    <d v="2020-07-01T00:00:00"/>
    <n v="0.69164513350559864"/>
    <n v="0.51162790697674421"/>
    <n v="220.00000000000003"/>
    <m/>
    <x v="1"/>
    <n v="430"/>
    <d v="2020-07-01T00:00:00"/>
    <x v="1"/>
  </r>
  <r>
    <n v="1593649791"/>
    <x v="851"/>
    <x v="1130"/>
    <n v="500"/>
    <n v="1.7"/>
    <d v="2020-06-04T00:00:00"/>
    <n v="0.1"/>
    <d v="2020-07-01T00:00:00"/>
    <n v="-1.164506480558325"/>
    <n v="-0.94117647058823528"/>
    <n v="-799.99999999999989"/>
    <m/>
    <x v="1"/>
    <n v="850"/>
    <d v="2020-07-01T00:00:00"/>
    <x v="1"/>
  </r>
  <r>
    <n v="1593649792"/>
    <x v="852"/>
    <x v="1131"/>
    <n v="200"/>
    <n v="2.8"/>
    <d v="2020-06-29T15:55:13"/>
    <n v="3.6"/>
    <d v="2020-07-01T00:00:00"/>
    <n v="0.38624338624338639"/>
    <n v="0.28571428571428581"/>
    <n v="160.00000000000006"/>
    <m/>
    <x v="1"/>
    <n v="560"/>
    <d v="2020-07-01T00:00:00"/>
    <x v="1"/>
  </r>
  <r>
    <n v="1593726067"/>
    <x v="853"/>
    <x v="1132"/>
    <n v="-100"/>
    <n v="0.55000000000000004"/>
    <d v="2020-06-29T16:06:56"/>
    <n v="0"/>
    <d v="2020-07-02T00:00:00"/>
    <n v="1.3518518518518519"/>
    <n v="1"/>
    <n v="55.000000000000007"/>
    <m/>
    <x v="10"/>
    <n v="55.000000000000007"/>
    <d v="2020-07-02T00:00:00"/>
    <x v="1"/>
  </r>
  <r>
    <n v="1593726068"/>
    <x v="854"/>
    <x v="1133"/>
    <n v="-2000"/>
    <n v="1.2"/>
    <d v="2020-06-30T16:16:34"/>
    <n v="0"/>
    <d v="2020-07-02T00:00:00"/>
    <n v="1.3568773234200744"/>
    <n v="1"/>
    <n v="2400"/>
    <m/>
    <x v="10"/>
    <n v="2400"/>
    <d v="2020-07-02T00:00:00"/>
    <x v="1"/>
  </r>
  <r>
    <n v="1593726069"/>
    <x v="855"/>
    <x v="1134"/>
    <n v="-1000"/>
    <n v="0.5"/>
    <d v="2020-07-02T11:06:53"/>
    <n v="0"/>
    <d v="2020-07-02T00:00:00"/>
    <n v="1.3670411985018727"/>
    <n v="1"/>
    <n v="500"/>
    <m/>
    <x v="10"/>
    <n v="500"/>
    <d v="2020-07-02T00:00:00"/>
    <x v="1"/>
  </r>
  <r>
    <n v="1593726070"/>
    <x v="856"/>
    <x v="1135"/>
    <n v="-700"/>
    <n v="0.8"/>
    <d v="2020-06-29T16:01:15"/>
    <n v="0"/>
    <d v="2020-07-02T00:00:00"/>
    <n v="1.3518518518518519"/>
    <n v="1"/>
    <n v="560"/>
    <m/>
    <x v="10"/>
    <n v="560"/>
    <d v="2020-07-02T00:00:00"/>
    <x v="1"/>
  </r>
  <r>
    <n v="1593726071"/>
    <x v="857"/>
    <x v="1136"/>
    <n v="100"/>
    <n v="18"/>
    <d v="2020-06-23T15:55:52"/>
    <n v="19"/>
    <d v="2020-07-02T00:00:00"/>
    <n v="7.3470209339774592E-2"/>
    <n v="5.555555555555558E-2"/>
    <n v="100"/>
    <m/>
    <x v="1"/>
    <n v="1800"/>
    <d v="2020-07-02T00:00:00"/>
    <x v="1"/>
  </r>
  <r>
    <n v="1593726072"/>
    <x v="858"/>
    <x v="1137"/>
    <n v="-1000"/>
    <n v="0.35"/>
    <d v="2020-06-30T16:17:43"/>
    <n v="0"/>
    <d v="2020-07-02T00:00:00"/>
    <n v="1.3568773234200744"/>
    <n v="1"/>
    <n v="350"/>
    <m/>
    <x v="4"/>
    <n v="350"/>
    <d v="2020-07-02T00:00:00"/>
    <x v="1"/>
  </r>
  <r>
    <n v="1593726073"/>
    <x v="859"/>
    <x v="1138"/>
    <n v="-2000"/>
    <n v="1.1499999999999999"/>
    <d v="2020-06-26T16:07:32"/>
    <n v="0"/>
    <d v="2020-07-02T00:00:00"/>
    <n v="1.3369963369963369"/>
    <n v="1"/>
    <n v="2300"/>
    <m/>
    <x v="10"/>
    <n v="2300"/>
    <d v="2020-07-02T00:00:00"/>
    <x v="1"/>
  </r>
  <r>
    <n v="1593726074"/>
    <x v="860"/>
    <x v="1139"/>
    <n v="-2000"/>
    <n v="0.8"/>
    <d v="2020-06-30T16:14:18"/>
    <n v="0"/>
    <d v="2020-07-02T00:00:00"/>
    <n v="1.3568773234200744"/>
    <n v="1"/>
    <n v="1600"/>
    <m/>
    <x v="10"/>
    <n v="1600"/>
    <d v="2020-07-02T00:00:00"/>
    <x v="1"/>
  </r>
  <r>
    <n v="1593726075"/>
    <x v="861"/>
    <x v="1140"/>
    <n v="-1000"/>
    <n v="1.26"/>
    <d v="2020-06-26T16:07:30"/>
    <n v="0"/>
    <d v="2020-07-02T00:00:00"/>
    <n v="1.3369963369963369"/>
    <n v="1"/>
    <n v="1260"/>
    <m/>
    <x v="10"/>
    <n v="1260"/>
    <d v="2020-07-02T00:00:00"/>
    <x v="1"/>
  </r>
  <r>
    <n v="1594062271"/>
    <x v="862"/>
    <x v="1141"/>
    <n v="500"/>
    <n v="1"/>
    <d v="2020-06-16T16:07:14"/>
    <n v="1.1000000000000001"/>
    <d v="2020-07-06T00:00:00"/>
    <n v="0.12897526501766796"/>
    <n v="0.10000000000000009"/>
    <n v="50.000000000000043"/>
    <m/>
    <x v="1"/>
    <n v="500"/>
    <d v="2020-07-06T00:00:00"/>
    <x v="1"/>
  </r>
  <r>
    <n v="1594147831"/>
    <x v="863"/>
    <x v="1142"/>
    <n v="200"/>
    <n v="2.65"/>
    <d v="2020-07-06T15:48:44"/>
    <n v="3.3"/>
    <d v="2020-07-07T00:00:00"/>
    <n v="0.34041179424635903"/>
    <n v="0.24528301886792447"/>
    <n v="129.99999999999997"/>
    <m/>
    <x v="1"/>
    <n v="530"/>
    <d v="2020-07-07T00:00:00"/>
    <x v="1"/>
  </r>
  <r>
    <n v="1594240167"/>
    <x v="864"/>
    <x v="1143"/>
    <n v="500"/>
    <n v="0.99"/>
    <d v="2020-07-07T17:38:02"/>
    <n v="1.2"/>
    <d v="2020-07-08T00:00:00"/>
    <n v="0.29551237566504746"/>
    <n v="0.21212121212121215"/>
    <n v="104.99999999999999"/>
    <m/>
    <x v="1"/>
    <n v="495"/>
    <d v="2020-07-08T00:00:00"/>
    <x v="1"/>
  </r>
  <r>
    <n v="1594240168"/>
    <x v="865"/>
    <x v="1144"/>
    <n v="200"/>
    <n v="4.2"/>
    <d v="2020-06-10T16:34:48"/>
    <n v="0.11"/>
    <d v="2020-07-08T00:00:00"/>
    <n v="-1.229897841489537"/>
    <n v="-0.97380952380952379"/>
    <n v="-818"/>
    <m/>
    <x v="1"/>
    <n v="840"/>
    <d v="2020-07-08T00:00:00"/>
    <x v="1"/>
  </r>
  <r>
    <n v="1594240169"/>
    <x v="866"/>
    <x v="1145"/>
    <n v="500"/>
    <n v="1.35"/>
    <d v="2020-07-07T17:43:06"/>
    <n v="1.5"/>
    <d v="2020-07-08T00:00:00"/>
    <n v="0.15479219677692935"/>
    <n v="0.11111111111111094"/>
    <n v="74.999999999999957"/>
    <m/>
    <x v="1"/>
    <n v="675"/>
    <d v="2020-07-08T00:00:00"/>
    <x v="1"/>
  </r>
  <r>
    <n v="1594240170"/>
    <x v="867"/>
    <x v="1146"/>
    <n v="1018"/>
    <n v="41.22"/>
    <d v="2019-11-14T01:00:00"/>
    <n v="43"/>
    <d v="2020-07-08T00:00:00"/>
    <n v="3.1650132797078671E-2"/>
    <n v="4.3182920912178568E-2"/>
    <n v="1812.0400000000011"/>
    <m/>
    <x v="0"/>
    <n v="41961.96"/>
    <d v="2020-07-08T00:00:00"/>
    <x v="2"/>
  </r>
  <r>
    <n v="1594329727"/>
    <x v="868"/>
    <x v="1147"/>
    <n v="-700"/>
    <n v="0.5"/>
    <d v="2020-07-07T11:24:29"/>
    <n v="0.3"/>
    <d v="2020-07-09T00:00:00"/>
    <n v="0.5572519083969466"/>
    <n v="0.4"/>
    <n v="140"/>
    <m/>
    <x v="4"/>
    <n v="350"/>
    <d v="2020-07-09T00:00:00"/>
    <x v="1"/>
  </r>
  <r>
    <n v="1594329728"/>
    <x v="869"/>
    <x v="1148"/>
    <n v="100"/>
    <n v="5"/>
    <d v="2020-07-08T16:04:33"/>
    <n v="6.5"/>
    <d v="2020-07-09T00:00:00"/>
    <n v="0.41954022988505757"/>
    <n v="0.30000000000000004"/>
    <n v="150"/>
    <m/>
    <x v="1"/>
    <n v="500"/>
    <d v="2020-07-09T00:00:00"/>
    <x v="1"/>
  </r>
  <r>
    <n v="1594329729"/>
    <x v="870"/>
    <x v="1149"/>
    <n v="300"/>
    <n v="49.44"/>
    <d v="2020-07-08T15:57:51"/>
    <n v="57.47"/>
    <d v="2020-07-09T00:00:00"/>
    <n v="0.22713781324008986"/>
    <n v="0.16241909385113273"/>
    <n v="2409.0000000000005"/>
    <m/>
    <x v="0"/>
    <n v="14832"/>
    <d v="2020-07-09T00:00:00"/>
    <x v="1"/>
  </r>
  <r>
    <n v="1594329730"/>
    <x v="871"/>
    <x v="1150"/>
    <n v="500"/>
    <n v="1.5"/>
    <d v="2020-07-07T17:41:55"/>
    <n v="2.25"/>
    <d v="2020-07-09T00:00:00"/>
    <n v="0.69656488549618312"/>
    <n v="0.5"/>
    <n v="375"/>
    <m/>
    <x v="1"/>
    <n v="750"/>
    <d v="2020-07-09T00:00:00"/>
    <x v="1"/>
  </r>
  <r>
    <n v="1594329731"/>
    <x v="872"/>
    <x v="1151"/>
    <n v="200"/>
    <n v="2.8"/>
    <d v="2020-07-07T17:39:10"/>
    <n v="3"/>
    <d v="2020-07-09T00:00:00"/>
    <n v="9.9509269356597554E-2"/>
    <n v="7.1428571428571397E-2"/>
    <n v="40.000000000000036"/>
    <m/>
    <x v="1"/>
    <n v="560"/>
    <d v="2020-07-09T00:00:00"/>
    <x v="1"/>
  </r>
  <r>
    <n v="1594398800"/>
    <x v="873"/>
    <x v="1152"/>
    <n v="1000"/>
    <n v="12.17"/>
    <d v="2018-09-14T00:00:00"/>
    <n v="9"/>
    <d v="2020-07-10T00:00:00"/>
    <n v="-0.10289388781582702"/>
    <n v="-0.26047658175842237"/>
    <n v="-3170"/>
    <m/>
    <x v="0"/>
    <n v="12170"/>
    <d v="2020-07-10T00:00:00"/>
    <x v="1"/>
  </r>
  <r>
    <n v="1594398801"/>
    <x v="874"/>
    <x v="1153"/>
    <n v="-1000"/>
    <n v="0.22"/>
    <d v="2020-07-01T20:08:15"/>
    <n v="0"/>
    <d v="2020-07-10T00:00:00"/>
    <n v="1.3619402985074627"/>
    <n v="1"/>
    <n v="220"/>
    <m/>
    <x v="4"/>
    <n v="220"/>
    <d v="2020-07-10T00:00:00"/>
    <x v="1"/>
  </r>
  <r>
    <n v="1594398802"/>
    <x v="875"/>
    <x v="1154"/>
    <n v="300"/>
    <n v="2.1"/>
    <d v="2020-06-17T16:06:40"/>
    <n v="0.15"/>
    <d v="2020-07-10T00:00:00"/>
    <n v="-1.2018743667679836"/>
    <n v="-0.9285714285714286"/>
    <n v="-585"/>
    <m/>
    <x v="1"/>
    <n v="630"/>
    <d v="2020-07-10T00:00:00"/>
    <x v="1"/>
  </r>
  <r>
    <n v="1594404848"/>
    <x v="876"/>
    <x v="1155"/>
    <n v="-2000"/>
    <n v="0.3"/>
    <d v="2020-07-08T16:08:20"/>
    <n v="0.7"/>
    <d v="2020-07-10T00:00:00"/>
    <n v="-1.864623243933589"/>
    <n v="-1.3333333333333335"/>
    <n v="-799.99999999999989"/>
    <m/>
    <x v="10"/>
    <n v="600"/>
    <d v="2020-07-10T00:00:00"/>
    <x v="1"/>
  </r>
  <r>
    <n v="1594404849"/>
    <x v="877"/>
    <x v="1156"/>
    <n v="-500"/>
    <n v="0.9"/>
    <d v="2020-07-09T17:14:47"/>
    <n v="1"/>
    <d v="2020-07-10T00:00:00"/>
    <n v="-0.15598290598290607"/>
    <n v="-0.11111111111111116"/>
    <n v="-49.999999999999986"/>
    <m/>
    <x v="10"/>
    <n v="450"/>
    <d v="2020-07-10T00:00:00"/>
    <x v="1"/>
  </r>
  <r>
    <n v="1594404850"/>
    <x v="878"/>
    <x v="1157"/>
    <n v="500"/>
    <n v="2.2000000000000002"/>
    <d v="2020-06-09T16:15:04"/>
    <n v="0.25"/>
    <d v="2020-07-10T00:00:00"/>
    <n v="-1.1155956112852665"/>
    <n v="-0.88636363636363635"/>
    <n v="-975.00000000000011"/>
    <m/>
    <x v="1"/>
    <n v="1100"/>
    <d v="2020-07-10T00:00:00"/>
    <x v="1"/>
  </r>
  <r>
    <n v="1594412062"/>
    <x v="879"/>
    <x v="1158"/>
    <n v="-1000"/>
    <n v="0.5"/>
    <d v="2020-07-07T17:36:57"/>
    <n v="0"/>
    <d v="2020-07-10T00:00:00"/>
    <n v="1.3931297709923662"/>
    <n v="1"/>
    <n v="500"/>
    <m/>
    <x v="10"/>
    <n v="500"/>
    <d v="2020-07-10T00:00:00"/>
    <x v="1"/>
  </r>
  <r>
    <n v="1594412063"/>
    <x v="880"/>
    <x v="1159"/>
    <n v="-1000"/>
    <n v="2.5"/>
    <d v="2020-07-09T17:10:56"/>
    <n v="0"/>
    <d v="2020-07-10T00:00:00"/>
    <n v="1.403846153846154"/>
    <n v="1"/>
    <n v="2500"/>
    <m/>
    <x v="10"/>
    <n v="2500"/>
    <d v="2020-07-10T00:00:00"/>
    <x v="1"/>
  </r>
  <r>
    <n v="1594412064"/>
    <x v="881"/>
    <x v="1160"/>
    <n v="-700"/>
    <n v="0.35"/>
    <d v="2020-07-09T17:13:44"/>
    <n v="0"/>
    <d v="2020-07-10T00:00:00"/>
    <n v="1.403846153846154"/>
    <n v="1"/>
    <n v="244.99999999999997"/>
    <m/>
    <x v="4"/>
    <n v="244.99999999999997"/>
    <d v="2020-07-10T00:00:00"/>
    <x v="1"/>
  </r>
  <r>
    <n v="1594412065"/>
    <x v="882"/>
    <x v="1161"/>
    <n v="-1000"/>
    <n v="0.3"/>
    <d v="2020-07-07T11:24:31"/>
    <n v="0"/>
    <d v="2020-07-10T00:00:00"/>
    <n v="1.3931297709923662"/>
    <n v="1"/>
    <n v="300"/>
    <m/>
    <x v="4"/>
    <n v="300"/>
    <d v="2020-07-10T00:00:00"/>
    <x v="1"/>
  </r>
  <r>
    <n v="1594412066"/>
    <x v="883"/>
    <x v="1162"/>
    <n v="-1000"/>
    <n v="0.7"/>
    <d v="2020-07-07T17:36:56"/>
    <n v="0"/>
    <d v="2020-07-10T00:00:00"/>
    <n v="1.3931297709923662"/>
    <n v="1"/>
    <n v="700"/>
    <m/>
    <x v="10"/>
    <n v="700"/>
    <d v="2020-07-10T00:00:00"/>
    <x v="1"/>
  </r>
  <r>
    <n v="1594412067"/>
    <x v="884"/>
    <x v="1163"/>
    <n v="-2000"/>
    <n v="0.9"/>
    <d v="2020-07-09T17:12:27"/>
    <n v="0"/>
    <d v="2020-07-10T00:00:00"/>
    <n v="1.403846153846154"/>
    <n v="1"/>
    <n v="1800"/>
    <m/>
    <x v="10"/>
    <n v="1800"/>
    <d v="2020-07-10T00:00:00"/>
    <x v="1"/>
  </r>
  <r>
    <n v="1594412068"/>
    <x v="885"/>
    <x v="1164"/>
    <n v="500"/>
    <n v="1.7"/>
    <d v="2020-07-08T16:03:21"/>
    <n v="2"/>
    <d v="2020-07-10T00:00:00"/>
    <n v="0.24678837052062211"/>
    <n v="0.17647058823529416"/>
    <n v="150.00000000000003"/>
    <m/>
    <x v="1"/>
    <n v="850"/>
    <d v="2020-07-10T00:00:00"/>
    <x v="1"/>
  </r>
  <r>
    <n v="1594412069"/>
    <x v="886"/>
    <x v="1165"/>
    <n v="-2000"/>
    <n v="0.54"/>
    <d v="2020-07-09T17:15:46"/>
    <n v="0"/>
    <d v="2020-07-10T00:00:00"/>
    <n v="1.403846153846154"/>
    <n v="1"/>
    <n v="1080"/>
    <m/>
    <x v="10"/>
    <n v="1080"/>
    <d v="2020-07-10T00:00:00"/>
    <x v="1"/>
  </r>
  <r>
    <n v="1594412070"/>
    <x v="877"/>
    <x v="1156"/>
    <n v="-500"/>
    <n v="0.9"/>
    <d v="2020-07-09T17:14:47"/>
    <n v="0.5"/>
    <d v="2020-07-10T00:00:00"/>
    <n v="0.62393162393162394"/>
    <n v="0.44444444444444442"/>
    <n v="200"/>
    <m/>
    <x v="10"/>
    <n v="450"/>
    <d v="2020-07-10T00:00:00"/>
    <x v="1"/>
  </r>
  <r>
    <n v="1594412071"/>
    <x v="887"/>
    <x v="1166"/>
    <n v="-100"/>
    <n v="1.03"/>
    <d v="2020-07-01T20:09:48"/>
    <n v="0"/>
    <d v="2020-07-10T00:00:00"/>
    <n v="1.3619402985074627"/>
    <n v="1"/>
    <n v="103"/>
    <m/>
    <x v="4"/>
    <n v="103"/>
    <d v="2020-07-10T00:00:00"/>
    <x v="1"/>
  </r>
  <r>
    <n v="1594412072"/>
    <x v="888"/>
    <x v="1167"/>
    <n v="-2000"/>
    <n v="0.5"/>
    <d v="2020-07-08T16:10:38"/>
    <n v="0.4"/>
    <d v="2020-07-10T00:00:00"/>
    <n v="0.27969348659003829"/>
    <n v="0.19999999999999996"/>
    <n v="199.99999999999994"/>
    <m/>
    <x v="10"/>
    <n v="1000"/>
    <d v="2020-07-10T00:00:00"/>
    <x v="1"/>
  </r>
  <r>
    <n v="1594657460"/>
    <x v="889"/>
    <x v="1168"/>
    <n v="200"/>
    <n v="2.2999999999999998"/>
    <d v="2020-07-09T17:10:00"/>
    <n v="3.2"/>
    <d v="2020-07-13T00:00:00"/>
    <n v="0.54933110367893001"/>
    <n v="0.39130434782608714"/>
    <n v="180.00000000000006"/>
    <m/>
    <x v="1"/>
    <n v="459.99999999999994"/>
    <d v="2020-07-13T00:00:00"/>
    <x v="1"/>
  </r>
  <r>
    <n v="1594657461"/>
    <x v="890"/>
    <x v="1169"/>
    <n v="100"/>
    <n v="7.2"/>
    <d v="2020-07-09T17:08:46"/>
    <n v="8.1"/>
    <d v="2020-07-13T00:00:00"/>
    <n v="0.17548076923076925"/>
    <n v="0.125"/>
    <n v="89.999999999999943"/>
    <m/>
    <x v="1"/>
    <n v="720"/>
    <d v="2020-07-13T00:00:00"/>
    <x v="1"/>
  </r>
  <r>
    <n v="1594657462"/>
    <x v="891"/>
    <x v="1170"/>
    <n v="200"/>
    <n v="2.6"/>
    <d v="2020-06-29T15:58:33"/>
    <n v="2.85"/>
    <d v="2020-07-13T00:00:00"/>
    <n v="0.12998575498575513"/>
    <n v="9.6153846153846256E-2"/>
    <n v="50"/>
    <m/>
    <x v="1"/>
    <n v="520"/>
    <d v="2020-07-13T00:00:00"/>
    <x v="1"/>
  </r>
  <r>
    <n v="1594657463"/>
    <x v="892"/>
    <x v="1171"/>
    <n v="-1000"/>
    <n v="0.79"/>
    <d v="2020-07-10T16:06:38"/>
    <n v="0.25"/>
    <d v="2020-07-13T00:00:00"/>
    <n v="0.96329602658716595"/>
    <n v="0.68354430379746844"/>
    <n v="540"/>
    <m/>
    <x v="10"/>
    <n v="790"/>
    <d v="2020-07-13T00:00:00"/>
    <x v="1"/>
  </r>
  <r>
    <n v="1594657464"/>
    <x v="893"/>
    <x v="1172"/>
    <n v="700"/>
    <n v="23"/>
    <d v="2020-07-02T17:36:36"/>
    <n v="26.5"/>
    <d v="2020-07-13T00:00:00"/>
    <n v="0.2080280084676763"/>
    <n v="0.15217391304347827"/>
    <n v="2450"/>
    <m/>
    <x v="0"/>
    <n v="16100"/>
    <d v="2020-07-13T00:00:00"/>
    <x v="1"/>
  </r>
  <r>
    <n v="1594657465"/>
    <x v="894"/>
    <x v="1173"/>
    <n v="200"/>
    <n v="2.65"/>
    <d v="2020-07-09T17:03:36"/>
    <n v="3.5"/>
    <d v="2020-07-13T00:00:00"/>
    <n v="0.45029027576197411"/>
    <n v="0.32075471698113223"/>
    <n v="170.00000000000003"/>
    <m/>
    <x v="1"/>
    <n v="530"/>
    <d v="2020-07-13T00:00:00"/>
    <x v="1"/>
  </r>
  <r>
    <n v="1594658897"/>
    <x v="895"/>
    <x v="1174"/>
    <n v="280"/>
    <n v="135.71430000000001"/>
    <d v="2018-04-30T00:00:00"/>
    <n v="140"/>
    <d v="2020-07-10T00:00:00"/>
    <n v="1.086359675318456E-2"/>
    <n v="3.1578838781174845E-2"/>
    <n v="1199.9959999999976"/>
    <m/>
    <x v="6"/>
    <n v="38000.004000000001"/>
    <d v="2020-07-13T00:00:00"/>
    <x v="5"/>
  </r>
  <r>
    <n v="1594675051"/>
    <x v="896"/>
    <x v="1175"/>
    <n v="500"/>
    <n v="0.75"/>
    <d v="2020-07-07T17:40:19"/>
    <n v="0.75"/>
    <d v="2020-07-13T00:00:00"/>
    <n v="0"/>
    <n v="0"/>
    <n v="0"/>
    <m/>
    <x v="1"/>
    <n v="375"/>
    <d v="2020-07-13T00:00:00"/>
    <x v="1"/>
  </r>
  <r>
    <n v="1594675052"/>
    <x v="897"/>
    <x v="1176"/>
    <n v="-200"/>
    <n v="8"/>
    <d v="2020-06-19T15:22:56"/>
    <n v="4.5"/>
    <d v="2020-07-13T00:00:00"/>
    <n v="0.5703125"/>
    <n v="0.4375"/>
    <n v="700"/>
    <m/>
    <x v="4"/>
    <n v="1600"/>
    <d v="2020-07-13T00:00:00"/>
    <x v="1"/>
  </r>
  <r>
    <n v="1594675053"/>
    <x v="898"/>
    <x v="1177"/>
    <n v="200"/>
    <n v="3.5"/>
    <d v="2020-07-08T16:05:57"/>
    <n v="4.7"/>
    <d v="2020-07-13T00:00:00"/>
    <n v="0.47947454844006587"/>
    <n v="0.34285714285714297"/>
    <n v="240.00000000000003"/>
    <m/>
    <x v="1"/>
    <n v="700"/>
    <d v="2020-07-13T00:00:00"/>
    <x v="1"/>
  </r>
  <r>
    <n v="1594829239"/>
    <x v="899"/>
    <x v="1178"/>
    <n v="100"/>
    <n v="9.1999999999999993"/>
    <d v="2020-07-13T00:00:00"/>
    <n v="11"/>
    <d v="2020-07-15T00:00:00"/>
    <n v="0.27895720108695682"/>
    <n v="0.19565217391304368"/>
    <n v="180.00000000000006"/>
    <m/>
    <x v="1"/>
    <n v="919.99999999999989"/>
    <d v="2020-07-15T00:00:00"/>
    <x v="1"/>
  </r>
  <r>
    <n v="1594829240"/>
    <x v="900"/>
    <x v="1179"/>
    <n v="503"/>
    <n v="78.499009999999998"/>
    <d v="2020-05-13T00:00:00"/>
    <n v="83.24"/>
    <d v="2020-07-15T00:00:00"/>
    <n v="6.954060455013851E-2"/>
    <n v="6.0395538746284672E-2"/>
    <n v="2384.7179699999983"/>
    <m/>
    <x v="0"/>
    <n v="39485.002029999996"/>
    <d v="2020-07-15T00:00:00"/>
    <x v="2"/>
  </r>
  <r>
    <n v="1594829241"/>
    <x v="901"/>
    <x v="1180"/>
    <n v="500"/>
    <n v="0.75"/>
    <d v="2020-07-13T00:00:00"/>
    <n v="0.9"/>
    <d v="2020-07-15T00:00:00"/>
    <n v="0.28515624999999994"/>
    <n v="0.19999999999999996"/>
    <n v="75.000000000000014"/>
    <m/>
    <x v="1"/>
    <n v="375"/>
    <d v="2020-07-15T00:00:00"/>
    <x v="1"/>
  </r>
  <r>
    <n v="1594829242"/>
    <x v="902"/>
    <x v="1181"/>
    <n v="200"/>
    <n v="2.5"/>
    <d v="2020-07-13T00:00:00"/>
    <n v="3.75"/>
    <d v="2020-07-15T00:00:00"/>
    <n v="0.712890625"/>
    <n v="0.5"/>
    <n v="250"/>
    <m/>
    <x v="1"/>
    <n v="500"/>
    <d v="2020-07-15T00:00:00"/>
    <x v="1"/>
  </r>
  <r>
    <n v="1594845176"/>
    <x v="903"/>
    <x v="1182"/>
    <n v="-1000"/>
    <n v="0.55000000000000004"/>
    <d v="2020-07-13T00:00:00"/>
    <n v="0.05"/>
    <d v="2020-07-15T00:00:00"/>
    <n v="1.2961647727272727"/>
    <n v="0.90909090909090906"/>
    <n v="500"/>
    <n v="0"/>
    <x v="10"/>
    <n v="550"/>
    <d v="2020-07-15T00:00:00"/>
    <x v="1"/>
  </r>
  <r>
    <n v="1594845177"/>
    <x v="904"/>
    <x v="1183"/>
    <n v="500"/>
    <n v="0.9"/>
    <d v="2020-07-08T16:02:13"/>
    <n v="0.5"/>
    <d v="2020-07-15T00:00:00"/>
    <n v="-0.62154108131119623"/>
    <n v="-0.44444444444444442"/>
    <n v="-200"/>
    <m/>
    <x v="1"/>
    <n v="450"/>
    <d v="2020-07-15T00:00:00"/>
    <x v="1"/>
  </r>
  <r>
    <n v="1594920079"/>
    <x v="905"/>
    <x v="1184"/>
    <n v="200"/>
    <n v="4.3"/>
    <d v="2020-07-14T16:34:46"/>
    <n v="5"/>
    <d v="2020-07-16T00:00:00"/>
    <n v="0.233014135886913"/>
    <n v="0.16279069767441867"/>
    <n v="140.00000000000003"/>
    <m/>
    <x v="1"/>
    <n v="860"/>
    <d v="2020-07-16T00:00:00"/>
    <x v="1"/>
  </r>
  <r>
    <n v="1594920080"/>
    <x v="906"/>
    <x v="1185"/>
    <n v="200"/>
    <n v="2.7"/>
    <d v="2020-07-15T00:00:00"/>
    <n v="3"/>
    <d v="2020-07-16T00:00:00"/>
    <n v="0.15966754155730509"/>
    <n v="0.11111111111111094"/>
    <n v="59.999999999999964"/>
    <m/>
    <x v="1"/>
    <n v="540"/>
    <d v="2020-07-16T00:00:00"/>
    <x v="1"/>
  </r>
  <r>
    <n v="1594932415"/>
    <x v="907"/>
    <x v="1186"/>
    <n v="100"/>
    <n v="4.9000000000000004"/>
    <d v="2020-07-15T00:00:00"/>
    <n v="6"/>
    <d v="2020-07-16T00:00:00"/>
    <n v="0.32259360437088191"/>
    <n v="0.22448979591836715"/>
    <n v="109.99999999999997"/>
    <m/>
    <x v="1"/>
    <n v="490.00000000000006"/>
    <d v="2020-07-16T00:00:00"/>
    <x v="1"/>
  </r>
  <r>
    <n v="1595003819"/>
    <x v="908"/>
    <x v="1187"/>
    <n v="100"/>
    <n v="8.5"/>
    <d v="2020-07-13T00:00:00"/>
    <n v="12.5"/>
    <d v="2020-07-17T00:00:00"/>
    <n v="0.67095588235294135"/>
    <n v="0.47058823529411775"/>
    <n v="400"/>
    <n v="1.03"/>
    <x v="1"/>
    <n v="850"/>
    <d v="2020-07-17T00:00:00"/>
    <x v="1"/>
  </r>
  <r>
    <n v="1595015942"/>
    <x v="909"/>
    <x v="1188"/>
    <n v="-200"/>
    <n v="2"/>
    <d v="2020-07-14T16:35:50"/>
    <n v="5"/>
    <d v="2020-07-17T00:00:00"/>
    <n v="-2.1470588235294117"/>
    <n v="-1.5"/>
    <n v="-600"/>
    <n v="2"/>
    <x v="4"/>
    <n v="400"/>
    <d v="2020-07-17T00:00:00"/>
    <x v="1"/>
  </r>
  <r>
    <n v="1595016474"/>
    <x v="910"/>
    <x v="1189"/>
    <n v="-2000"/>
    <n v="0.65"/>
    <d v="2020-07-13T00:00:00"/>
    <n v="0"/>
    <d v="2020-07-17T00:00:00"/>
    <n v="1.42578125"/>
    <n v="1"/>
    <n v="1300"/>
    <m/>
    <x v="10"/>
    <n v="1300"/>
    <d v="2020-07-17T00:00:00"/>
    <x v="1"/>
  </r>
  <r>
    <n v="1595016475"/>
    <x v="911"/>
    <x v="1190"/>
    <n v="500"/>
    <n v="1.2"/>
    <d v="2020-06-09T16:16:46"/>
    <n v="0"/>
    <d v="2020-07-17T00:00:00"/>
    <n v="-1.2586206896551724"/>
    <n v="-1"/>
    <n v="-600"/>
    <m/>
    <x v="1"/>
    <n v="600"/>
    <d v="2020-07-17T00:00:00"/>
    <x v="1"/>
  </r>
  <r>
    <n v="1595016476"/>
    <x v="912"/>
    <x v="1191"/>
    <n v="-100"/>
    <n v="4"/>
    <d v="2020-06-25T16:06:48"/>
    <n v="0"/>
    <d v="2020-07-17T00:00:00"/>
    <n v="1.3321167883211678"/>
    <n v="1"/>
    <n v="400"/>
    <m/>
    <x v="4"/>
    <n v="400"/>
    <d v="2020-07-17T00:00:00"/>
    <x v="1"/>
  </r>
  <r>
    <n v="1595016477"/>
    <x v="913"/>
    <x v="1192"/>
    <n v="-1000"/>
    <n v="5"/>
    <d v="2020-07-15T00:00:00"/>
    <n v="0"/>
    <d v="2020-07-17T00:00:00"/>
    <n v="1.4370078740157479"/>
    <n v="1"/>
    <n v="5000"/>
    <n v="10.119999999999999"/>
    <x v="10"/>
    <n v="5000"/>
    <d v="2020-07-17T00:00:00"/>
    <x v="1"/>
  </r>
  <r>
    <n v="1595016478"/>
    <x v="914"/>
    <x v="1193"/>
    <n v="-1000"/>
    <n v="1.4"/>
    <d v="2020-07-13T16:37:56"/>
    <n v="0"/>
    <d v="2020-07-17T00:00:00"/>
    <n v="1.42578125"/>
    <n v="1"/>
    <n v="1400"/>
    <m/>
    <x v="10"/>
    <n v="1400"/>
    <d v="2020-07-17T00:00:00"/>
    <x v="1"/>
  </r>
  <r>
    <n v="1595016479"/>
    <x v="915"/>
    <x v="1194"/>
    <n v="-1000"/>
    <n v="0.55000000000000004"/>
    <d v="2020-07-15T00:00:00"/>
    <n v="0"/>
    <d v="2020-07-17T00:00:00"/>
    <n v="1.4370078740157479"/>
    <n v="1"/>
    <n v="550"/>
    <n v="10.02"/>
    <x v="10"/>
    <n v="550"/>
    <d v="2020-07-17T00:00:00"/>
    <x v="1"/>
  </r>
  <r>
    <n v="1595016480"/>
    <x v="916"/>
    <x v="1195"/>
    <n v="-100"/>
    <n v="0.6"/>
    <d v="2020-07-16T13:15:17"/>
    <n v="0"/>
    <d v="2020-07-17T00:00:00"/>
    <n v="1.442687747035573"/>
    <n v="1"/>
    <n v="60"/>
    <m/>
    <x v="10"/>
    <n v="60"/>
    <d v="2020-07-17T00:00:00"/>
    <x v="1"/>
  </r>
  <r>
    <n v="1595016481"/>
    <x v="917"/>
    <x v="1196"/>
    <n v="-2000"/>
    <n v="0.8"/>
    <d v="2020-07-13T00:00:00"/>
    <n v="0"/>
    <d v="2020-07-17T00:00:00"/>
    <n v="1.42578125"/>
    <n v="1"/>
    <n v="1600"/>
    <m/>
    <x v="10"/>
    <n v="1600"/>
    <d v="2020-07-17T00:00:00"/>
    <x v="1"/>
  </r>
  <r>
    <n v="1595016482"/>
    <x v="918"/>
    <x v="1197"/>
    <n v="-1000"/>
    <n v="0.2"/>
    <d v="2020-07-15T10:57:03"/>
    <n v="0"/>
    <d v="2020-07-17T00:00:00"/>
    <n v="1.4370078740157479"/>
    <n v="1"/>
    <n v="200"/>
    <m/>
    <x v="4"/>
    <n v="200"/>
    <d v="2020-07-17T00:00:00"/>
    <x v="1"/>
  </r>
  <r>
    <n v="1595016483"/>
    <x v="919"/>
    <x v="1198"/>
    <n v="200"/>
    <n v="4"/>
    <d v="2020-06-09T16:18:42"/>
    <n v="0"/>
    <d v="2020-07-17T00:00:00"/>
    <n v="-1.2586206896551724"/>
    <n v="-1"/>
    <n v="-800"/>
    <m/>
    <x v="1"/>
    <n v="800"/>
    <d v="2020-07-17T00:00:00"/>
    <x v="1"/>
  </r>
  <r>
    <n v="1595016484"/>
    <x v="920"/>
    <x v="1199"/>
    <n v="-1000"/>
    <n v="5"/>
    <d v="2020-07-16T16:39:10"/>
    <n v="0"/>
    <d v="2020-07-17T00:00:00"/>
    <n v="1.442687747035573"/>
    <n v="1"/>
    <n v="5000"/>
    <n v="10.119999999999999"/>
    <x v="10"/>
    <n v="5000"/>
    <d v="2020-07-17T00:00:00"/>
    <x v="1"/>
  </r>
  <r>
    <n v="1595016485"/>
    <x v="921"/>
    <x v="1200"/>
    <n v="500"/>
    <n v="1.1499999999999999"/>
    <d v="2020-06-16T16:05:12"/>
    <n v="0"/>
    <d v="2020-07-17T00:00:00"/>
    <n v="-1.2897526501766783"/>
    <n v="-1"/>
    <n v="-575"/>
    <m/>
    <x v="1"/>
    <n v="575"/>
    <d v="2020-07-17T00:00:00"/>
    <x v="1"/>
  </r>
  <r>
    <n v="1595016486"/>
    <x v="922"/>
    <x v="1201"/>
    <n v="-1000"/>
    <n v="0.4"/>
    <d v="2020-07-15T00:00:00"/>
    <n v="0"/>
    <d v="2020-07-17T00:00:00"/>
    <n v="1.4370078740157479"/>
    <n v="1"/>
    <n v="400"/>
    <n v="10.01"/>
    <x v="10"/>
    <n v="400"/>
    <d v="2020-07-17T00:00:00"/>
    <x v="1"/>
  </r>
  <r>
    <n v="1595016487"/>
    <x v="923"/>
    <x v="1202"/>
    <n v="-2000"/>
    <n v="1.3"/>
    <d v="2020-07-14T16:33:42"/>
    <n v="0"/>
    <d v="2020-07-17T00:00:00"/>
    <n v="1.4313725490196079"/>
    <n v="1"/>
    <n v="2600"/>
    <m/>
    <x v="10"/>
    <n v="2600"/>
    <d v="2020-07-17T00:00:00"/>
    <x v="1"/>
  </r>
  <r>
    <n v="1595016488"/>
    <x v="924"/>
    <x v="1203"/>
    <n v="-2000"/>
    <n v="0.4"/>
    <d v="2020-07-13T16:39:58"/>
    <n v="0"/>
    <d v="2020-07-17T00:00:00"/>
    <n v="1.42578125"/>
    <n v="1"/>
    <n v="800"/>
    <m/>
    <x v="10"/>
    <n v="800"/>
    <d v="2020-07-17T00:00:00"/>
    <x v="1"/>
  </r>
  <r>
    <n v="1595261912"/>
    <x v="925"/>
    <x v="1204"/>
    <n v="100"/>
    <n v="14.5"/>
    <d v="2020-07-15T00:00:00"/>
    <n v="15"/>
    <d v="2020-07-20T00:00:00"/>
    <n v="4.9551995655715546E-2"/>
    <n v="3.4482758620689724E-2"/>
    <n v="50"/>
    <m/>
    <x v="1"/>
    <n v="1450"/>
    <d v="2020-07-20T00:00:00"/>
    <x v="1"/>
  </r>
  <r>
    <n v="1595354011"/>
    <x v="926"/>
    <x v="1205"/>
    <n v="500"/>
    <n v="1.5"/>
    <d v="2020-06-09T16:20:23"/>
    <n v="0.1"/>
    <d v="2020-07-21T00:00:00"/>
    <n v="-1.174712643678161"/>
    <n v="-0.93333333333333335"/>
    <n v="-700"/>
    <m/>
    <x v="1"/>
    <n v="750"/>
    <d v="2020-07-21T00:00:00"/>
    <x v="1"/>
  </r>
  <r>
    <n v="1595375174"/>
    <x v="927"/>
    <x v="1206"/>
    <n v="1000"/>
    <n v="1.05"/>
    <d v="2020-06-16T16:08:03"/>
    <n v="0.15"/>
    <d v="2020-07-21T00:00:00"/>
    <n v="-1.10550227158001"/>
    <n v="-0.85714285714285721"/>
    <n v="-900"/>
    <m/>
    <x v="1"/>
    <n v="1050"/>
    <d v="2020-07-21T00:00:00"/>
    <x v="1"/>
  </r>
  <r>
    <n v="1595433337"/>
    <x v="928"/>
    <x v="1207"/>
    <n v="-2000"/>
    <n v="1.1000000000000001"/>
    <d v="2020-07-21T00:00:00"/>
    <n v="0.45"/>
    <d v="2020-07-22T00:00:00"/>
    <n v="0.86968475073313789"/>
    <n v="0.59090909090909094"/>
    <n v="1300.0000000000002"/>
    <n v="20.05"/>
    <x v="10"/>
    <n v="2200"/>
    <d v="2020-07-22T00:00:00"/>
    <x v="1"/>
  </r>
  <r>
    <n v="1595433338"/>
    <x v="929"/>
    <x v="1208"/>
    <n v="500"/>
    <n v="1.55"/>
    <d v="2020-07-13T00:00:00"/>
    <n v="3"/>
    <d v="2020-07-22T00:00:00"/>
    <n v="1.3337953629032255"/>
    <n v="0.93548387096774177"/>
    <n v="725"/>
    <m/>
    <x v="1"/>
    <n v="775"/>
    <d v="2020-07-22T00:00:00"/>
    <x v="1"/>
  </r>
  <r>
    <n v="1595433339"/>
    <x v="930"/>
    <x v="1209"/>
    <n v="-2000"/>
    <n v="0.55000000000000004"/>
    <d v="2020-07-21T00:00:00"/>
    <n v="0.25"/>
    <d v="2020-07-22T00:00:00"/>
    <n v="0.80278592375366564"/>
    <n v="0.54545454545454541"/>
    <n v="600.00000000000011"/>
    <n v="20.03"/>
    <x v="10"/>
    <n v="1100"/>
    <d v="2020-07-22T00:00:00"/>
    <x v="1"/>
  </r>
  <r>
    <n v="1595433340"/>
    <x v="931"/>
    <x v="1210"/>
    <n v="-1000"/>
    <n v="0.7"/>
    <d v="2020-07-21T00:00:00"/>
    <n v="0.3"/>
    <d v="2020-07-22T00:00:00"/>
    <n v="0.84101382488479259"/>
    <n v="0.5714285714285714"/>
    <n v="399.99999999999994"/>
    <n v="10.02"/>
    <x v="10"/>
    <n v="700"/>
    <d v="2020-07-22T00:00:00"/>
    <x v="1"/>
  </r>
  <r>
    <n v="1595451350"/>
    <x v="932"/>
    <x v="1211"/>
    <n v="200"/>
    <n v="2.6"/>
    <d v="2020-07-08T15:58:20"/>
    <n v="3"/>
    <d v="2020-07-22T00:00:00"/>
    <n v="0.21514883583849087"/>
    <n v="0.15384615384615374"/>
    <n v="79.999999999999986"/>
    <m/>
    <x v="1"/>
    <n v="520"/>
    <d v="2020-07-22T00:00:00"/>
    <x v="1"/>
  </r>
  <r>
    <n v="1595523534"/>
    <x v="933"/>
    <x v="1212"/>
    <n v="-1000"/>
    <n v="0.25"/>
    <d v="2020-07-21T13:30:43"/>
    <n v="0.2"/>
    <d v="2020-07-23T00:00:00"/>
    <n v="0.29435483870967738"/>
    <n v="0.19999999999999996"/>
    <n v="49.999999999999986"/>
    <m/>
    <x v="4"/>
    <n v="250"/>
    <d v="2020-07-23T00:00:00"/>
    <x v="1"/>
  </r>
  <r>
    <n v="1595622065"/>
    <x v="934"/>
    <x v="1213"/>
    <n v="-1000"/>
    <n v="2.5"/>
    <d v="2020-07-22T00:00:00"/>
    <n v="0"/>
    <d v="2020-07-24T00:00:00"/>
    <n v="1.4777327935222673"/>
    <n v="1"/>
    <n v="2500"/>
    <n v="10.06"/>
    <x v="10"/>
    <n v="2500"/>
    <d v="2020-07-24T00:00:00"/>
    <x v="1"/>
  </r>
  <r>
    <n v="1595622066"/>
    <x v="935"/>
    <x v="1214"/>
    <n v="500"/>
    <n v="1.1000000000000001"/>
    <d v="2020-07-13T00:00:00"/>
    <n v="0"/>
    <d v="2020-07-24T00:00:00"/>
    <n v="-1.42578125"/>
    <n v="-1"/>
    <n v="-550"/>
    <m/>
    <x v="1"/>
    <n v="550"/>
    <d v="2020-07-24T00:00:00"/>
    <x v="1"/>
  </r>
  <r>
    <n v="1595622067"/>
    <x v="936"/>
    <x v="1215"/>
    <n v="-100"/>
    <n v="3"/>
    <d v="2020-07-23T12:36:23"/>
    <n v="0"/>
    <d v="2020-07-24T00:00:00"/>
    <n v="1.4837398373983739"/>
    <n v="1"/>
    <n v="300"/>
    <m/>
    <x v="4"/>
    <n v="300"/>
    <d v="2020-07-24T00:00:00"/>
    <x v="1"/>
  </r>
  <r>
    <n v="1595622068"/>
    <x v="937"/>
    <x v="1216"/>
    <n v="-1000"/>
    <n v="1.1000000000000001"/>
    <d v="2020-07-21T00:00:00"/>
    <n v="0"/>
    <d v="2020-07-24T00:00:00"/>
    <n v="1.4717741935483872"/>
    <n v="1"/>
    <n v="1100"/>
    <n v="10.029999999999999"/>
    <x v="10"/>
    <n v="1100"/>
    <d v="2020-07-24T00:00:00"/>
    <x v="1"/>
  </r>
  <r>
    <n v="1595622069"/>
    <x v="938"/>
    <x v="1217"/>
    <n v="-1000"/>
    <n v="0.6"/>
    <d v="2020-07-21T00:00:00"/>
    <n v="0"/>
    <d v="2020-07-24T00:00:00"/>
    <n v="1.4717741935483872"/>
    <n v="1"/>
    <n v="600"/>
    <n v="10.02"/>
    <x v="10"/>
    <n v="600"/>
    <d v="2020-07-24T00:00:00"/>
    <x v="1"/>
  </r>
  <r>
    <n v="1595622070"/>
    <x v="939"/>
    <x v="1218"/>
    <n v="-2000"/>
    <n v="0.35"/>
    <d v="2020-07-22T00:00:00"/>
    <n v="0"/>
    <d v="2020-07-24T00:00:00"/>
    <n v="1.4777327935222673"/>
    <n v="1"/>
    <n v="700"/>
    <n v="20.02"/>
    <x v="10"/>
    <n v="700"/>
    <d v="2020-07-24T00:00:00"/>
    <x v="1"/>
  </r>
  <r>
    <n v="1595622071"/>
    <x v="940"/>
    <x v="1219"/>
    <n v="-900"/>
    <n v="1"/>
    <d v="2020-07-22T00:00:00"/>
    <n v="15"/>
    <d v="2020-07-24T00:00:00"/>
    <n v="-20.688259109311741"/>
    <n v="-14"/>
    <n v="-12600"/>
    <n v="10.029999999999999"/>
    <x v="10"/>
    <n v="900"/>
    <d v="2020-07-24T00:00:00"/>
    <x v="1"/>
  </r>
  <r>
    <n v="1595622072"/>
    <x v="940"/>
    <x v="1219"/>
    <n v="-100"/>
    <n v="1"/>
    <d v="2020-07-22T00:00:00"/>
    <n v="0"/>
    <d v="2020-07-24T00:00:00"/>
    <n v="1.4777327935222673"/>
    <n v="1"/>
    <n v="100"/>
    <n v="10.029999999999999"/>
    <x v="10"/>
    <n v="100"/>
    <d v="2020-07-24T00:00:00"/>
    <x v="1"/>
  </r>
  <r>
    <n v="1595622073"/>
    <x v="941"/>
    <x v="1220"/>
    <n v="-2000"/>
    <n v="0.4"/>
    <d v="2020-07-23T16:37:28"/>
    <n v="0"/>
    <d v="2020-07-24T00:00:00"/>
    <n v="1.4837398373983739"/>
    <n v="1"/>
    <n v="800"/>
    <m/>
    <x v="10"/>
    <n v="800"/>
    <d v="2020-07-24T00:00:00"/>
    <x v="1"/>
  </r>
  <r>
    <n v="1595622074"/>
    <x v="942"/>
    <x v="1221"/>
    <n v="-1000"/>
    <n v="0.3"/>
    <d v="2020-07-24T10:59:25"/>
    <n v="0"/>
    <d v="2020-07-24T00:00:00"/>
    <n v="1.4897959183673468"/>
    <n v="1"/>
    <n v="300"/>
    <m/>
    <x v="10"/>
    <n v="300"/>
    <d v="2020-07-24T00:00:00"/>
    <x v="1"/>
  </r>
  <r>
    <n v="1595622075"/>
    <x v="943"/>
    <x v="1222"/>
    <n v="-1000"/>
    <n v="0.75"/>
    <d v="2020-07-23T16:37:29"/>
    <n v="0"/>
    <d v="2020-07-24T00:00:00"/>
    <n v="1.4837398373983739"/>
    <n v="1"/>
    <n v="750"/>
    <m/>
    <x v="10"/>
    <n v="750"/>
    <d v="2020-07-24T00:00:00"/>
    <x v="1"/>
  </r>
  <r>
    <n v="1595622076"/>
    <x v="944"/>
    <x v="1223"/>
    <n v="-1000"/>
    <n v="1.25"/>
    <d v="2020-07-22T00:00:00"/>
    <n v="0"/>
    <d v="2020-07-24T00:00:00"/>
    <n v="1.4777327935222673"/>
    <n v="1"/>
    <n v="1250"/>
    <n v="10.029999999999999"/>
    <x v="10"/>
    <n v="1250"/>
    <d v="2020-07-24T00:00:00"/>
    <x v="1"/>
  </r>
  <r>
    <n v="1595622077"/>
    <x v="945"/>
    <x v="1224"/>
    <n v="-1000"/>
    <n v="0.7"/>
    <d v="2020-07-22T00:00:00"/>
    <n v="0"/>
    <d v="2020-07-24T00:00:00"/>
    <n v="1.4777327935222673"/>
    <n v="1"/>
    <n v="700"/>
    <n v="10.02"/>
    <x v="10"/>
    <n v="700"/>
    <d v="2020-07-24T00:00:00"/>
    <x v="1"/>
  </r>
  <r>
    <n v="1595622078"/>
    <x v="946"/>
    <x v="1225"/>
    <n v="-2000"/>
    <n v="0.55000000000000004"/>
    <d v="2020-07-21T00:00:00"/>
    <n v="0"/>
    <d v="2020-07-24T00:00:00"/>
    <n v="1.4717741935483872"/>
    <n v="1"/>
    <n v="1100"/>
    <n v="20.03"/>
    <x v="10"/>
    <n v="1100"/>
    <d v="2020-07-24T00:00:00"/>
    <x v="1"/>
  </r>
  <r>
    <n v="1595874531"/>
    <x v="947"/>
    <x v="1226"/>
    <n v="100"/>
    <n v="280.26"/>
    <d v="2020-07-21T19:39:54"/>
    <n v="285"/>
    <d v="2020-07-27T00:00:00"/>
    <n v="2.4891920635907366E-2"/>
    <n v="1.6912866623849387E-2"/>
    <n v="474.00000000000091"/>
    <m/>
    <x v="0"/>
    <n v="28026"/>
    <d v="2020-07-27T00:00:00"/>
    <x v="1"/>
  </r>
  <r>
    <n v="1595974134"/>
    <x v="948"/>
    <x v="1227"/>
    <n v="-1000"/>
    <n v="0.85"/>
    <d v="2020-07-27T00:00:00"/>
    <n v="0.05"/>
    <d v="2020-07-28T00:00:00"/>
    <n v="1.4195430238210986"/>
    <n v="0.94117647058823528"/>
    <n v="799.99999999999989"/>
    <n v="10.02"/>
    <x v="10"/>
    <n v="850"/>
    <d v="2020-07-28T00:00:00"/>
    <x v="1"/>
  </r>
  <r>
    <n v="1596055530"/>
    <x v="949"/>
    <x v="1228"/>
    <n v="-1000"/>
    <n v="0.55000000000000004"/>
    <d v="2020-07-28T00:00:00"/>
    <n v="0.03"/>
    <d v="2020-07-29T00:00:00"/>
    <n v="1.4319124858543946"/>
    <n v="0.94545454545454544"/>
    <n v="520"/>
    <n v="10.02"/>
    <x v="10"/>
    <n v="550"/>
    <d v="2020-07-29T00:00:00"/>
    <x v="1"/>
  </r>
  <r>
    <n v="1596055531"/>
    <x v="950"/>
    <x v="1229"/>
    <n v="100"/>
    <n v="3.9"/>
    <d v="2020-06-23T15:57:35"/>
    <n v="4"/>
    <d v="2020-07-29T00:00:00"/>
    <n v="3.390932738758843E-2"/>
    <n v="2.5641025641025772E-2"/>
    <n v="10.000000000000009"/>
    <m/>
    <x v="1"/>
    <n v="390"/>
    <d v="2020-07-29T00:00:00"/>
    <x v="1"/>
  </r>
  <r>
    <n v="1596141122"/>
    <x v="951"/>
    <x v="1230"/>
    <n v="-500"/>
    <n v="0.25"/>
    <d v="2020-07-28T00:00:00"/>
    <n v="0.39"/>
    <d v="2020-07-30T00:00:00"/>
    <n v="-0.84813278008298765"/>
    <n v="-0.56000000000000005"/>
    <n v="-70"/>
    <n v="5.01"/>
    <x v="4"/>
    <n v="125"/>
    <d v="2020-07-30T00:00:00"/>
    <x v="1"/>
  </r>
  <r>
    <n v="1596226404"/>
    <x v="952"/>
    <x v="1231"/>
    <n v="-1000"/>
    <n v="1.1000000000000001"/>
    <d v="2020-07-28T00:00:00"/>
    <n v="0"/>
    <d v="2020-07-31T00:00:00"/>
    <n v="1.5145228215767637"/>
    <n v="1"/>
    <n v="1100"/>
    <n v="10.029999999999999"/>
    <x v="10"/>
    <n v="1100"/>
    <d v="2020-07-31T00:00:00"/>
    <x v="1"/>
  </r>
  <r>
    <n v="1596226405"/>
    <x v="953"/>
    <x v="1232"/>
    <n v="-1000"/>
    <n v="0.85"/>
    <d v="2020-07-28T00:00:00"/>
    <n v="0"/>
    <d v="2020-07-31T00:00:00"/>
    <n v="1.5145228215767637"/>
    <n v="1"/>
    <n v="850"/>
    <n v="10.02"/>
    <x v="10"/>
    <n v="850"/>
    <d v="2020-07-31T00:00:00"/>
    <x v="1"/>
  </r>
  <r>
    <n v="1596226406"/>
    <x v="954"/>
    <x v="1233"/>
    <n v="-1000"/>
    <n v="0.37"/>
    <d v="2020-07-31T11:48:56"/>
    <n v="0"/>
    <d v="2020-07-31T00:00:00"/>
    <n v="1.5336134453781514"/>
    <n v="1"/>
    <n v="370"/>
    <m/>
    <x v="10"/>
    <n v="370"/>
    <d v="2020-07-31T00:00:00"/>
    <x v="1"/>
  </r>
  <r>
    <n v="1596226407"/>
    <x v="955"/>
    <x v="1234"/>
    <n v="500"/>
    <n v="0.75"/>
    <d v="2020-07-15T00:00:00"/>
    <n v="0"/>
    <d v="2020-07-31T00:00:00"/>
    <n v="-1.4370078740157479"/>
    <n v="-1"/>
    <n v="-375"/>
    <m/>
    <x v="1"/>
    <n v="375"/>
    <d v="2020-07-31T00:00:00"/>
    <x v="1"/>
  </r>
  <r>
    <n v="1596226408"/>
    <x v="956"/>
    <x v="1235"/>
    <n v="-700"/>
    <n v="2.5"/>
    <d v="2020-07-24T15:56:17"/>
    <n v="2"/>
    <d v="2020-07-31T00:00:00"/>
    <n v="0.2979591836734693"/>
    <n v="0.19999999999999996"/>
    <n v="350"/>
    <m/>
    <x v="10"/>
    <n v="1750"/>
    <d v="2020-07-31T00:00:00"/>
    <x v="1"/>
  </r>
  <r>
    <n v="1596226409"/>
    <x v="957"/>
    <x v="1236"/>
    <n v="-1000"/>
    <n v="1"/>
    <d v="2020-07-30T16:24:48"/>
    <n v="0"/>
    <d v="2020-07-31T00:00:00"/>
    <n v="1.5271966527196654"/>
    <n v="1"/>
    <n v="1000"/>
    <m/>
    <x v="10"/>
    <n v="1000"/>
    <d v="2020-07-31T00:00:00"/>
    <x v="1"/>
  </r>
  <r>
    <n v="1596226410"/>
    <x v="958"/>
    <x v="1237"/>
    <n v="-1000"/>
    <n v="1.06"/>
    <d v="2020-07-30T16:24:50"/>
    <n v="0"/>
    <d v="2020-07-31T00:00:00"/>
    <n v="1.5271966527196654"/>
    <n v="1"/>
    <n v="1060"/>
    <m/>
    <x v="10"/>
    <n v="1060"/>
    <d v="2020-07-31T00:00:00"/>
    <x v="1"/>
  </r>
  <r>
    <n v="1596226411"/>
    <x v="959"/>
    <x v="1238"/>
    <n v="-1000"/>
    <n v="0.75"/>
    <d v="2020-07-27T00:00:00"/>
    <n v="4.5"/>
    <d v="2020-07-31T00:00:00"/>
    <n v="-7.5413223140495864"/>
    <n v="-5"/>
    <n v="-3750"/>
    <n v="10.02"/>
    <x v="10"/>
    <n v="750"/>
    <d v="2020-07-31T00:00:00"/>
    <x v="1"/>
  </r>
  <r>
    <n v="1596226412"/>
    <x v="960"/>
    <x v="1239"/>
    <n v="-1000"/>
    <n v="0.50800000000000001"/>
    <d v="2020-07-27T00:00:00"/>
    <n v="1.6"/>
    <d v="2020-07-31T00:00:00"/>
    <n v="-3.2421747901347042"/>
    <n v="-2.1496062992125986"/>
    <n v="-1092"/>
    <n v="10.02"/>
    <x v="10"/>
    <n v="508"/>
    <d v="2020-07-31T00:00:00"/>
    <x v="1"/>
  </r>
  <r>
    <n v="1596226413"/>
    <x v="961"/>
    <x v="1240"/>
    <n v="-500"/>
    <n v="3"/>
    <d v="2020-07-29T16:37:33"/>
    <n v="0"/>
    <d v="2020-07-31T00:00:00"/>
    <n v="1.5208333333333335"/>
    <n v="1"/>
    <n v="1500"/>
    <m/>
    <x v="10"/>
    <n v="1500"/>
    <d v="2020-07-31T00:00:00"/>
    <x v="1"/>
  </r>
  <r>
    <n v="1596226414"/>
    <x v="962"/>
    <x v="1241"/>
    <n v="-1000"/>
    <n v="0.5"/>
    <d v="2020-07-24T10:58:11"/>
    <n v="0"/>
    <d v="2020-07-31T00:00:00"/>
    <n v="1.4897959183673468"/>
    <n v="1"/>
    <n v="500"/>
    <m/>
    <x v="4"/>
    <n v="500"/>
    <d v="2020-07-31T00:00:00"/>
    <x v="1"/>
  </r>
  <r>
    <n v="1596226415"/>
    <x v="963"/>
    <x v="1242"/>
    <n v="-1000"/>
    <n v="0.55000000000000004"/>
    <d v="2020-07-27T00:00:00"/>
    <n v="0"/>
    <d v="2020-07-31T00:00:00"/>
    <n v="1.5082644628099173"/>
    <n v="1"/>
    <n v="550"/>
    <n v="10.02"/>
    <x v="10"/>
    <n v="550"/>
    <d v="2020-07-31T00:00:00"/>
    <x v="1"/>
  </r>
  <r>
    <n v="1596226416"/>
    <x v="964"/>
    <x v="1243"/>
    <n v="100"/>
    <n v="6"/>
    <d v="2020-07-13T00:00:00"/>
    <n v="0"/>
    <d v="2020-07-31T00:00:00"/>
    <n v="-1.42578125"/>
    <n v="-1"/>
    <n v="-600"/>
    <m/>
    <x v="1"/>
    <n v="600"/>
    <d v="2020-07-31T00:00:00"/>
    <x v="1"/>
  </r>
  <r>
    <n v="1596226417"/>
    <x v="965"/>
    <x v="1244"/>
    <n v="-1000"/>
    <n v="1.4"/>
    <d v="2020-07-29T16:39:06"/>
    <n v="0"/>
    <d v="2020-07-31T00:00:00"/>
    <n v="1.5208333333333335"/>
    <n v="1"/>
    <n v="1400"/>
    <m/>
    <x v="10"/>
    <n v="1400"/>
    <d v="2020-07-31T00:00:00"/>
    <x v="1"/>
  </r>
  <r>
    <n v="1596226418"/>
    <x v="966"/>
    <x v="1245"/>
    <n v="-100"/>
    <n v="3.9"/>
    <d v="2020-07-28T00:00:00"/>
    <n v="0"/>
    <d v="2020-07-31T00:00:00"/>
    <n v="1.5145228215767637"/>
    <n v="1"/>
    <n v="390"/>
    <n v="1.01"/>
    <x v="10"/>
    <n v="390"/>
    <d v="2020-07-31T00:00:00"/>
    <x v="1"/>
  </r>
  <r>
    <n v="1596226419"/>
    <x v="967"/>
    <x v="1246"/>
    <n v="-1000"/>
    <n v="0.5"/>
    <d v="2020-07-28T00:00:00"/>
    <n v="0"/>
    <d v="2020-07-31T00:00:00"/>
    <n v="1.5145228215767637"/>
    <n v="1"/>
    <n v="500"/>
    <n v="10.02"/>
    <x v="10"/>
    <n v="500"/>
    <d v="2020-07-31T00:00:00"/>
    <x v="1"/>
  </r>
  <r>
    <n v="1596226420"/>
    <x v="968"/>
    <x v="1247"/>
    <n v="-1000"/>
    <n v="1.4"/>
    <d v="2020-07-29T16:39:52"/>
    <n v="0"/>
    <d v="2020-07-31T00:00:00"/>
    <n v="1.5208333333333335"/>
    <n v="1"/>
    <n v="1400"/>
    <m/>
    <x v="10"/>
    <n v="1400"/>
    <d v="2020-07-31T00:00:00"/>
    <x v="1"/>
  </r>
  <r>
    <n v="1596226421"/>
    <x v="969"/>
    <x v="1248"/>
    <n v="-300"/>
    <n v="0.25"/>
    <d v="2020-07-28T00:00:00"/>
    <n v="0"/>
    <d v="2020-07-31T00:00:00"/>
    <n v="1.5145228215767637"/>
    <n v="1"/>
    <n v="75"/>
    <n v="3.01"/>
    <x v="4"/>
    <n v="75"/>
    <d v="2020-07-31T00:00:00"/>
    <x v="1"/>
  </r>
  <r>
    <n v="1596468173"/>
    <x v="24"/>
    <x v="126"/>
    <n v="500"/>
    <n v="24"/>
    <d v="2020-07-25T09:19:04"/>
    <n v="25.3"/>
    <d v="2020-08-03T00:00:00"/>
    <n v="8.1028005464480912E-2"/>
    <n v="5.4166666666666696E-2"/>
    <n v="650.00000000000034"/>
    <m/>
    <x v="0"/>
    <n v="12000"/>
    <d v="2020-08-03T00:00:00"/>
    <x v="1"/>
  </r>
  <r>
    <n v="1596468174"/>
    <x v="970"/>
    <x v="1249"/>
    <n v="100"/>
    <n v="5.0999999999999996"/>
    <d v="2020-06-23T15:56:45"/>
    <n v="4"/>
    <d v="2020-08-03T00:00:00"/>
    <n v="-0.28523728331912462"/>
    <n v="-0.21568627450980382"/>
    <n v="-109.99999999999997"/>
    <m/>
    <x v="1"/>
    <n v="509.99999999999994"/>
    <d v="2020-08-03T00:00:00"/>
    <x v="1"/>
  </r>
  <r>
    <n v="1596550302"/>
    <x v="971"/>
    <x v="1250"/>
    <n v="100"/>
    <n v="90"/>
    <d v="2020-08-01T09:09:53"/>
    <n v="96.5"/>
    <d v="2020-08-04T00:00:00"/>
    <n v="0.1112283169245194"/>
    <n v="7.2222222222222188E-2"/>
    <n v="650"/>
    <m/>
    <x v="0"/>
    <n v="9000"/>
    <d v="2020-08-04T00:00:00"/>
    <x v="1"/>
  </r>
  <r>
    <n v="1596662609"/>
    <x v="972"/>
    <x v="1251"/>
    <n v="-1000"/>
    <n v="0.85"/>
    <d v="2020-08-04T00:00:00"/>
    <n v="0.02"/>
    <d v="2020-08-05T00:00:00"/>
    <n v="1.5231271995977878"/>
    <n v="0.97647058823529409"/>
    <n v="830"/>
    <n v="10.02"/>
    <x v="10"/>
    <n v="850"/>
    <d v="2020-08-05T00:00:00"/>
    <x v="1"/>
  </r>
  <r>
    <n v="1596662610"/>
    <x v="973"/>
    <x v="1252"/>
    <n v="100"/>
    <n v="10.5"/>
    <d v="2020-08-03T17:02:59"/>
    <n v="15.8"/>
    <d v="2020-08-05T00:00:00"/>
    <n v="0.78399189463019248"/>
    <n v="0.50476190476190474"/>
    <n v="530.00000000000011"/>
    <m/>
    <x v="1"/>
    <n v="1050"/>
    <d v="2020-08-05T00:00:00"/>
    <x v="1"/>
  </r>
  <r>
    <n v="1596737675"/>
    <x v="974"/>
    <x v="1253"/>
    <n v="-1000"/>
    <n v="1.05"/>
    <d v="2020-08-03T17:01:23"/>
    <n v="0.05"/>
    <d v="2020-08-06T00:00:00"/>
    <n v="1.4792299898682877"/>
    <n v="0.95238095238095233"/>
    <n v="1000"/>
    <m/>
    <x v="10"/>
    <n v="1050"/>
    <d v="2020-08-06T00:00:00"/>
    <x v="1"/>
  </r>
  <r>
    <n v="1596754325"/>
    <x v="975"/>
    <x v="1254"/>
    <n v="500"/>
    <n v="2.9"/>
    <d v="2020-08-05T17:17:52"/>
    <n v="3.5"/>
    <d v="2020-08-06T00:00:00"/>
    <n v="0.32410833210004431"/>
    <n v="0.2068965517241379"/>
    <n v="300.00000000000006"/>
    <m/>
    <x v="1"/>
    <n v="1450"/>
    <d v="2020-08-06T00:00:00"/>
    <x v="1"/>
  </r>
  <r>
    <n v="1596831406"/>
    <x v="976"/>
    <x v="1255"/>
    <n v="-1000"/>
    <n v="2.5"/>
    <d v="2020-08-04T00:00:00"/>
    <n v="10"/>
    <d v="2020-08-07T00:00:00"/>
    <n v="-4.6794871794871788"/>
    <n v="-3"/>
    <n v="-7500"/>
    <n v="10.06"/>
    <x v="10"/>
    <n v="2500"/>
    <d v="2020-08-07T00:00:00"/>
    <x v="1"/>
  </r>
  <r>
    <n v="1596831407"/>
    <x v="977"/>
    <x v="1256"/>
    <n v="-1000"/>
    <n v="1.1000000000000001"/>
    <d v="2020-08-04T00:00:00"/>
    <n v="0"/>
    <d v="2020-08-07T00:00:00"/>
    <n v="1.5598290598290598"/>
    <n v="1"/>
    <n v="1100"/>
    <n v="10.029999999999999"/>
    <x v="10"/>
    <n v="1100"/>
    <d v="2020-08-07T00:00:00"/>
    <x v="1"/>
  </r>
  <r>
    <n v="1596831408"/>
    <x v="978"/>
    <x v="1257"/>
    <n v="-1000"/>
    <n v="1.5"/>
    <d v="2020-08-07T10:51:33"/>
    <n v="0"/>
    <d v="2020-08-07T00:00:00"/>
    <n v="1.5800865800865802"/>
    <n v="1"/>
    <n v="1500"/>
    <m/>
    <x v="10"/>
    <n v="1500"/>
    <d v="2020-08-07T00:00:00"/>
    <x v="1"/>
  </r>
  <r>
    <n v="1596831409"/>
    <x v="979"/>
    <x v="1258"/>
    <n v="-1000"/>
    <n v="2.6"/>
    <d v="2020-08-04T00:00:00"/>
    <n v="0"/>
    <d v="2020-08-07T00:00:00"/>
    <n v="1.5598290598290598"/>
    <n v="1"/>
    <n v="2600"/>
    <n v="10.06"/>
    <x v="10"/>
    <n v="2600"/>
    <d v="2020-08-07T00:00:00"/>
    <x v="1"/>
  </r>
  <r>
    <n v="1596831410"/>
    <x v="980"/>
    <x v="1259"/>
    <n v="-100"/>
    <n v="2.75"/>
    <d v="2020-07-29T16:37:31"/>
    <n v="1.7"/>
    <d v="2020-08-07T00:00:00"/>
    <n v="0.58068181818181819"/>
    <n v="0.38181818181818183"/>
    <n v="105"/>
    <m/>
    <x v="4"/>
    <n v="275"/>
    <d v="2020-08-07T00:00:00"/>
    <x v="1"/>
  </r>
  <r>
    <n v="1596831411"/>
    <x v="981"/>
    <x v="1260"/>
    <n v="-900"/>
    <n v="1.1000000000000001"/>
    <d v="2020-08-03T17:01:29"/>
    <n v="0"/>
    <d v="2020-08-07T00:00:00"/>
    <n v="1.553191489361702"/>
    <n v="1"/>
    <n v="990.00000000000011"/>
    <m/>
    <x v="10"/>
    <n v="990.00000000000011"/>
    <d v="2020-08-07T00:00:00"/>
    <x v="1"/>
  </r>
  <r>
    <n v="1596831412"/>
    <x v="982"/>
    <x v="1261"/>
    <n v="-1000"/>
    <n v="0.3"/>
    <d v="2020-08-04T00:00:00"/>
    <n v="0"/>
    <d v="2020-08-07T00:00:00"/>
    <n v="1.5598290598290598"/>
    <n v="1"/>
    <n v="300"/>
    <n v="10.01"/>
    <x v="4"/>
    <n v="300"/>
    <d v="2020-08-07T00:00:00"/>
    <x v="1"/>
  </r>
  <r>
    <n v="1596831413"/>
    <x v="983"/>
    <x v="1262"/>
    <n v="-600"/>
    <n v="0.75"/>
    <d v="2020-08-04T00:00:00"/>
    <n v="1.5"/>
    <d v="2020-08-07T00:00:00"/>
    <n v="-1.5598290598290598"/>
    <n v="-1"/>
    <n v="-450"/>
    <n v="6.01"/>
    <x v="10"/>
    <n v="450"/>
    <d v="2020-08-07T00:00:00"/>
    <x v="1"/>
  </r>
  <r>
    <n v="1596831414"/>
    <x v="984"/>
    <x v="1263"/>
    <n v="-1500"/>
    <n v="0.7"/>
    <d v="2020-08-04T00:00:00"/>
    <n v="0"/>
    <d v="2020-08-07T00:00:00"/>
    <n v="1.5598290598290598"/>
    <n v="1"/>
    <n v="1050"/>
    <n v="15.03"/>
    <x v="10"/>
    <n v="1050"/>
    <d v="2020-08-07T00:00:00"/>
    <x v="1"/>
  </r>
  <r>
    <n v="1596831415"/>
    <x v="985"/>
    <x v="1264"/>
    <n v="-1000"/>
    <n v="1"/>
    <d v="2020-08-04T00:00:00"/>
    <n v="0"/>
    <d v="2020-08-07T00:00:00"/>
    <n v="1.5598290598290598"/>
    <n v="1"/>
    <n v="1000"/>
    <n v="10.029999999999999"/>
    <x v="10"/>
    <n v="1000"/>
    <d v="2020-08-07T00:00:00"/>
    <x v="1"/>
  </r>
  <r>
    <n v="1596831416"/>
    <x v="986"/>
    <x v="1265"/>
    <n v="-1000"/>
    <n v="0.65"/>
    <d v="2020-08-06T16:38:54"/>
    <n v="0"/>
    <d v="2020-08-07T00:00:00"/>
    <n v="1.5732758620689653"/>
    <n v="1"/>
    <n v="650"/>
    <m/>
    <x v="10"/>
    <n v="650"/>
    <d v="2020-08-07T00:00:00"/>
    <x v="1"/>
  </r>
  <r>
    <n v="1596831417"/>
    <x v="987"/>
    <x v="1266"/>
    <n v="-1000"/>
    <n v="0.85"/>
    <d v="2020-08-06T16:07:08"/>
    <n v="0"/>
    <d v="2020-08-07T00:00:00"/>
    <n v="1.5732758620689653"/>
    <n v="1"/>
    <n v="850"/>
    <m/>
    <x v="10"/>
    <n v="850"/>
    <d v="2020-08-07T00:00:00"/>
    <x v="1"/>
  </r>
  <r>
    <n v="1596831418"/>
    <x v="988"/>
    <x v="1267"/>
    <n v="-1000"/>
    <n v="0.47"/>
    <d v="2020-08-06T16:37:59"/>
    <n v="0"/>
    <d v="2020-08-07T00:00:00"/>
    <n v="1.5732758620689653"/>
    <n v="1"/>
    <n v="470"/>
    <m/>
    <x v="10"/>
    <n v="470"/>
    <d v="2020-08-07T00:00:00"/>
    <x v="1"/>
  </r>
  <r>
    <n v="1596831419"/>
    <x v="989"/>
    <x v="1268"/>
    <n v="-1000"/>
    <n v="0.54"/>
    <d v="2020-08-05T17:17:26"/>
    <n v="4.01"/>
    <d v="2020-08-07T00:00:00"/>
    <n v="-10.06636464790971"/>
    <n v="-6.4259259259259247"/>
    <n v="-3469.9999999999995"/>
    <m/>
    <x v="10"/>
    <n v="540"/>
    <d v="2020-08-07T00:00:00"/>
    <x v="1"/>
  </r>
  <r>
    <n v="1596831420"/>
    <x v="989"/>
    <x v="1268"/>
    <n v="-500"/>
    <n v="0.54"/>
    <d v="2020-08-05T17:17:26"/>
    <n v="0"/>
    <d v="2020-08-07T00:00:00"/>
    <n v="1.5665236051502145"/>
    <n v="1"/>
    <n v="270"/>
    <m/>
    <x v="10"/>
    <n v="270"/>
    <d v="2020-08-07T00:00:00"/>
    <x v="1"/>
  </r>
  <r>
    <n v="1597076954"/>
    <x v="990"/>
    <x v="1269"/>
    <n v="-1000"/>
    <n v="0.85"/>
    <d v="2020-08-06T16:11:07"/>
    <n v="0"/>
    <d v="2020-08-07T00:00:00"/>
    <n v="1.5732758620689653"/>
    <n v="1"/>
    <n v="850"/>
    <m/>
    <x v="10"/>
    <n v="850"/>
    <d v="2020-08-10T00:00:00"/>
    <x v="1"/>
  </r>
  <r>
    <n v="1597169825"/>
    <x v="991"/>
    <x v="1270"/>
    <n v="100"/>
    <n v="4.5"/>
    <d v="2020-07-13T00:00:00"/>
    <n v="6.8"/>
    <d v="2020-08-11T00:00:00"/>
    <n v="0.72873263888888884"/>
    <n v="0.51111111111111107"/>
    <n v="229.99999999999997"/>
    <m/>
    <x v="1"/>
    <n v="450"/>
    <d v="2020-08-11T00:00:00"/>
    <x v="1"/>
  </r>
  <r>
    <n v="1597169826"/>
    <x v="992"/>
    <x v="1271"/>
    <n v="200"/>
    <n v="5.5"/>
    <d v="2020-07-14T16:33:40"/>
    <n v="6.2"/>
    <d v="2020-08-11T00:00:00"/>
    <n v="0.1821746880570409"/>
    <n v="0.1272727272727272"/>
    <n v="140.00000000000003"/>
    <m/>
    <x v="1"/>
    <n v="1100"/>
    <d v="2020-08-11T00:00:00"/>
    <x v="1"/>
  </r>
  <r>
    <n v="1597176645"/>
    <x v="993"/>
    <x v="1272"/>
    <n v="-1000"/>
    <n v="0.65"/>
    <d v="2020-08-10T00:00:00"/>
    <n v="1.75"/>
    <d v="2020-08-11T00:00:00"/>
    <n v="-2.7091767881241564"/>
    <n v="-1.6923076923076921"/>
    <n v="-1100"/>
    <n v="10.02"/>
    <x v="10"/>
    <n v="650"/>
    <d v="2020-08-11T00:00:00"/>
    <x v="1"/>
  </r>
  <r>
    <n v="1597420422"/>
    <x v="994"/>
    <x v="1273"/>
    <n v="200"/>
    <n v="4.4000000000000004"/>
    <d v="2020-08-11T15:02:05"/>
    <n v="5"/>
    <d v="2020-08-14T00:00:00"/>
    <n v="0.21926311573888646"/>
    <n v="0.13636363636363624"/>
    <n v="119.99999999999993"/>
    <m/>
    <x v="1"/>
    <n v="880.00000000000011"/>
    <d v="2020-08-14T00:00:00"/>
    <x v="1"/>
  </r>
  <r>
    <n v="1597435742"/>
    <x v="995"/>
    <x v="1274"/>
    <n v="-2000"/>
    <n v="0.35"/>
    <d v="2020-08-13T00:00:00"/>
    <n v="0"/>
    <d v="2020-08-14T00:00:00"/>
    <n v="1.6222222222222222"/>
    <n v="1"/>
    <n v="700"/>
    <n v="20.02"/>
    <x v="10"/>
    <n v="700"/>
    <d v="2020-08-14T00:00:00"/>
    <x v="1"/>
  </r>
  <r>
    <n v="1597435743"/>
    <x v="996"/>
    <x v="1275"/>
    <n v="-1000"/>
    <n v="0.8"/>
    <d v="2020-08-13T00:00:00"/>
    <n v="0"/>
    <d v="2020-08-14T00:00:00"/>
    <n v="1.6222222222222222"/>
    <n v="1"/>
    <n v="800"/>
    <n v="10.02"/>
    <x v="10"/>
    <n v="800"/>
    <d v="2020-08-14T00:00:00"/>
    <x v="1"/>
  </r>
  <r>
    <n v="1597435744"/>
    <x v="997"/>
    <x v="1276"/>
    <n v="-100"/>
    <n v="1.1000000000000001"/>
    <d v="2020-08-11T16:00:35"/>
    <n v="0"/>
    <d v="2020-08-14T00:00:00"/>
    <n v="1.6079295154185023"/>
    <n v="1"/>
    <n v="110.00000000000001"/>
    <m/>
    <x v="4"/>
    <n v="110.00000000000001"/>
    <d v="2020-08-14T00:00:00"/>
    <x v="1"/>
  </r>
  <r>
    <n v="1597435745"/>
    <x v="998"/>
    <x v="1277"/>
    <n v="-1000"/>
    <n v="0.8"/>
    <d v="2020-08-11T16:00:36"/>
    <n v="0"/>
    <d v="2020-08-14T00:00:00"/>
    <n v="1.6079295154185023"/>
    <n v="1"/>
    <n v="800"/>
    <m/>
    <x v="10"/>
    <n v="800"/>
    <d v="2020-08-14T00:00:00"/>
    <x v="1"/>
  </r>
  <r>
    <n v="1597435746"/>
    <x v="999"/>
    <x v="1278"/>
    <n v="-1000"/>
    <n v="0.4"/>
    <d v="2020-08-13T00:00:00"/>
    <n v="1.9"/>
    <d v="2020-08-14T00:00:00"/>
    <n v="-6.0833333333333313"/>
    <n v="-3.7499999999999991"/>
    <n v="-1500"/>
    <n v="10.01"/>
    <x v="10"/>
    <n v="400"/>
    <d v="2020-08-14T00:00:00"/>
    <x v="1"/>
  </r>
  <r>
    <n v="1597435747"/>
    <x v="1000"/>
    <x v="1279"/>
    <n v="-1000"/>
    <n v="1.25"/>
    <d v="2020-08-10T00:00:00"/>
    <n v="0"/>
    <d v="2020-08-14T00:00:00"/>
    <n v="1.6008771929824561"/>
    <n v="1"/>
    <n v="1250"/>
    <n v="10.029999999999999"/>
    <x v="10"/>
    <n v="1250"/>
    <d v="2020-08-14T00:00:00"/>
    <x v="1"/>
  </r>
  <r>
    <n v="1597435748"/>
    <x v="1001"/>
    <x v="1280"/>
    <n v="-1000"/>
    <n v="0.5"/>
    <d v="2020-08-12T17:11:03"/>
    <n v="0"/>
    <d v="2020-08-14T00:00:00"/>
    <n v="1.6150442477876106"/>
    <n v="1"/>
    <n v="500"/>
    <m/>
    <x v="10"/>
    <n v="500"/>
    <d v="2020-08-14T00:00:00"/>
    <x v="1"/>
  </r>
  <r>
    <n v="1597435749"/>
    <x v="1002"/>
    <x v="1281"/>
    <n v="-1000"/>
    <n v="0.65"/>
    <d v="2020-08-10T00:00:00"/>
    <n v="0"/>
    <d v="2020-08-14T00:00:00"/>
    <n v="1.6008771929824561"/>
    <n v="1"/>
    <n v="650"/>
    <n v="10.02"/>
    <x v="10"/>
    <n v="650"/>
    <d v="2020-08-14T00:00:00"/>
    <x v="1"/>
  </r>
  <r>
    <n v="1597435750"/>
    <x v="1003"/>
    <x v="1282"/>
    <n v="-1000"/>
    <n v="0.65"/>
    <d v="2020-08-13T00:00:00"/>
    <n v="0"/>
    <d v="2020-08-14T00:00:00"/>
    <n v="1.6222222222222222"/>
    <n v="1"/>
    <n v="650"/>
    <n v="10.02"/>
    <x v="10"/>
    <n v="650"/>
    <d v="2020-08-14T00:00:00"/>
    <x v="1"/>
  </r>
  <r>
    <n v="1597435751"/>
    <x v="1004"/>
    <x v="1283"/>
    <n v="-1000"/>
    <n v="0.55000000000000004"/>
    <d v="2020-08-14T11:45:09"/>
    <n v="0"/>
    <d v="2020-08-14T00:00:00"/>
    <n v="1.6294642857142856"/>
    <n v="1"/>
    <n v="550"/>
    <m/>
    <x v="10"/>
    <n v="550"/>
    <d v="2020-08-14T00:00:00"/>
    <x v="1"/>
  </r>
  <r>
    <n v="1597435752"/>
    <x v="1005"/>
    <x v="1284"/>
    <n v="-1000"/>
    <n v="0.75"/>
    <d v="2020-08-14T11:45:07"/>
    <n v="0"/>
    <d v="2020-08-14T00:00:00"/>
    <n v="1.6294642857142856"/>
    <n v="1"/>
    <n v="750"/>
    <m/>
    <x v="10"/>
    <n v="750"/>
    <d v="2020-08-14T00:00:00"/>
    <x v="1"/>
  </r>
  <r>
    <n v="1597435753"/>
    <x v="1006"/>
    <x v="1285"/>
    <n v="-1000"/>
    <n v="0.4"/>
    <d v="2020-08-14T11:46:40"/>
    <n v="0"/>
    <d v="2020-08-14T00:00:00"/>
    <n v="1.6294642857142856"/>
    <n v="1"/>
    <n v="400"/>
    <m/>
    <x v="10"/>
    <n v="400"/>
    <d v="2020-08-14T00:00:00"/>
    <x v="1"/>
  </r>
  <r>
    <n v="1597435754"/>
    <x v="1007"/>
    <x v="1286"/>
    <n v="-1000"/>
    <n v="0.34"/>
    <d v="2020-08-14T11:45:23"/>
    <n v="0"/>
    <d v="2020-08-14T00:00:00"/>
    <n v="1.6294642857142856"/>
    <n v="1"/>
    <n v="340"/>
    <m/>
    <x v="10"/>
    <n v="340"/>
    <d v="2020-08-14T00:00:00"/>
    <x v="1"/>
  </r>
  <r>
    <n v="1597435755"/>
    <x v="1008"/>
    <x v="1287"/>
    <n v="-500"/>
    <n v="0.5"/>
    <d v="2020-08-10T12:26:17"/>
    <n v="0"/>
    <d v="2020-08-14T00:00:00"/>
    <n v="1.6008771929824561"/>
    <n v="1"/>
    <n v="250"/>
    <m/>
    <x v="4"/>
    <n v="250"/>
    <d v="2020-08-14T00:00:00"/>
    <x v="1"/>
  </r>
  <r>
    <n v="1597435756"/>
    <x v="1009"/>
    <x v="1288"/>
    <n v="-1000"/>
    <n v="0.75"/>
    <d v="2020-08-12T17:12:12"/>
    <n v="0"/>
    <d v="2020-08-14T00:00:00"/>
    <n v="1.6150442477876106"/>
    <n v="1"/>
    <n v="750"/>
    <m/>
    <x v="10"/>
    <n v="750"/>
    <d v="2020-08-14T00:00:00"/>
    <x v="1"/>
  </r>
  <r>
    <n v="1597689014"/>
    <x v="1010"/>
    <x v="1289"/>
    <n v="200"/>
    <n v="2.5"/>
    <d v="2020-08-12T17:11:02"/>
    <n v="3.5"/>
    <d v="2020-08-17T00:00:00"/>
    <n v="0.64601769911504414"/>
    <n v="0.39999999999999991"/>
    <n v="200"/>
    <m/>
    <x v="1"/>
    <n v="500"/>
    <d v="2020-08-17T00:00:00"/>
    <x v="1"/>
  </r>
  <r>
    <n v="1597689015"/>
    <x v="1011"/>
    <x v="1290"/>
    <n v="100"/>
    <n v="12"/>
    <d v="2020-08-13T00:00:00"/>
    <n v="13"/>
    <d v="2020-08-17T00:00:00"/>
    <n v="0.13518518518518505"/>
    <n v="8.3333333333333259E-2"/>
    <n v="100"/>
    <m/>
    <x v="1"/>
    <n v="1200"/>
    <d v="2020-08-17T00:00:00"/>
    <x v="1"/>
  </r>
  <r>
    <n v="1597695030"/>
    <x v="1012"/>
    <x v="1291"/>
    <n v="-100"/>
    <n v="2.2000000000000002"/>
    <d v="2020-08-10T00:00:00"/>
    <n v="0.85"/>
    <d v="2020-08-17T00:00:00"/>
    <n v="0.98235645933014371"/>
    <n v="0.61363636363636376"/>
    <n v="135"/>
    <n v="1.01"/>
    <x v="4"/>
    <n v="220.00000000000003"/>
    <d v="2020-08-17T00:00:00"/>
    <x v="1"/>
  </r>
  <r>
    <n v="1597781630"/>
    <x v="1013"/>
    <x v="1292"/>
    <n v="100"/>
    <n v="5.3"/>
    <d v="2020-08-17T13:29:30"/>
    <n v="6.2"/>
    <d v="2020-08-18T00:00:00"/>
    <n v="0.28045761120122936"/>
    <n v="0.16981132075471694"/>
    <n v="90.000000000000028"/>
    <m/>
    <x v="1"/>
    <n v="530"/>
    <d v="2020-08-18T00:00:00"/>
    <x v="1"/>
  </r>
  <r>
    <n v="1597851559"/>
    <x v="1014"/>
    <x v="1293"/>
    <n v="-1000"/>
    <n v="0.6"/>
    <d v="2020-08-18T00:00:00"/>
    <n v="0.05"/>
    <d v="2020-08-19T00:00:00"/>
    <n v="1.5208333333333333"/>
    <n v="0.91666666666666663"/>
    <n v="549.99999999999989"/>
    <n v="10.02"/>
    <x v="10"/>
    <n v="600"/>
    <d v="2020-08-19T00:00:00"/>
    <x v="1"/>
  </r>
  <r>
    <n v="1597851560"/>
    <x v="1015"/>
    <x v="1294"/>
    <n v="500"/>
    <n v="1.85"/>
    <d v="2020-08-18T00:00:00"/>
    <n v="2.35"/>
    <d v="2020-08-19T00:00:00"/>
    <n v="0.44840294840294825"/>
    <n v="0.27027027027027017"/>
    <n v="250"/>
    <m/>
    <x v="1"/>
    <n v="925"/>
    <d v="2020-08-19T00:00:00"/>
    <x v="1"/>
  </r>
  <r>
    <n v="1597851561"/>
    <x v="1016"/>
    <x v="1295"/>
    <n v="-1000"/>
    <n v="1.1000000000000001"/>
    <d v="2020-08-17T16:04:31"/>
    <n v="0.05"/>
    <d v="2020-08-19T00:00:00"/>
    <n v="1.5765117235705473"/>
    <n v="0.95454545454545459"/>
    <n v="1050"/>
    <m/>
    <x v="10"/>
    <n v="1100"/>
    <d v="2020-08-19T00:00:00"/>
    <x v="1"/>
  </r>
  <r>
    <n v="1597851562"/>
    <x v="1017"/>
    <x v="1296"/>
    <n v="200"/>
    <n v="5.5"/>
    <d v="2020-08-17T16:03:28"/>
    <n v="5.8"/>
    <d v="2020-08-19T00:00:00"/>
    <n v="9.0086384204031117E-2"/>
    <n v="5.4545454545454453E-2"/>
    <n v="59.999999999999964"/>
    <m/>
    <x v="1"/>
    <n v="1100"/>
    <d v="2020-08-19T00:00:00"/>
    <x v="1"/>
  </r>
  <r>
    <n v="1597851563"/>
    <x v="1018"/>
    <x v="1297"/>
    <n v="-1000"/>
    <n v="0.85"/>
    <d v="2020-08-18T00:00:00"/>
    <n v="0.04"/>
    <d v="2020-08-19T00:00:00"/>
    <n v="1.5810160427807487"/>
    <n v="0.95294117647058818"/>
    <n v="809.99999999999989"/>
    <n v="10.02"/>
    <x v="10"/>
    <n v="850"/>
    <d v="2020-08-19T00:00:00"/>
    <x v="1"/>
  </r>
  <r>
    <n v="1597940739"/>
    <x v="1019"/>
    <x v="1298"/>
    <n v="-1000"/>
    <n v="1.4"/>
    <d v="2020-08-13T00:00:00"/>
    <n v="0.7"/>
    <d v="2020-08-20T00:00:00"/>
    <n v="0.81111111111111112"/>
    <n v="0.5"/>
    <n v="700"/>
    <n v="10.039999999999999"/>
    <x v="10"/>
    <n v="1400"/>
    <d v="2020-08-20T00:00:00"/>
    <x v="1"/>
  </r>
  <r>
    <n v="1597940740"/>
    <x v="1020"/>
    <x v="1299"/>
    <n v="-1000"/>
    <n v="0.95"/>
    <d v="2020-08-17T16:02:00"/>
    <n v="0.6"/>
    <d v="2020-08-20T00:00:00"/>
    <n v="0.60847820909740424"/>
    <n v="0.36842105263157898"/>
    <n v="350"/>
    <m/>
    <x v="10"/>
    <n v="950"/>
    <d v="2020-08-20T00:00:00"/>
    <x v="1"/>
  </r>
  <r>
    <n v="1597956817"/>
    <x v="1021"/>
    <x v="1300"/>
    <n v="100"/>
    <n v="11"/>
    <d v="2020-08-18T00:00:00"/>
    <n v="15"/>
    <d v="2020-08-20T00:00:00"/>
    <n v="0.60330578512396682"/>
    <n v="0.36363636363636354"/>
    <n v="400"/>
    <m/>
    <x v="1"/>
    <n v="1100"/>
    <d v="2020-08-20T00:00:00"/>
    <x v="1"/>
  </r>
  <r>
    <n v="1598025501"/>
    <x v="1022"/>
    <x v="1301"/>
    <n v="-100"/>
    <n v="4"/>
    <d v="2020-07-27T00:00:00"/>
    <n v="3"/>
    <d v="2020-08-21T00:00:00"/>
    <n v="0.37706611570247933"/>
    <n v="0.25"/>
    <n v="100"/>
    <n v="1.01"/>
    <x v="4"/>
    <n v="400"/>
    <d v="2020-08-21T00:00:00"/>
    <x v="1"/>
  </r>
  <r>
    <n v="1598031887"/>
    <x v="1023"/>
    <x v="1302"/>
    <n v="-200"/>
    <n v="7.5"/>
    <d v="2020-07-17T15:53:37"/>
    <n v="8.8000000000000007"/>
    <d v="2020-08-21T00:00:00"/>
    <n v="-0.25105820105820104"/>
    <n v="-0.17333333333333334"/>
    <n v="-260.00000000000011"/>
    <m/>
    <x v="4"/>
    <n v="1500"/>
    <d v="2020-08-21T00:00:00"/>
    <x v="1"/>
  </r>
  <r>
    <n v="1598040744"/>
    <x v="1024"/>
    <x v="1303"/>
    <n v="-1000"/>
    <n v="0.7"/>
    <d v="2020-08-18T00:00:00"/>
    <n v="0"/>
    <d v="2020-08-21T00:00:00"/>
    <n v="1.6590909090909092"/>
    <n v="1"/>
    <n v="700"/>
    <n v="10.02"/>
    <x v="10"/>
    <n v="700"/>
    <d v="2020-08-21T00:00:00"/>
    <x v="1"/>
  </r>
  <r>
    <n v="1598040745"/>
    <x v="1025"/>
    <x v="1304"/>
    <n v="-1000"/>
    <n v="1.4"/>
    <d v="2020-08-14T11:47:29"/>
    <n v="0"/>
    <d v="2020-08-21T00:00:00"/>
    <n v="1.6294642857142856"/>
    <n v="1"/>
    <n v="1400"/>
    <m/>
    <x v="10"/>
    <n v="1400"/>
    <d v="2020-08-21T00:00:00"/>
    <x v="1"/>
  </r>
  <r>
    <n v="1598040746"/>
    <x v="1026"/>
    <x v="1305"/>
    <n v="-1000"/>
    <n v="1"/>
    <d v="2020-08-19T00:00:00"/>
    <n v="0"/>
    <d v="2020-08-21T00:00:00"/>
    <n v="1.6666666666666667"/>
    <n v="1"/>
    <n v="1000"/>
    <n v="10.029999999999999"/>
    <x v="10"/>
    <n v="1000"/>
    <d v="2020-08-21T00:00:00"/>
    <x v="1"/>
  </r>
  <r>
    <n v="1598040747"/>
    <x v="1027"/>
    <x v="1306"/>
    <n v="-100"/>
    <n v="1"/>
    <d v="2020-08-18T00:00:00"/>
    <n v="1.5"/>
    <d v="2020-08-21T00:00:00"/>
    <n v="-0.82954545454545459"/>
    <n v="-0.5"/>
    <n v="-50"/>
    <n v="1.01"/>
    <x v="4"/>
    <n v="100"/>
    <d v="2020-08-21T00:00:00"/>
    <x v="1"/>
  </r>
  <r>
    <n v="1598040748"/>
    <x v="1028"/>
    <x v="1307"/>
    <n v="-1000"/>
    <n v="0.71"/>
    <d v="2020-08-21T11:48:12"/>
    <n v="0.3"/>
    <d v="2020-08-21T00:00:00"/>
    <n v="0.97131174141623944"/>
    <n v="0.57746478873239437"/>
    <n v="410"/>
    <m/>
    <x v="10"/>
    <n v="710"/>
    <d v="2020-08-21T00:00:00"/>
    <x v="1"/>
  </r>
  <r>
    <n v="1598040749"/>
    <x v="1029"/>
    <x v="1308"/>
    <n v="-400"/>
    <n v="0.55000000000000004"/>
    <d v="2020-08-17T16:06:16"/>
    <n v="0"/>
    <d v="2020-08-21T00:00:00"/>
    <n v="1.6515837104072399"/>
    <n v="1"/>
    <n v="220.00000000000003"/>
    <m/>
    <x v="10"/>
    <n v="220.00000000000003"/>
    <d v="2020-08-21T00:00:00"/>
    <x v="1"/>
  </r>
  <r>
    <n v="1598040750"/>
    <x v="1030"/>
    <x v="1309"/>
    <n v="-1000"/>
    <n v="0.8"/>
    <d v="2020-08-18T00:00:00"/>
    <n v="0"/>
    <d v="2020-08-21T00:00:00"/>
    <n v="1.6590909090909092"/>
    <n v="1"/>
    <n v="800"/>
    <n v="10.02"/>
    <x v="10"/>
    <n v="800"/>
    <d v="2020-08-21T00:00:00"/>
    <x v="1"/>
  </r>
  <r>
    <n v="1598040751"/>
    <x v="1031"/>
    <x v="1310"/>
    <n v="-1000"/>
    <n v="0.2"/>
    <d v="2020-08-19T00:00:00"/>
    <n v="0"/>
    <d v="2020-08-21T00:00:00"/>
    <n v="1.6666666666666667"/>
    <n v="1"/>
    <n v="200"/>
    <n v="10.01"/>
    <x v="4"/>
    <n v="200"/>
    <d v="2020-08-21T00:00:00"/>
    <x v="1"/>
  </r>
  <r>
    <n v="1598040752"/>
    <x v="1032"/>
    <x v="1311"/>
    <n v="-1000"/>
    <n v="0.9"/>
    <d v="2020-08-20T16:47:57"/>
    <n v="1.5"/>
    <d v="2020-08-21T00:00:00"/>
    <n v="-1.1162079510703362"/>
    <n v="-0.66666666666666652"/>
    <n v="-600"/>
    <m/>
    <x v="10"/>
    <n v="900"/>
    <d v="2020-08-21T00:00:00"/>
    <x v="1"/>
  </r>
  <r>
    <n v="1598040753"/>
    <x v="1033"/>
    <x v="1312"/>
    <n v="100"/>
    <n v="9.8000000000000007"/>
    <d v="2020-06-09T16:13:37"/>
    <n v="0"/>
    <d v="2020-08-21T00:00:00"/>
    <n v="-1.2586206896551724"/>
    <n v="-1"/>
    <n v="-980.00000000000011"/>
    <m/>
    <x v="1"/>
    <n v="980.00000000000011"/>
    <d v="2020-08-21T00:00:00"/>
    <x v="1"/>
  </r>
  <r>
    <n v="1598040754"/>
    <x v="1034"/>
    <x v="1313"/>
    <n v="200"/>
    <n v="2.2000000000000002"/>
    <d v="2020-07-15T00:00:00"/>
    <n v="0"/>
    <d v="2020-08-21T00:00:00"/>
    <n v="-1.4370078740157479"/>
    <n v="-1"/>
    <n v="-440.00000000000006"/>
    <m/>
    <x v="1"/>
    <n v="440.00000000000006"/>
    <d v="2020-08-21T00:00:00"/>
    <x v="1"/>
  </r>
  <r>
    <n v="1598040755"/>
    <x v="1035"/>
    <x v="1314"/>
    <n v="-1000"/>
    <n v="2"/>
    <d v="2020-08-19T00:00:00"/>
    <n v="0"/>
    <d v="2020-08-21T00:00:00"/>
    <n v="1.6666666666666667"/>
    <n v="1"/>
    <n v="2000"/>
    <n v="10.050000000000001"/>
    <x v="10"/>
    <n v="2000"/>
    <d v="2020-08-21T00:00:00"/>
    <x v="1"/>
  </r>
  <r>
    <n v="1598040756"/>
    <x v="1036"/>
    <x v="1315"/>
    <n v="-100"/>
    <n v="1.5"/>
    <d v="2020-07-01T20:08:04"/>
    <n v="2.12"/>
    <d v="2020-08-21T00:00:00"/>
    <n v="-0.56293532338308461"/>
    <n v="-0.41333333333333333"/>
    <n v="-62.000000000000014"/>
    <m/>
    <x v="4"/>
    <n v="150"/>
    <d v="2020-08-21T00:00:00"/>
    <x v="1"/>
  </r>
  <r>
    <n v="1598040757"/>
    <x v="1037"/>
    <x v="1316"/>
    <n v="-400"/>
    <n v="0.6"/>
    <d v="2020-08-18T00:00:00"/>
    <n v="3.3"/>
    <d v="2020-08-21T00:00:00"/>
    <n v="-7.4659090909090917"/>
    <n v="-4.5"/>
    <n v="-1080"/>
    <n v="4.01"/>
    <x v="10"/>
    <n v="240"/>
    <d v="2020-08-21T00:00:00"/>
    <x v="1"/>
  </r>
  <r>
    <n v="1598040758"/>
    <x v="1038"/>
    <x v="1317"/>
    <n v="-500"/>
    <n v="0.35"/>
    <d v="2020-08-18T00:00:00"/>
    <n v="0"/>
    <d v="2020-08-21T00:00:00"/>
    <n v="1.6590909090909092"/>
    <n v="1"/>
    <n v="175"/>
    <n v="5.01"/>
    <x v="4"/>
    <n v="175"/>
    <d v="2020-08-21T00:00:00"/>
    <x v="1"/>
  </r>
  <r>
    <n v="1598041331"/>
    <x v="1039"/>
    <x v="1318"/>
    <n v="-1000"/>
    <n v="0.7"/>
    <d v="2020-08-21T11:48:16"/>
    <n v="0"/>
    <d v="2020-08-21T00:00:00"/>
    <n v="1.6820276497695852"/>
    <n v="1"/>
    <n v="700"/>
    <m/>
    <x v="10"/>
    <n v="700"/>
    <d v="2020-08-21T00:00:00"/>
    <x v="1"/>
  </r>
  <r>
    <n v="1598287878"/>
    <x v="1040"/>
    <x v="1319"/>
    <n v="100"/>
    <n v="6"/>
    <d v="2020-08-21T11:49:03"/>
    <n v="7.5"/>
    <d v="2020-08-24T00:00:00"/>
    <n v="0.4205069124423963"/>
    <n v="0.25"/>
    <n v="150"/>
    <m/>
    <x v="1"/>
    <n v="600"/>
    <d v="2020-08-24T00:00:00"/>
    <x v="1"/>
  </r>
  <r>
    <n v="1598373008"/>
    <x v="1041"/>
    <x v="1320"/>
    <n v="1000"/>
    <n v="86"/>
    <d v="2020-08-21T16:18:51"/>
    <n v="89.21"/>
    <d v="2020-08-25T00:00:00"/>
    <n v="6.2782659950701911E-2"/>
    <n v="3.7325581395348806E-2"/>
    <n v="3209.9999999999936"/>
    <m/>
    <x v="0"/>
    <n v="86000"/>
    <d v="2020-08-25T00:00:00"/>
    <x v="1"/>
  </r>
  <r>
    <n v="1598373009"/>
    <x v="1042"/>
    <x v="1321"/>
    <n v="200"/>
    <n v="2.4500000000000002"/>
    <d v="2020-08-13T00:00:00"/>
    <n v="3"/>
    <d v="2020-08-25T00:00:00"/>
    <n v="0.36417233560090673"/>
    <n v="0.22448979591836715"/>
    <n v="109.99999999999997"/>
    <m/>
    <x v="1"/>
    <n v="490.00000000000006"/>
    <d v="2020-08-25T00:00:00"/>
    <x v="1"/>
  </r>
  <r>
    <n v="1598373010"/>
    <x v="1043"/>
    <x v="1322"/>
    <n v="500"/>
    <n v="2.8"/>
    <d v="2020-08-11T15:02:11"/>
    <n v="1.04"/>
    <d v="2020-08-25T00:00:00"/>
    <n v="-1.0106985525487728"/>
    <n v="-0.62857142857142856"/>
    <n v="-879.99999999999989"/>
    <m/>
    <x v="1"/>
    <n v="1400"/>
    <d v="2020-08-25T00:00:00"/>
    <x v="1"/>
  </r>
  <r>
    <n v="1598386176"/>
    <x v="1044"/>
    <x v="1323"/>
    <n v="500"/>
    <n v="1.5"/>
    <d v="2020-08-24T16:09:57"/>
    <n v="2.65"/>
    <d v="2020-08-25T00:00:00"/>
    <n v="1.3076323987538938"/>
    <n v="0.76666666666666661"/>
    <n v="575"/>
    <m/>
    <x v="1"/>
    <n v="750"/>
    <d v="2020-08-25T00:00:00"/>
    <x v="1"/>
  </r>
  <r>
    <n v="1598457234"/>
    <x v="1045"/>
    <x v="1324"/>
    <n v="-1000"/>
    <n v="1.3"/>
    <d v="2020-08-25T00:00:00"/>
    <n v="0.03"/>
    <d v="2020-08-26T00:00:00"/>
    <n v="1.6740700613940049"/>
    <n v="0.97692307692307689"/>
    <n v="1270"/>
    <n v="10.029999999999999"/>
    <x v="10"/>
    <n v="1300"/>
    <d v="2020-08-26T00:00:00"/>
    <x v="1"/>
  </r>
  <r>
    <n v="1598457235"/>
    <x v="1046"/>
    <x v="1325"/>
    <n v="200"/>
    <n v="3.4"/>
    <d v="2020-08-21T11:51:01"/>
    <n v="6.9"/>
    <d v="2020-08-26T00:00:00"/>
    <n v="1.7314990512333972"/>
    <n v="1.0294117647058827"/>
    <n v="700.00000000000011"/>
    <m/>
    <x v="1"/>
    <n v="680"/>
    <d v="2020-08-26T00:00:00"/>
    <x v="1"/>
  </r>
  <r>
    <n v="1598457236"/>
    <x v="1047"/>
    <x v="1326"/>
    <n v="500"/>
    <n v="2"/>
    <d v="2020-08-13T00:00:00"/>
    <n v="2.5"/>
    <d v="2020-08-26T00:00:00"/>
    <n v="0.40555555555555556"/>
    <n v="0.25"/>
    <n v="250"/>
    <m/>
    <x v="1"/>
    <n v="1000"/>
    <d v="2020-08-26T00:00:00"/>
    <x v="1"/>
  </r>
  <r>
    <n v="1598480362"/>
    <x v="1048"/>
    <x v="1327"/>
    <n v="100"/>
    <n v="10"/>
    <d v="2020-08-20T16:47:59"/>
    <n v="23"/>
    <d v="2020-08-26T00:00:00"/>
    <n v="2.1766055045871555"/>
    <n v="1.2999999999999998"/>
    <n v="1300"/>
    <m/>
    <x v="1"/>
    <n v="1000"/>
    <d v="2020-08-26T00:00:00"/>
    <x v="1"/>
  </r>
  <r>
    <n v="1598542831"/>
    <x v="1049"/>
    <x v="1328"/>
    <n v="500"/>
    <n v="1.4"/>
    <d v="2020-08-25T00:00:00"/>
    <n v="1.7"/>
    <d v="2020-08-27T00:00:00"/>
    <n v="0.36720321931589556"/>
    <n v="0.21428571428571441"/>
    <n v="150.00000000000003"/>
    <m/>
    <x v="1"/>
    <n v="700"/>
    <d v="2020-08-27T00:00:00"/>
    <x v="1"/>
  </r>
  <r>
    <n v="1598542832"/>
    <x v="1050"/>
    <x v="1329"/>
    <n v="100"/>
    <n v="9.75"/>
    <d v="2020-07-15T00:00:00"/>
    <n v="10"/>
    <d v="2020-08-27T00:00:00"/>
    <n v="3.6846355743993406E-2"/>
    <n v="2.564102564102555E-2"/>
    <n v="25"/>
    <m/>
    <x v="1"/>
    <n v="975"/>
    <d v="2020-08-27T00:00:00"/>
    <x v="1"/>
  </r>
  <r>
    <n v="1598560402"/>
    <x v="1051"/>
    <x v="1330"/>
    <n v="500"/>
    <n v="1.2"/>
    <d v="2020-08-24T16:10:29"/>
    <n v="1.3"/>
    <d v="2020-08-27T00:00:00"/>
    <n v="0.14213395638629309"/>
    <n v="8.3333333333333481E-2"/>
    <n v="50.000000000000043"/>
    <m/>
    <x v="1"/>
    <n v="600"/>
    <d v="2020-08-27T00:00:00"/>
    <x v="1"/>
  </r>
  <r>
    <n v="1598645271"/>
    <x v="1052"/>
    <x v="1331"/>
    <n v="-1000"/>
    <n v="0.9"/>
    <d v="2020-08-25T00:00:00"/>
    <n v="0"/>
    <d v="2020-08-28T00:00:00"/>
    <n v="1.7136150234741783"/>
    <n v="1"/>
    <n v="900"/>
    <n v="10.02"/>
    <x v="10"/>
    <n v="900"/>
    <d v="2020-08-28T00:00:00"/>
    <x v="1"/>
  </r>
  <r>
    <n v="1598645272"/>
    <x v="1053"/>
    <x v="1332"/>
    <n v="200"/>
    <n v="3"/>
    <d v="2020-08-13T00:00:00"/>
    <n v="0"/>
    <d v="2020-08-28T00:00:00"/>
    <n v="-1.6222222222222222"/>
    <n v="-1"/>
    <n v="-600"/>
    <m/>
    <x v="1"/>
    <n v="600"/>
    <d v="2020-08-28T00:00:00"/>
    <x v="1"/>
  </r>
  <r>
    <n v="1598645273"/>
    <x v="1054"/>
    <x v="1333"/>
    <n v="-100"/>
    <n v="1.5"/>
    <d v="2020-08-25T11:47:46"/>
    <n v="0.7"/>
    <d v="2020-08-28T00:00:00"/>
    <n v="0.91392801251956191"/>
    <n v="0.53333333333333344"/>
    <n v="80"/>
    <m/>
    <x v="4"/>
    <n v="150"/>
    <d v="2020-08-28T00:00:00"/>
    <x v="1"/>
  </r>
  <r>
    <n v="1598645274"/>
    <x v="1055"/>
    <x v="1334"/>
    <n v="-1000"/>
    <n v="1"/>
    <d v="2020-08-26T00:00:00"/>
    <n v="0"/>
    <d v="2020-08-28T00:00:00"/>
    <n v="1.7216981132075473"/>
    <n v="1"/>
    <n v="1000"/>
    <n v="10.029999999999999"/>
    <x v="10"/>
    <n v="1000"/>
    <d v="2020-08-28T00:00:00"/>
    <x v="1"/>
  </r>
  <r>
    <n v="1598645275"/>
    <x v="1056"/>
    <x v="1335"/>
    <n v="-600"/>
    <n v="1.2"/>
    <d v="2020-08-26T00:00:00"/>
    <n v="3.3"/>
    <d v="2020-08-28T00:00:00"/>
    <n v="-3.012971698113208"/>
    <n v="-1.75"/>
    <n v="-1259.9999999999998"/>
    <n v="6.02"/>
    <x v="10"/>
    <n v="720"/>
    <d v="2020-08-28T00:00:00"/>
    <x v="1"/>
  </r>
  <r>
    <n v="1598645276"/>
    <x v="1057"/>
    <x v="1336"/>
    <n v="-1000"/>
    <n v="2.15"/>
    <d v="2020-08-20T11:26:16"/>
    <n v="0"/>
    <d v="2020-08-28T00:00:00"/>
    <n v="1.6743119266055047"/>
    <n v="1"/>
    <n v="2150"/>
    <m/>
    <x v="10"/>
    <n v="2150"/>
    <d v="2020-08-28T00:00:00"/>
    <x v="1"/>
  </r>
  <r>
    <n v="1598645277"/>
    <x v="1058"/>
    <x v="1337"/>
    <n v="-100"/>
    <n v="0.85"/>
    <d v="2020-08-25T00:00:00"/>
    <n v="0"/>
    <d v="2020-08-28T00:00:00"/>
    <n v="1.7136150234741783"/>
    <n v="1"/>
    <n v="85"/>
    <n v="1.01"/>
    <x v="10"/>
    <n v="85"/>
    <d v="2020-08-28T00:00:00"/>
    <x v="1"/>
  </r>
  <r>
    <n v="1598645278"/>
    <x v="1059"/>
    <x v="1338"/>
    <n v="-1000"/>
    <n v="0.35"/>
    <d v="2020-08-25T11:47:45"/>
    <n v="0.65"/>
    <d v="2020-08-28T00:00:00"/>
    <n v="-1.4688128772635818"/>
    <n v="-0.85714285714285743"/>
    <n v="-300.00000000000006"/>
    <m/>
    <x v="4"/>
    <n v="350"/>
    <d v="2020-08-28T00:00:00"/>
    <x v="1"/>
  </r>
  <r>
    <n v="1598645279"/>
    <x v="1060"/>
    <x v="1339"/>
    <n v="-1000"/>
    <n v="0.4"/>
    <d v="2020-08-27T00:00:00"/>
    <n v="0"/>
    <d v="2020-08-28T00:00:00"/>
    <n v="1.7298578199052135"/>
    <n v="1"/>
    <n v="400"/>
    <n v="10.01"/>
    <x v="10"/>
    <n v="400"/>
    <d v="2020-08-28T00:00:00"/>
    <x v="1"/>
  </r>
  <r>
    <n v="1598645280"/>
    <x v="1061"/>
    <x v="1340"/>
    <n v="-1000"/>
    <n v="0.75"/>
    <d v="2020-08-26T00:00:00"/>
    <n v="0"/>
    <d v="2020-08-28T00:00:00"/>
    <n v="1.7216981132075473"/>
    <n v="1"/>
    <n v="750"/>
    <n v="10.02"/>
    <x v="10"/>
    <n v="750"/>
    <d v="2020-08-28T00:00:00"/>
    <x v="1"/>
  </r>
  <r>
    <n v="1598645281"/>
    <x v="1062"/>
    <x v="1341"/>
    <n v="-1000"/>
    <n v="1.05"/>
    <d v="2020-08-27T00:00:00"/>
    <n v="0"/>
    <d v="2020-08-28T00:00:00"/>
    <n v="1.7298578199052135"/>
    <n v="1"/>
    <n v="1050"/>
    <n v="10.029999999999999"/>
    <x v="10"/>
    <n v="1050"/>
    <d v="2020-08-28T00:00:00"/>
    <x v="1"/>
  </r>
  <r>
    <n v="1598645282"/>
    <x v="1063"/>
    <x v="1342"/>
    <n v="-1000"/>
    <n v="1.6"/>
    <d v="2020-08-26T00:00:00"/>
    <n v="0"/>
    <d v="2020-08-28T00:00:00"/>
    <n v="1.7216981132075473"/>
    <n v="1"/>
    <n v="1600"/>
    <n v="10.039999999999999"/>
    <x v="10"/>
    <n v="1600"/>
    <d v="2020-08-28T00:00:00"/>
    <x v="1"/>
  </r>
  <r>
    <n v="1598645283"/>
    <x v="1064"/>
    <x v="1343"/>
    <n v="-1000"/>
    <n v="0.6"/>
    <d v="2020-08-25T00:00:00"/>
    <n v="0.1"/>
    <d v="2020-08-28T00:00:00"/>
    <n v="1.4280125195618152"/>
    <n v="0.83333333333333326"/>
    <n v="500"/>
    <n v="10.02"/>
    <x v="10"/>
    <n v="600"/>
    <d v="2020-08-28T00:00:00"/>
    <x v="1"/>
  </r>
  <r>
    <n v="1598645284"/>
    <x v="1065"/>
    <x v="1344"/>
    <n v="-1000"/>
    <n v="1.25"/>
    <d v="2020-08-27T00:00:00"/>
    <n v="0"/>
    <d v="2020-08-28T00:00:00"/>
    <n v="1.7298578199052135"/>
    <n v="1"/>
    <n v="1250"/>
    <n v="10.029999999999999"/>
    <x v="10"/>
    <n v="1250"/>
    <d v="2020-08-28T00:00:00"/>
    <x v="1"/>
  </r>
  <r>
    <n v="1598645285"/>
    <x v="1066"/>
    <x v="1345"/>
    <n v="-1000"/>
    <n v="0.55000000000000004"/>
    <d v="2020-08-27T00:00:00"/>
    <n v="0"/>
    <d v="2020-08-28T00:00:00"/>
    <n v="1.7298578199052135"/>
    <n v="1"/>
    <n v="550"/>
    <n v="10.02"/>
    <x v="10"/>
    <n v="550"/>
    <d v="2020-08-28T00:00:00"/>
    <x v="1"/>
  </r>
  <r>
    <n v="1598645286"/>
    <x v="1067"/>
    <x v="1346"/>
    <n v="-1000"/>
    <n v="1.6"/>
    <d v="2020-08-27T00:00:00"/>
    <n v="0"/>
    <d v="2020-08-28T00:00:00"/>
    <n v="1.7298578199052135"/>
    <n v="1"/>
    <n v="1600"/>
    <n v="10.039999999999999"/>
    <x v="10"/>
    <n v="1600"/>
    <d v="2020-08-28T00:00:00"/>
    <x v="1"/>
  </r>
  <r>
    <n v="1598908181"/>
    <x v="1068"/>
    <x v="1347"/>
    <n v="100"/>
    <n v="10.5"/>
    <d v="2020-08-27T00:00:00"/>
    <n v="12.4"/>
    <d v="2020-08-31T00:00:00"/>
    <n v="0.31302189122094343"/>
    <n v="0.18095238095238098"/>
    <n v="190.00000000000003"/>
    <m/>
    <x v="1"/>
    <n v="1050"/>
    <d v="2020-08-31T00:00:00"/>
    <x v="1"/>
  </r>
  <r>
    <n v="1598908182"/>
    <x v="1069"/>
    <x v="1348"/>
    <n v="100"/>
    <n v="4.7"/>
    <d v="2020-08-26T00:00:00"/>
    <n v="5.8"/>
    <d v="2020-08-31T00:00:00"/>
    <n v="0.40295062224006428"/>
    <n v="0.23404255319148937"/>
    <n v="109.99999999999997"/>
    <m/>
    <x v="1"/>
    <n v="470"/>
    <d v="2020-08-31T00:00:00"/>
    <x v="1"/>
  </r>
  <r>
    <n v="1598988025"/>
    <x v="1070"/>
    <x v="1349"/>
    <n v="200"/>
    <n v="2.25"/>
    <d v="2020-07-15T00:00:00"/>
    <n v="2.5"/>
    <d v="2020-09-01T00:00:00"/>
    <n v="0.15966754155730539"/>
    <n v="0.11111111111111116"/>
    <n v="50"/>
    <m/>
    <x v="1"/>
    <n v="450"/>
    <d v="2020-09-01T00:00:00"/>
    <x v="1"/>
  </r>
  <r>
    <n v="1598988026"/>
    <x v="1071"/>
    <x v="1350"/>
    <n v="-500"/>
    <n v="0.55000000000000004"/>
    <d v="2020-08-26T00:00:00"/>
    <n v="2"/>
    <d v="2020-09-01T00:00:00"/>
    <n v="-4.5390222984562607"/>
    <n v="-2.6363636363636362"/>
    <n v="-725"/>
    <n v="5.01"/>
    <x v="4"/>
    <n v="275"/>
    <d v="2020-09-01T00:00:00"/>
    <x v="1"/>
  </r>
  <r>
    <n v="1598988027"/>
    <x v="1072"/>
    <x v="1351"/>
    <n v="200"/>
    <n v="2.5"/>
    <d v="2020-08-27T00:00:00"/>
    <n v="3"/>
    <d v="2020-09-01T00:00:00"/>
    <n v="0.34597156398104262"/>
    <n v="0.19999999999999996"/>
    <n v="100"/>
    <m/>
    <x v="1"/>
    <n v="500"/>
    <d v="2020-09-01T00:00:00"/>
    <x v="1"/>
  </r>
  <r>
    <n v="1599073086"/>
    <x v="1073"/>
    <x v="1352"/>
    <n v="500"/>
    <n v="1.7"/>
    <d v="2020-09-01T00:00:00"/>
    <n v="3"/>
    <d v="2020-09-02T00:00:00"/>
    <n v="1.3549400342661335"/>
    <n v="0.76470588235294112"/>
    <n v="650"/>
    <m/>
    <x v="1"/>
    <n v="850"/>
    <d v="2020-09-02T00:00:00"/>
    <x v="1"/>
  </r>
  <r>
    <n v="1599073087"/>
    <x v="1074"/>
    <x v="1353"/>
    <n v="200"/>
    <n v="3"/>
    <d v="2020-09-01T00:00:00"/>
    <n v="4.5999999999999996"/>
    <d v="2020-09-02T00:00:00"/>
    <n v="0.9449838187702263"/>
    <n v="0.53333333333333321"/>
    <n v="319.99999999999994"/>
    <m/>
    <x v="1"/>
    <n v="600"/>
    <d v="2020-09-02T00:00:00"/>
    <x v="1"/>
  </r>
  <r>
    <n v="1599144539"/>
    <x v="1075"/>
    <x v="1354"/>
    <n v="100"/>
    <n v="11"/>
    <d v="2020-09-01T00:00:00"/>
    <n v="20"/>
    <d v="2020-09-03T00:00:00"/>
    <n v="1.4496910856134155"/>
    <n v="0.81818181818181812"/>
    <n v="900"/>
    <m/>
    <x v="1"/>
    <n v="1100"/>
    <d v="2020-09-03T00:00:00"/>
    <x v="1"/>
  </r>
  <r>
    <n v="1599144540"/>
    <x v="1076"/>
    <x v="1355"/>
    <n v="-1000"/>
    <n v="2.15"/>
    <d v="2020-09-01T00:00:00"/>
    <n v="5.5"/>
    <d v="2020-09-03T00:00:00"/>
    <n v="-2.7607812147211561"/>
    <n v="-1.558139534883721"/>
    <n v="-3350"/>
    <n v="10.050000000000001"/>
    <x v="10"/>
    <n v="2150"/>
    <d v="2020-09-03T00:00:00"/>
    <x v="1"/>
  </r>
  <r>
    <n v="1599144541"/>
    <x v="1077"/>
    <x v="1356"/>
    <n v="500"/>
    <n v="1.88"/>
    <d v="2020-07-13T00:00:00"/>
    <n v="0.5"/>
    <d v="2020-09-03T00:00:00"/>
    <n v="-1.0465841090425532"/>
    <n v="-0.73404255319148937"/>
    <n v="-690"/>
    <m/>
    <x v="1"/>
    <n v="940"/>
    <d v="2020-09-03T00:00:00"/>
    <x v="1"/>
  </r>
  <r>
    <n v="1599144542"/>
    <x v="1078"/>
    <x v="1357"/>
    <n v="100"/>
    <n v="17.5"/>
    <d v="2020-08-31T17:04:56"/>
    <n v="0.7"/>
    <d v="2020-09-03T00:00:00"/>
    <n v="-1.6927536231884057"/>
    <n v="-0.96"/>
    <n v="-1680"/>
    <m/>
    <x v="3"/>
    <n v="1750"/>
    <d v="2020-09-03T00:00:00"/>
    <x v="1"/>
  </r>
  <r>
    <n v="1599148461"/>
    <x v="1079"/>
    <x v="1358"/>
    <n v="-1000"/>
    <n v="0.85"/>
    <d v="2020-09-01T15:13:49"/>
    <n v="3"/>
    <d v="2020-09-03T00:00:00"/>
    <n v="-4.4817247287264417"/>
    <n v="-2.5294117647058822"/>
    <n v="-2150"/>
    <m/>
    <x v="10"/>
    <n v="850"/>
    <d v="2020-09-03T00:00:00"/>
    <x v="1"/>
  </r>
  <r>
    <n v="1599149875"/>
    <x v="1080"/>
    <x v="1359"/>
    <n v="-1000"/>
    <n v="1.2"/>
    <d v="2020-09-02T00:00:00"/>
    <n v="0.4"/>
    <d v="2020-09-03T00:00:00"/>
    <n v="1.186991869918699"/>
    <n v="0.66666666666666663"/>
    <n v="799.99999999999989"/>
    <n v="10.029999999999999"/>
    <x v="10"/>
    <n v="1200"/>
    <d v="2020-09-03T00:00:00"/>
    <x v="1"/>
  </r>
  <r>
    <n v="1599249741"/>
    <x v="1081"/>
    <x v="1360"/>
    <n v="-1000"/>
    <n v="0.7"/>
    <d v="2020-09-02T00:00:00"/>
    <n v="0"/>
    <d v="2020-09-04T00:00:00"/>
    <n v="1.7804878048780488"/>
    <n v="1"/>
    <n v="700"/>
    <n v="10.02"/>
    <x v="10"/>
    <n v="700"/>
    <d v="2020-09-04T00:00:00"/>
    <x v="1"/>
  </r>
  <r>
    <n v="1599249742"/>
    <x v="1082"/>
    <x v="1361"/>
    <n v="-500"/>
    <n v="1.4"/>
    <d v="2020-09-03T17:31:49"/>
    <n v="0"/>
    <d v="2020-09-04T00:00:00"/>
    <n v="1.7892156862745097"/>
    <n v="1"/>
    <n v="700"/>
    <m/>
    <x v="10"/>
    <n v="700"/>
    <d v="2020-09-04T00:00:00"/>
    <x v="1"/>
  </r>
  <r>
    <n v="1599249743"/>
    <x v="1083"/>
    <x v="1362"/>
    <n v="-1500"/>
    <n v="1.2"/>
    <d v="2020-09-02T00:00:00"/>
    <n v="0"/>
    <d v="2020-09-04T00:00:00"/>
    <n v="1.7804878048780488"/>
    <n v="1"/>
    <n v="1800"/>
    <n v="15.04"/>
    <x v="10"/>
    <n v="1800"/>
    <d v="2020-09-04T00:00:00"/>
    <x v="1"/>
  </r>
  <r>
    <n v="1599249744"/>
    <x v="1084"/>
    <x v="1363"/>
    <n v="-100"/>
    <n v="2"/>
    <d v="2020-08-31T16:59:36"/>
    <n v="0"/>
    <d v="2020-09-04T00:00:00"/>
    <n v="1.7632850241545894"/>
    <n v="1"/>
    <n v="200"/>
    <m/>
    <x v="4"/>
    <n v="200"/>
    <d v="2020-09-04T00:00:00"/>
    <x v="1"/>
  </r>
  <r>
    <n v="1599249745"/>
    <x v="1085"/>
    <x v="1364"/>
    <n v="-1000"/>
    <n v="1"/>
    <d v="2020-09-02T00:00:00"/>
    <n v="0"/>
    <d v="2020-09-04T00:00:00"/>
    <n v="1.7804878048780488"/>
    <n v="1"/>
    <n v="1000"/>
    <n v="10.029999999999999"/>
    <x v="10"/>
    <n v="1000"/>
    <d v="2020-09-04T00:00:00"/>
    <x v="1"/>
  </r>
  <r>
    <n v="1599249746"/>
    <x v="1086"/>
    <x v="1365"/>
    <n v="-1000"/>
    <n v="1.4"/>
    <d v="2020-09-03T12:13:56"/>
    <n v="0"/>
    <d v="2020-09-04T00:00:00"/>
    <n v="1.7892156862745097"/>
    <n v="1"/>
    <n v="1400"/>
    <m/>
    <x v="10"/>
    <n v="1400"/>
    <d v="2020-09-04T00:00:00"/>
    <x v="1"/>
  </r>
  <r>
    <n v="1599249747"/>
    <x v="1087"/>
    <x v="1366"/>
    <n v="-1000"/>
    <n v="2.2999999999999998"/>
    <d v="2020-08-31T17:00:31"/>
    <n v="0"/>
    <d v="2020-09-04T00:00:00"/>
    <n v="1.7632850241545894"/>
    <n v="1"/>
    <n v="2300"/>
    <m/>
    <x v="10"/>
    <n v="2300"/>
    <d v="2020-09-04T00:00:00"/>
    <x v="1"/>
  </r>
  <r>
    <n v="1599588505"/>
    <x v="1088"/>
    <x v="1367"/>
    <n v="200"/>
    <n v="3.4"/>
    <d v="2020-09-04T15:51:32"/>
    <n v="4.0999999999999996"/>
    <d v="2020-09-08T00:00:00"/>
    <n v="0.3701825557809329"/>
    <n v="0.20588235294117641"/>
    <n v="139.99999999999994"/>
    <m/>
    <x v="1"/>
    <n v="680"/>
    <d v="2020-09-08T00:00:00"/>
    <x v="1"/>
  </r>
  <r>
    <n v="1599683104"/>
    <x v="1089"/>
    <x v="1368"/>
    <n v="-1000"/>
    <n v="4.7"/>
    <d v="2020-09-03T11:48:37"/>
    <n v="4.9000000000000004"/>
    <d v="2020-09-09T00:00:00"/>
    <n v="-7.6136837713809039E-2"/>
    <n v="-4.2553191489361764E-2"/>
    <n v="-200.00000000000017"/>
    <m/>
    <x v="10"/>
    <n v="4700"/>
    <d v="2020-09-09T00:00:00"/>
    <x v="1"/>
  </r>
  <r>
    <n v="1599683105"/>
    <x v="1090"/>
    <x v="1369"/>
    <n v="300"/>
    <n v="1.8"/>
    <d v="2020-09-03T17:31:54"/>
    <n v="2"/>
    <d v="2020-09-09T00:00:00"/>
    <n v="0.19880174291939007"/>
    <n v="0.11111111111111116"/>
    <n v="59.999999999999986"/>
    <m/>
    <x v="1"/>
    <n v="540"/>
    <d v="2020-09-09T00:00:00"/>
    <x v="1"/>
  </r>
  <r>
    <n v="1599683106"/>
    <x v="1091"/>
    <x v="1370"/>
    <n v="100"/>
    <n v="4.95"/>
    <d v="2020-08-28T12:35:30"/>
    <n v="5.5"/>
    <d v="2020-09-09T00:00:00"/>
    <n v="0.19312169312169322"/>
    <n v="0.11111111111111116"/>
    <n v="54.999999999999986"/>
    <m/>
    <x v="1"/>
    <n v="495"/>
    <d v="2020-09-09T00:00:00"/>
    <x v="1"/>
  </r>
  <r>
    <n v="1599683107"/>
    <x v="1092"/>
    <x v="1371"/>
    <n v="-1000"/>
    <n v="7"/>
    <d v="2020-09-03T10:40:51"/>
    <n v="10"/>
    <d v="2020-09-09T00:00:00"/>
    <n v="-0.76680672268907568"/>
    <n v="-0.4285714285714286"/>
    <n v="-3000"/>
    <m/>
    <x v="10"/>
    <n v="7000"/>
    <d v="2020-09-09T00:00:00"/>
    <x v="1"/>
  </r>
  <r>
    <n v="1599751899"/>
    <x v="1093"/>
    <x v="1372"/>
    <n v="500"/>
    <n v="1.65"/>
    <d v="2020-08-10T00:00:00"/>
    <n v="0.7"/>
    <d v="2020-09-10T00:00:00"/>
    <n v="-0.9217171717171716"/>
    <n v="-0.57575757575757569"/>
    <n v="-475"/>
    <m/>
    <x v="1"/>
    <n v="825"/>
    <d v="2020-09-10T00:00:00"/>
    <x v="1"/>
  </r>
  <r>
    <n v="1599751900"/>
    <x v="1094"/>
    <x v="1373"/>
    <n v="-1000"/>
    <n v="1.25"/>
    <d v="2020-09-09T00:00:00"/>
    <n v="0.05"/>
    <d v="2020-09-10T00:00:00"/>
    <n v="1.7696969696969698"/>
    <n v="0.96"/>
    <n v="1200"/>
    <n v="10.029999999999999"/>
    <x v="10"/>
    <n v="1250"/>
    <d v="2020-09-10T00:00:00"/>
    <x v="1"/>
  </r>
  <r>
    <n v="1599856550"/>
    <x v="1095"/>
    <x v="1374"/>
    <n v="-1000"/>
    <n v="0.6"/>
    <d v="2020-09-11T10:40:46"/>
    <n v="0.3"/>
    <d v="2020-09-11T00:00:00"/>
    <n v="0.93112244897959184"/>
    <n v="0.5"/>
    <n v="300"/>
    <m/>
    <x v="10"/>
    <n v="600"/>
    <d v="2020-09-11T00:00:00"/>
    <x v="1"/>
  </r>
  <r>
    <n v="1599856551"/>
    <x v="1096"/>
    <x v="1375"/>
    <n v="-1000"/>
    <n v="0.5"/>
    <d v="2020-09-10T16:27:02"/>
    <n v="0"/>
    <d v="2020-09-11T00:00:00"/>
    <n v="1.8527918781725887"/>
    <n v="1"/>
    <n v="500"/>
    <m/>
    <x v="10"/>
    <n v="500"/>
    <d v="2020-09-11T00:00:00"/>
    <x v="1"/>
  </r>
  <r>
    <n v="1599856552"/>
    <x v="1097"/>
    <x v="1376"/>
    <n v="-500"/>
    <n v="0.75"/>
    <d v="2020-09-11T10:41:20"/>
    <n v="2.2999999999999998"/>
    <d v="2020-09-11T00:00:00"/>
    <n v="-3.8486394557823123"/>
    <n v="-2.0666666666666664"/>
    <n v="-774.99999999999989"/>
    <m/>
    <x v="10"/>
    <n v="375"/>
    <d v="2020-09-11T00:00:00"/>
    <x v="1"/>
  </r>
  <r>
    <n v="1599856553"/>
    <x v="1098"/>
    <x v="1377"/>
    <n v="-100"/>
    <n v="2"/>
    <d v="2020-09-08T13:58:50"/>
    <n v="0"/>
    <d v="2020-09-11T00:00:00"/>
    <n v="1.8341708542713568"/>
    <n v="1"/>
    <n v="200"/>
    <m/>
    <x v="4"/>
    <n v="200"/>
    <d v="2020-09-11T00:00:00"/>
    <x v="1"/>
  </r>
  <r>
    <n v="1599856554"/>
    <x v="1099"/>
    <x v="1378"/>
    <n v="-1000"/>
    <n v="5.5"/>
    <d v="2020-09-08T17:15:28"/>
    <n v="6.5"/>
    <d v="2020-09-11T00:00:00"/>
    <n v="-0.33348560986751952"/>
    <n v="-0.18181818181818188"/>
    <n v="-1000"/>
    <m/>
    <x v="10"/>
    <n v="5500"/>
    <d v="2020-09-11T00:00:00"/>
    <x v="1"/>
  </r>
  <r>
    <n v="1599856555"/>
    <x v="1100"/>
    <x v="1379"/>
    <n v="-1000"/>
    <n v="0.4"/>
    <d v="2020-09-08T14:03:11"/>
    <n v="0"/>
    <d v="2020-09-11T00:00:00"/>
    <n v="1.8341708542713568"/>
    <n v="1"/>
    <n v="400"/>
    <m/>
    <x v="4"/>
    <n v="400"/>
    <d v="2020-09-11T00:00:00"/>
    <x v="1"/>
  </r>
  <r>
    <n v="1599856556"/>
    <x v="1101"/>
    <x v="1380"/>
    <n v="-1000"/>
    <n v="0.6"/>
    <d v="2020-09-11T10:39:53"/>
    <n v="0"/>
    <d v="2020-09-11T00:00:00"/>
    <n v="1.8622448979591837"/>
    <n v="1"/>
    <n v="600"/>
    <m/>
    <x v="10"/>
    <n v="600"/>
    <d v="2020-09-11T00:00:00"/>
    <x v="1"/>
  </r>
  <r>
    <n v="1599856557"/>
    <x v="1102"/>
    <x v="1381"/>
    <n v="-1000"/>
    <n v="0.5"/>
    <d v="2020-09-10T16:27:03"/>
    <n v="0"/>
    <d v="2020-09-11T00:00:00"/>
    <n v="1.8527918781725887"/>
    <n v="1"/>
    <n v="500"/>
    <m/>
    <x v="10"/>
    <n v="500"/>
    <d v="2020-09-11T00:00:00"/>
    <x v="1"/>
  </r>
  <r>
    <n v="1599856558"/>
    <x v="1103"/>
    <x v="1382"/>
    <n v="-1500"/>
    <n v="0.35"/>
    <d v="2020-09-10T16:28:55"/>
    <n v="0"/>
    <d v="2020-09-11T00:00:00"/>
    <n v="1.8527918781725887"/>
    <n v="1"/>
    <n v="525"/>
    <m/>
    <x v="10"/>
    <n v="525"/>
    <d v="2020-09-11T00:00:00"/>
    <x v="1"/>
  </r>
  <r>
    <n v="1599856559"/>
    <x v="1104"/>
    <x v="1383"/>
    <n v="-1500"/>
    <n v="0.9"/>
    <d v="2020-09-10T16:28:16"/>
    <n v="0"/>
    <d v="2020-09-11T00:00:00"/>
    <n v="1.8527918781725887"/>
    <n v="1"/>
    <n v="1350"/>
    <m/>
    <x v="10"/>
    <n v="1350"/>
    <d v="2020-09-11T00:00:00"/>
    <x v="1"/>
  </r>
  <r>
    <n v="1599856560"/>
    <x v="1105"/>
    <x v="1384"/>
    <n v="-1000"/>
    <n v="0.55000000000000004"/>
    <d v="2020-09-11T10:39:50"/>
    <n v="1.75"/>
    <d v="2020-09-11T00:00:00"/>
    <n v="-4.0630797773654912"/>
    <n v="-2.1818181818181817"/>
    <n v="-1200"/>
    <m/>
    <x v="10"/>
    <n v="550"/>
    <d v="2020-09-11T00:00:00"/>
    <x v="1"/>
  </r>
  <r>
    <n v="1599856561"/>
    <x v="1106"/>
    <x v="1385"/>
    <n v="-1000"/>
    <n v="0.7"/>
    <d v="2020-09-08T17:15:26"/>
    <n v="0.05"/>
    <d v="2020-09-11T00:00:00"/>
    <n v="1.7031586503948315"/>
    <n v="0.9285714285714286"/>
    <n v="649.99999999999989"/>
    <m/>
    <x v="10"/>
    <n v="700"/>
    <d v="2020-09-11T00:00:00"/>
    <x v="1"/>
  </r>
  <r>
    <n v="1600099728"/>
    <x v="1107"/>
    <x v="1386"/>
    <n v="300"/>
    <n v="3.35"/>
    <d v="2020-09-10T13:00:30"/>
    <n v="3.75"/>
    <d v="2020-09-14T00:00:00"/>
    <n v="0.22122888097583132"/>
    <n v="0.11940298507462677"/>
    <n v="119.99999999999997"/>
    <m/>
    <x v="1"/>
    <n v="1005"/>
    <d v="2020-09-14T00:00:00"/>
    <x v="1"/>
  </r>
  <r>
    <n v="1600099729"/>
    <x v="1108"/>
    <x v="1387"/>
    <n v="300"/>
    <n v="2.19"/>
    <d v="2020-09-10T12:59:30"/>
    <n v="3"/>
    <d v="2020-09-14T00:00:00"/>
    <n v="0.68527918781725872"/>
    <n v="0.36986301369863006"/>
    <n v="243.00000000000003"/>
    <m/>
    <x v="1"/>
    <n v="657"/>
    <d v="2020-09-14T00:00:00"/>
    <x v="1"/>
  </r>
  <r>
    <n v="1600111852"/>
    <x v="1109"/>
    <x v="1388"/>
    <n v="500"/>
    <n v="1.9"/>
    <d v="2020-08-19T00:00:00"/>
    <n v="0.35"/>
    <d v="2020-09-14T00:00:00"/>
    <n v="-1.3596491228070176"/>
    <n v="-0.81578947368421051"/>
    <n v="-774.99999999999989"/>
    <m/>
    <x v="1"/>
    <n v="950"/>
    <d v="2020-09-14T00:00:00"/>
    <x v="1"/>
  </r>
  <r>
    <n v="1600196659"/>
    <x v="1110"/>
    <x v="1389"/>
    <n v="-500"/>
    <n v="0.5"/>
    <d v="2020-09-09T00:00:00"/>
    <n v="0.75"/>
    <d v="2020-09-15T00:00:00"/>
    <n v="-0.92171717171717171"/>
    <n v="-0.5"/>
    <n v="-125"/>
    <n v="5.01"/>
    <x v="4"/>
    <n v="250"/>
    <d v="2020-09-15T00:00:00"/>
    <x v="1"/>
  </r>
  <r>
    <n v="1600276622"/>
    <x v="1111"/>
    <x v="1390"/>
    <n v="100"/>
    <n v="4.5"/>
    <d v="2020-09-10T13:01:36"/>
    <n v="5.2"/>
    <d v="2020-09-16T00:00:00"/>
    <n v="0.28821206993795845"/>
    <n v="0.15555555555555567"/>
    <n v="70.000000000000014"/>
    <m/>
    <x v="1"/>
    <n v="450"/>
    <d v="2020-09-16T00:00:00"/>
    <x v="1"/>
  </r>
  <r>
    <n v="1600281854"/>
    <x v="1112"/>
    <x v="1391"/>
    <n v="200"/>
    <n v="2.9"/>
    <d v="2020-09-15T14:39:20"/>
    <n v="3.75"/>
    <d v="2020-09-16T00:00:00"/>
    <n v="0.55720186781609204"/>
    <n v="0.2931034482758621"/>
    <n v="170.00000000000003"/>
    <m/>
    <x v="1"/>
    <n v="580"/>
    <d v="2020-09-16T00:00:00"/>
    <x v="1"/>
  </r>
  <r>
    <n v="1600281855"/>
    <x v="1113"/>
    <x v="1392"/>
    <n v="-300"/>
    <n v="2.5"/>
    <d v="2020-09-15T16:05:29"/>
    <n v="0.05"/>
    <d v="2020-09-16T00:00:00"/>
    <n v="1.8630208333333336"/>
    <n v="0.98"/>
    <n v="735"/>
    <m/>
    <x v="10"/>
    <n v="750"/>
    <d v="2020-09-16T00:00:00"/>
    <x v="1"/>
  </r>
  <r>
    <n v="1600281856"/>
    <x v="1114"/>
    <x v="1393"/>
    <n v="-1000"/>
    <n v="2.0499999999999998"/>
    <d v="2020-09-15T16:05:28"/>
    <n v="0.05"/>
    <d v="2020-09-16T00:00:00"/>
    <n v="1.8546747967479675"/>
    <n v="0.97560975609756095"/>
    <n v="1999.9999999999998"/>
    <m/>
    <x v="10"/>
    <n v="2050"/>
    <d v="2020-09-16T00:00:00"/>
    <x v="1"/>
  </r>
  <r>
    <n v="1600292232"/>
    <x v="1115"/>
    <x v="1394"/>
    <n v="200"/>
    <n v="2.6"/>
    <d v="2020-09-14T15:02:15"/>
    <n v="3.5"/>
    <d v="2020-09-16T00:00:00"/>
    <n v="0.6546432841769626"/>
    <n v="0.34615384615384603"/>
    <n v="179.99999999999997"/>
    <m/>
    <x v="1"/>
    <n v="520"/>
    <d v="2020-09-16T00:00:00"/>
    <x v="1"/>
  </r>
  <r>
    <n v="1600292233"/>
    <x v="1116"/>
    <x v="1395"/>
    <n v="-1000"/>
    <n v="12.58"/>
    <d v="2020-09-09T00:00:00"/>
    <n v="0.1"/>
    <d v="2020-09-16T00:00:00"/>
    <n v="1.828780652310064"/>
    <n v="0.99205087440381556"/>
    <n v="12480"/>
    <n v="10.28"/>
    <x v="10"/>
    <n v="12580"/>
    <d v="2020-09-16T00:00:00"/>
    <x v="1"/>
  </r>
  <r>
    <n v="1600462537"/>
    <x v="1117"/>
    <x v="1396"/>
    <n v="-1000"/>
    <n v="6"/>
    <d v="2020-09-15T14:39:11"/>
    <n v="2"/>
    <d v="2020-09-18T00:00:00"/>
    <n v="1.2673611111111114"/>
    <n v="0.66666666666666674"/>
    <n v="4000"/>
    <m/>
    <x v="10"/>
    <n v="6000"/>
    <d v="2020-09-18T00:00:00"/>
    <x v="1"/>
  </r>
  <r>
    <n v="1600462538"/>
    <x v="1117"/>
    <x v="1396"/>
    <n v="-1000"/>
    <n v="4"/>
    <d v="2020-09-16T17:31:11"/>
    <n v="6.5"/>
    <d v="2020-09-18T00:00:00"/>
    <n v="-1.1943717277486912"/>
    <n v="-0.625"/>
    <n v="-2500"/>
    <m/>
    <x v="10"/>
    <n v="4000"/>
    <d v="2020-09-18T00:00:00"/>
    <x v="1"/>
  </r>
  <r>
    <n v="1600463434"/>
    <x v="1118"/>
    <x v="1397"/>
    <n v="-1000"/>
    <n v="6.0039999999999996"/>
    <d v="2020-09-09T00:00:00"/>
    <n v="0"/>
    <d v="2020-09-18T00:00:00"/>
    <n v="1.8434343434343434"/>
    <n v="1"/>
    <n v="6004"/>
    <n v="10.14"/>
    <x v="10"/>
    <n v="6004"/>
    <d v="2020-09-18T00:00:00"/>
    <x v="1"/>
  </r>
  <r>
    <n v="1600463435"/>
    <x v="1119"/>
    <x v="1398"/>
    <n v="-100"/>
    <n v="3.5"/>
    <d v="2020-08-26T00:00:00"/>
    <n v="0"/>
    <d v="2020-09-18T00:00:00"/>
    <n v="1.7216981132075473"/>
    <n v="1"/>
    <n v="350"/>
    <n v="1.01"/>
    <x v="4"/>
    <n v="350"/>
    <d v="2020-09-18T00:00:00"/>
    <x v="1"/>
  </r>
  <r>
    <n v="1600463436"/>
    <x v="1120"/>
    <x v="1399"/>
    <n v="500"/>
    <n v="0.95"/>
    <d v="2020-06-17T16:06:42"/>
    <n v="0"/>
    <d v="2020-09-18T00:00:00"/>
    <n v="-1.2943262411347516"/>
    <n v="-1"/>
    <n v="-475"/>
    <m/>
    <x v="1"/>
    <n v="475"/>
    <d v="2020-09-18T00:00:00"/>
    <x v="1"/>
  </r>
  <r>
    <n v="1600463437"/>
    <x v="1121"/>
    <x v="1400"/>
    <n v="-2000"/>
    <n v="0.55000000000000004"/>
    <d v="2020-09-14T17:35:19"/>
    <n v="0"/>
    <d v="2020-09-18T00:00:00"/>
    <n v="1.8911917098445594"/>
    <n v="1"/>
    <n v="1100"/>
    <m/>
    <x v="10"/>
    <n v="1100"/>
    <d v="2020-09-18T00:00:00"/>
    <x v="1"/>
  </r>
  <r>
    <n v="1600463438"/>
    <x v="1122"/>
    <x v="1401"/>
    <n v="-1000"/>
    <n v="0.5"/>
    <d v="2020-09-14T17:35:17"/>
    <n v="0"/>
    <d v="2020-09-18T00:00:00"/>
    <n v="1.8911917098445594"/>
    <n v="1"/>
    <n v="500"/>
    <m/>
    <x v="4"/>
    <n v="500"/>
    <d v="2020-09-18T00:00:00"/>
    <x v="1"/>
  </r>
  <r>
    <n v="1600463439"/>
    <x v="1123"/>
    <x v="1402"/>
    <n v="-1000"/>
    <n v="2.35"/>
    <d v="2020-09-11T16:22:09"/>
    <n v="0"/>
    <d v="2020-09-18T00:00:00"/>
    <n v="1.8622448979591837"/>
    <n v="1"/>
    <n v="2350"/>
    <m/>
    <x v="10"/>
    <n v="2350"/>
    <d v="2020-09-18T00:00:00"/>
    <x v="1"/>
  </r>
  <r>
    <n v="1600463440"/>
    <x v="1124"/>
    <x v="1403"/>
    <n v="-1000"/>
    <n v="0.65"/>
    <d v="2020-09-16T17:30:42"/>
    <n v="0"/>
    <d v="2020-09-18T00:00:00"/>
    <n v="1.9109947643979059"/>
    <n v="1"/>
    <n v="650"/>
    <m/>
    <x v="10"/>
    <n v="650"/>
    <d v="2020-09-18T00:00:00"/>
    <x v="1"/>
  </r>
  <r>
    <n v="1600463441"/>
    <x v="1125"/>
    <x v="1404"/>
    <n v="-200"/>
    <n v="2.7"/>
    <d v="2020-08-26T00:00:00"/>
    <n v="0"/>
    <d v="2020-09-18T00:00:00"/>
    <n v="1.7216981132075473"/>
    <n v="1"/>
    <n v="540"/>
    <n v="2.02"/>
    <x v="4"/>
    <n v="540"/>
    <d v="2020-09-18T00:00:00"/>
    <x v="1"/>
  </r>
  <r>
    <n v="1600806204"/>
    <x v="1126"/>
    <x v="1405"/>
    <n v="100"/>
    <n v="21"/>
    <d v="2020-09-21T15:55:59"/>
    <n v="28"/>
    <d v="2020-09-22T00:00:00"/>
    <n v="0.65412186379928294"/>
    <n v="0.33333333333333326"/>
    <n v="700"/>
    <m/>
    <x v="1"/>
    <n v="2100"/>
    <d v="2020-09-22T00:00:00"/>
    <x v="1"/>
  </r>
  <r>
    <n v="1600983716"/>
    <x v="1127"/>
    <x v="1406"/>
    <n v="-1000"/>
    <n v="1.4"/>
    <d v="2020-09-23T16:06:12"/>
    <n v="6.5"/>
    <d v="2020-09-24T00:00:00"/>
    <n v="-7.2263198757763973"/>
    <n v="-3.6428571428571432"/>
    <n v="-5100"/>
    <m/>
    <x v="10"/>
    <n v="1400"/>
    <d v="2020-09-24T00:00:00"/>
    <x v="1"/>
  </r>
  <r>
    <n v="1600983717"/>
    <x v="1128"/>
    <x v="1407"/>
    <n v="500"/>
    <n v="1.6"/>
    <d v="2020-09-22T16:16:56"/>
    <n v="1.6"/>
    <d v="2020-09-24T00:00:00"/>
    <n v="0"/>
    <n v="0"/>
    <n v="0"/>
    <m/>
    <x v="1"/>
    <n v="800"/>
    <d v="2020-09-24T00:00:00"/>
    <x v="1"/>
  </r>
  <r>
    <n v="1600983718"/>
    <x v="1129"/>
    <x v="1408"/>
    <n v="-1000"/>
    <n v="0.75"/>
    <d v="2020-09-23T16:06:14"/>
    <n v="4.5"/>
    <d v="2020-09-24T00:00:00"/>
    <n v="-9.9184782608695645"/>
    <n v="-5"/>
    <n v="-3750"/>
    <m/>
    <x v="10"/>
    <n v="750"/>
    <d v="2020-09-24T00:00:00"/>
    <x v="1"/>
  </r>
  <r>
    <n v="1601064126"/>
    <x v="1130"/>
    <x v="1409"/>
    <n v="-1000"/>
    <n v="8.3000000000000007"/>
    <d v="2020-09-18T16:48:53"/>
    <n v="0"/>
    <d v="2020-09-25T00:00:00"/>
    <n v="1.9312169312169314"/>
    <n v="1"/>
    <n v="8300"/>
    <m/>
    <x v="10"/>
    <n v="8300"/>
    <d v="2020-09-25T00:00:00"/>
    <x v="1"/>
  </r>
  <r>
    <n v="1601064127"/>
    <x v="1131"/>
    <x v="1410"/>
    <n v="-500"/>
    <n v="10"/>
    <d v="2020-09-21T15:56:07"/>
    <n v="0"/>
    <d v="2020-09-25T00:00:00"/>
    <n v="1.9623655913978495"/>
    <n v="1"/>
    <n v="5000"/>
    <m/>
    <x v="10"/>
    <n v="5000"/>
    <d v="2020-09-25T00:00:00"/>
    <x v="1"/>
  </r>
  <r>
    <n v="1601064128"/>
    <x v="1132"/>
    <x v="1411"/>
    <n v="-1000"/>
    <n v="0.35"/>
    <d v="2020-09-23T16:09:05"/>
    <n v="0"/>
    <d v="2020-09-25T00:00:00"/>
    <n v="1.9836956521739129"/>
    <n v="1"/>
    <n v="350"/>
    <m/>
    <x v="4"/>
    <n v="350"/>
    <d v="2020-09-25T00:00:00"/>
    <x v="1"/>
  </r>
  <r>
    <n v="1601064129"/>
    <x v="1133"/>
    <x v="1412"/>
    <n v="-1000"/>
    <n v="1.05"/>
    <d v="2020-09-22T16:13:15"/>
    <n v="0"/>
    <d v="2020-09-25T00:00:00"/>
    <n v="1.9729729729729728"/>
    <n v="1"/>
    <n v="1050"/>
    <m/>
    <x v="10"/>
    <n v="1050"/>
    <d v="2020-09-25T00:00:00"/>
    <x v="1"/>
  </r>
  <r>
    <n v="1601064130"/>
    <x v="1134"/>
    <x v="1413"/>
    <n v="-2000"/>
    <n v="0.75"/>
    <d v="2020-09-22T16:15:25"/>
    <n v="0.8"/>
    <d v="2020-09-25T00:00:00"/>
    <n v="-0.13153153153153149"/>
    <n v="-6.6666666666666652E-2"/>
    <n v="-100.00000000000009"/>
    <m/>
    <x v="10"/>
    <n v="1500"/>
    <d v="2020-09-25T00:00:00"/>
    <x v="1"/>
  </r>
  <r>
    <n v="1601064131"/>
    <x v="1135"/>
    <x v="1414"/>
    <n v="200"/>
    <n v="6.9"/>
    <d v="2020-09-09T00:00:00"/>
    <n v="1.6"/>
    <d v="2020-09-25T00:00:00"/>
    <n v="-1.415971307275655"/>
    <n v="-0.76811594202898548"/>
    <n v="-1060.0000000000002"/>
    <m/>
    <x v="1"/>
    <n v="1380"/>
    <d v="2020-09-25T00:00:00"/>
    <x v="1"/>
  </r>
  <r>
    <n v="1601307460"/>
    <x v="1136"/>
    <x v="1415"/>
    <n v="200"/>
    <n v="4.3"/>
    <d v="2020-09-14T14:59:48"/>
    <n v="4.9000000000000004"/>
    <d v="2020-09-28T00:00:00"/>
    <n v="0.26388721532714787"/>
    <n v="0.13953488372093026"/>
    <n v="120.00000000000011"/>
    <m/>
    <x v="1"/>
    <n v="860"/>
    <d v="2020-09-28T00:00:00"/>
    <x v="1"/>
  </r>
  <r>
    <n v="1601307461"/>
    <x v="1137"/>
    <x v="1416"/>
    <n v="100"/>
    <n v="4.5999999999999996"/>
    <d v="2020-08-26T00:00:00"/>
    <n v="0.7"/>
    <d v="2020-09-28T00:00:00"/>
    <n v="-1.4597005742411815"/>
    <n v="-0.84782608695652173"/>
    <n v="-389.99999999999994"/>
    <m/>
    <x v="1"/>
    <n v="459.99999999999994"/>
    <d v="2020-09-28T00:00:00"/>
    <x v="1"/>
  </r>
  <r>
    <n v="1601307462"/>
    <x v="1138"/>
    <x v="1417"/>
    <n v="100"/>
    <n v="10.7"/>
    <d v="2020-09-10T12:59:31"/>
    <n v="4.5"/>
    <d v="2020-09-28T00:00:00"/>
    <n v="-1.073580340623369"/>
    <n v="-0.57943925233644855"/>
    <n v="-619.99999999999989"/>
    <m/>
    <x v="1"/>
    <n v="1070"/>
    <d v="2020-09-28T00:00:00"/>
    <x v="1"/>
  </r>
  <r>
    <n v="1601307463"/>
    <x v="1139"/>
    <x v="1418"/>
    <n v="100"/>
    <n v="11.1"/>
    <d v="2020-09-09T00:00:00"/>
    <n v="4.9000000000000004"/>
    <d v="2020-09-28T00:00:00"/>
    <n v="-1.0296660296660296"/>
    <n v="-0.55855855855855852"/>
    <n v="-619.99999999999989"/>
    <m/>
    <x v="1"/>
    <n v="1110"/>
    <d v="2020-09-28T00:00:00"/>
    <x v="1"/>
  </r>
  <r>
    <n v="1601307464"/>
    <x v="1140"/>
    <x v="1419"/>
    <n v="100"/>
    <n v="10"/>
    <d v="2020-09-22T16:17:50"/>
    <n v="10.5"/>
    <d v="2020-09-28T00:00:00"/>
    <n v="9.8648648648648737E-2"/>
    <n v="5.0000000000000044E-2"/>
    <n v="50"/>
    <m/>
    <x v="1"/>
    <n v="1000"/>
    <d v="2020-09-28T00:00:00"/>
    <x v="1"/>
  </r>
  <r>
    <n v="1601409934"/>
    <x v="1141"/>
    <x v="1420"/>
    <n v="500"/>
    <n v="1.65"/>
    <d v="2020-09-28T20:19:21"/>
    <n v="1.9"/>
    <d v="2020-09-29T00:00:00"/>
    <n v="0.30895547655324213"/>
    <n v="0.1515151515151516"/>
    <n v="125"/>
    <m/>
    <x v="1"/>
    <n v="825"/>
    <d v="2020-09-29T00:00:00"/>
    <x v="1"/>
  </r>
  <r>
    <n v="1601479594"/>
    <x v="1142"/>
    <x v="1421"/>
    <n v="200"/>
    <n v="3.2"/>
    <d v="2020-09-15T14:45:34"/>
    <n v="3.7"/>
    <d v="2020-09-30T00:00:00"/>
    <n v="0.29703776041666669"/>
    <n v="0.15625"/>
    <n v="100"/>
    <m/>
    <x v="1"/>
    <n v="640"/>
    <d v="2020-09-30T00:00:00"/>
    <x v="1"/>
  </r>
  <r>
    <n v="1601479595"/>
    <x v="1143"/>
    <x v="1422"/>
    <n v="100"/>
    <n v="9.9"/>
    <d v="2020-09-29T00:00:00"/>
    <n v="10.5"/>
    <d v="2020-09-30T00:00:00"/>
    <n v="0.12427647259107923"/>
    <n v="6.0606060606060552E-2"/>
    <n v="59.999999999999964"/>
    <m/>
    <x v="1"/>
    <n v="990"/>
    <d v="2020-09-30T00:00:00"/>
    <x v="1"/>
  </r>
  <r>
    <n v="1601479596"/>
    <x v="1144"/>
    <x v="1423"/>
    <n v="100"/>
    <n v="6.9"/>
    <d v="2020-09-28T20:08:37"/>
    <n v="8"/>
    <d v="2020-09-30T00:00:00"/>
    <n v="0.32507489272123724"/>
    <n v="0.15942028985507251"/>
    <n v="109.99999999999997"/>
    <m/>
    <x v="1"/>
    <n v="690"/>
    <d v="2020-09-30T00:00:00"/>
    <x v="1"/>
  </r>
  <r>
    <n v="1601502292"/>
    <x v="1145"/>
    <x v="1424"/>
    <n v="100"/>
    <n v="7.5"/>
    <d v="2020-09-29T00:00:00"/>
    <n v="7.9"/>
    <d v="2020-09-30T00:00:00"/>
    <n v="0.10936329588015006"/>
    <n v="5.3333333333333455E-2"/>
    <n v="40.000000000000036"/>
    <m/>
    <x v="1"/>
    <n v="750"/>
    <d v="2020-09-30T00:00:00"/>
    <x v="1"/>
  </r>
  <r>
    <n v="1601565075"/>
    <x v="1146"/>
    <x v="1425"/>
    <n v="200"/>
    <n v="2.75"/>
    <d v="2020-09-23T16:07:08"/>
    <n v="3"/>
    <d v="2020-10-01T00:00:00"/>
    <n v="0.18033596837944646"/>
    <n v="9.0909090909090828E-2"/>
    <n v="50"/>
    <m/>
    <x v="1"/>
    <n v="550"/>
    <d v="2020-10-01T00:00:00"/>
    <x v="1"/>
  </r>
  <r>
    <n v="1601648129"/>
    <x v="1147"/>
    <x v="1426"/>
    <n v="200"/>
    <n v="3.3"/>
    <d v="2020-09-30T17:37:25"/>
    <n v="4"/>
    <d v="2020-10-01T00:00:00"/>
    <n v="0.43742509844204763"/>
    <n v="0.21212121212121215"/>
    <n v="140.00000000000003"/>
    <m/>
    <x v="1"/>
    <n v="660"/>
    <d v="2020-10-02T00:00:00"/>
    <x v="1"/>
  </r>
  <r>
    <n v="1601648130"/>
    <x v="1148"/>
    <x v="1427"/>
    <n v="400"/>
    <n v="1.7"/>
    <d v="2020-09-29T00:00:00"/>
    <n v="2"/>
    <d v="2020-10-01T00:00:00"/>
    <n v="0.36186384666226051"/>
    <n v="0.17647058823529416"/>
    <n v="120.00000000000001"/>
    <m/>
    <x v="1"/>
    <n v="680"/>
    <d v="2020-10-02T00:00:00"/>
    <x v="1"/>
  </r>
  <r>
    <n v="1601648754"/>
    <x v="1141"/>
    <x v="1420"/>
    <n v="500"/>
    <n v="1.8"/>
    <d v="2020-09-28T20:17:26"/>
    <n v="2.2999999999999998"/>
    <d v="2020-10-02T00:00:00"/>
    <n v="0.56641837368094328"/>
    <n v="0.27777777777777768"/>
    <n v="249.99999999999989"/>
    <m/>
    <x v="1"/>
    <n v="900"/>
    <d v="2020-10-02T00:00:00"/>
    <x v="1"/>
  </r>
  <r>
    <n v="1601669092"/>
    <x v="1149"/>
    <x v="1428"/>
    <n v="-1000"/>
    <n v="7.5"/>
    <d v="2020-09-24T17:26:50"/>
    <n v="0"/>
    <d v="2020-10-02T00:00:00"/>
    <n v="1.9945355191256828"/>
    <n v="1"/>
    <n v="7500"/>
    <m/>
    <x v="10"/>
    <n v="7500"/>
    <d v="2020-10-02T00:00:00"/>
    <x v="1"/>
  </r>
  <r>
    <n v="1601669093"/>
    <x v="1150"/>
    <x v="1429"/>
    <n v="-1500"/>
    <n v="0.35"/>
    <d v="2020-09-30T00:00:00"/>
    <n v="0"/>
    <d v="2020-10-02T00:00:00"/>
    <n v="2.0621468926553672"/>
    <n v="1"/>
    <n v="525"/>
    <m/>
    <x v="10"/>
    <n v="525"/>
    <d v="2020-10-02T00:00:00"/>
    <x v="1"/>
  </r>
  <r>
    <n v="1601669094"/>
    <x v="1151"/>
    <x v="1430"/>
    <n v="-100"/>
    <n v="2.7"/>
    <d v="2020-09-22T16:18:26"/>
    <n v="0"/>
    <d v="2020-10-02T00:00:00"/>
    <n v="1.9729729729729728"/>
    <n v="1"/>
    <n v="270"/>
    <m/>
    <x v="4"/>
    <n v="270"/>
    <d v="2020-10-02T00:00:00"/>
    <x v="1"/>
  </r>
  <r>
    <n v="1601669095"/>
    <x v="1152"/>
    <x v="1431"/>
    <n v="-500"/>
    <n v="1.04"/>
    <d v="2020-09-28T20:08:28"/>
    <n v="0"/>
    <d v="2020-10-02T00:00:00"/>
    <n v="2.0391061452513966"/>
    <n v="1"/>
    <n v="520"/>
    <m/>
    <x v="10"/>
    <n v="520"/>
    <d v="2020-10-02T00:00:00"/>
    <x v="1"/>
  </r>
  <r>
    <n v="1601669096"/>
    <x v="1152"/>
    <x v="1431"/>
    <n v="-500"/>
    <n v="1.04"/>
    <d v="2020-09-28T20:08:28"/>
    <n v="0.3"/>
    <d v="2020-10-02T00:00:00"/>
    <n v="1.4509024495058016"/>
    <n v="0.71153846153846156"/>
    <n v="370"/>
    <m/>
    <x v="10"/>
    <n v="520"/>
    <d v="2020-10-02T00:00:00"/>
    <x v="1"/>
  </r>
  <r>
    <n v="1601669097"/>
    <x v="1153"/>
    <x v="1432"/>
    <n v="-1000"/>
    <n v="4.9000000000000004"/>
    <d v="2020-09-24T17:28:50"/>
    <n v="2.75"/>
    <d v="2020-10-02T00:00:00"/>
    <n v="0.87515334002453438"/>
    <n v="0.43877551020408168"/>
    <n v="2150.0000000000005"/>
    <m/>
    <x v="10"/>
    <n v="4900"/>
    <d v="2020-10-02T00:00:00"/>
    <x v="1"/>
  </r>
  <r>
    <n v="1601669098"/>
    <x v="1154"/>
    <x v="1433"/>
    <n v="-1000"/>
    <n v="0.3"/>
    <d v="2020-09-29T00:00:00"/>
    <n v="0"/>
    <d v="2020-10-02T00:00:00"/>
    <n v="2.0505617977528092"/>
    <n v="1"/>
    <n v="300"/>
    <n v="10.01"/>
    <x v="4"/>
    <n v="300"/>
    <d v="2020-10-02T00:00:00"/>
    <x v="1"/>
  </r>
  <r>
    <n v="1601669099"/>
    <x v="1155"/>
    <x v="1434"/>
    <n v="-2000"/>
    <n v="0.75"/>
    <d v="2020-09-29T00:00:00"/>
    <n v="1.3"/>
    <d v="2020-10-02T00:00:00"/>
    <n v="-1.5037453183520602"/>
    <n v="-0.73333333333333339"/>
    <n v="-1100"/>
    <n v="20.04"/>
    <x v="10"/>
    <n v="1500"/>
    <d v="2020-10-02T00:00:00"/>
    <x v="1"/>
  </r>
  <r>
    <n v="1601669100"/>
    <x v="1156"/>
    <x v="1435"/>
    <n v="-1000"/>
    <n v="0.45"/>
    <d v="2020-09-30T17:38:23"/>
    <n v="0"/>
    <d v="2020-10-02T00:00:00"/>
    <n v="2.0621468926553672"/>
    <n v="1"/>
    <n v="450"/>
    <m/>
    <x v="10"/>
    <n v="450"/>
    <d v="2020-10-02T00:00:00"/>
    <x v="1"/>
  </r>
  <r>
    <n v="1601669101"/>
    <x v="1157"/>
    <x v="1436"/>
    <n v="-2000"/>
    <n v="1.07"/>
    <d v="2020-09-25T15:55:51"/>
    <n v="0"/>
    <d v="2020-10-02T00:00:00"/>
    <n v="2.0054945054945055"/>
    <n v="1"/>
    <n v="2140"/>
    <m/>
    <x v="10"/>
    <n v="2140"/>
    <d v="2020-10-02T00:00:00"/>
    <x v="1"/>
  </r>
  <r>
    <n v="1601669102"/>
    <x v="1158"/>
    <x v="1437"/>
    <n v="-1000"/>
    <n v="1.2"/>
    <d v="2020-09-30T17:38:23"/>
    <n v="0"/>
    <d v="2020-10-02T00:00:00"/>
    <n v="2.0621468926553672"/>
    <n v="1"/>
    <n v="1200"/>
    <m/>
    <x v="10"/>
    <n v="1200"/>
    <d v="2020-10-02T00:00:00"/>
    <x v="1"/>
  </r>
  <r>
    <n v="1601669103"/>
    <x v="1159"/>
    <x v="1438"/>
    <n v="-500"/>
    <n v="0.55000000000000004"/>
    <d v="2020-09-25T15:09:24"/>
    <n v="0"/>
    <d v="2020-10-02T00:00:00"/>
    <n v="2.0054945054945055"/>
    <n v="1"/>
    <n v="275"/>
    <m/>
    <x v="4"/>
    <n v="275"/>
    <d v="2020-10-02T00:00:00"/>
    <x v="1"/>
  </r>
  <r>
    <n v="1601669104"/>
    <x v="1160"/>
    <x v="1439"/>
    <n v="-1000"/>
    <n v="1"/>
    <d v="2020-10-01T00:00:00"/>
    <n v="0"/>
    <d v="2020-10-02T00:00:00"/>
    <n v="2.0738636363636362"/>
    <n v="1"/>
    <n v="1000"/>
    <n v="10.029999999999999"/>
    <x v="10"/>
    <n v="1000"/>
    <d v="2020-10-02T00:00:00"/>
    <x v="1"/>
  </r>
  <r>
    <n v="1602019208"/>
    <x v="1161"/>
    <x v="1440"/>
    <n v="500"/>
    <n v="1.2"/>
    <d v="2020-10-05T16:45:05"/>
    <n v="1.6"/>
    <d v="2020-10-06T00:00:00"/>
    <n v="0.70736434108527158"/>
    <n v="0.33333333333333348"/>
    <n v="200.00000000000006"/>
    <m/>
    <x v="1"/>
    <n v="600"/>
    <d v="2020-10-06T00:00:00"/>
    <x v="1"/>
  </r>
  <r>
    <n v="1602019209"/>
    <x v="1162"/>
    <x v="1441"/>
    <n v="500"/>
    <n v="1.7"/>
    <d v="2020-09-30T17:36:09"/>
    <n v="2.65"/>
    <d v="2020-10-06T00:00:00"/>
    <n v="1.1523762047191759"/>
    <n v="0.55882352941176472"/>
    <n v="475"/>
    <m/>
    <x v="1"/>
    <n v="850"/>
    <d v="2020-10-06T00:00:00"/>
    <x v="1"/>
  </r>
  <r>
    <n v="1602019210"/>
    <x v="1163"/>
    <x v="1442"/>
    <n v="100"/>
    <n v="25"/>
    <d v="2020-08-28T12:35:28"/>
    <n v="27"/>
    <d v="2020-10-06T00:00:00"/>
    <n v="0.13904761904761917"/>
    <n v="8.0000000000000071E-2"/>
    <n v="200"/>
    <m/>
    <x v="1"/>
    <n v="2500"/>
    <d v="2020-10-06T00:00:00"/>
    <x v="1"/>
  </r>
  <r>
    <n v="1602019211"/>
    <x v="1164"/>
    <x v="1443"/>
    <n v="100"/>
    <n v="8.3000000000000007"/>
    <d v="2020-10-01T00:00:00"/>
    <n v="10.4"/>
    <d v="2020-10-06T00:00:00"/>
    <n v="0.52471248630887191"/>
    <n v="0.25301204819277112"/>
    <n v="209.99999999999997"/>
    <m/>
    <x v="1"/>
    <n v="830.00000000000011"/>
    <d v="2020-10-06T00:00:00"/>
    <x v="1"/>
  </r>
  <r>
    <n v="1602094226"/>
    <x v="1165"/>
    <x v="1444"/>
    <n v="100"/>
    <n v="6.2"/>
    <d v="2020-10-06T00:00:00"/>
    <n v="7.5"/>
    <d v="2020-10-07T00:00:00"/>
    <n v="0.44755706470477274"/>
    <n v="0.20967741935483875"/>
    <n v="129.99999999999997"/>
    <m/>
    <x v="1"/>
    <n v="620"/>
    <d v="2020-10-07T00:00:00"/>
    <x v="1"/>
  </r>
  <r>
    <n v="1602198988"/>
    <x v="1166"/>
    <x v="1445"/>
    <n v="500"/>
    <n v="1.95"/>
    <d v="2020-09-15T14:46:09"/>
    <n v="1.5"/>
    <d v="2020-10-08T00:00:00"/>
    <n v="-0.43870192307692302"/>
    <n v="-0.23076923076923073"/>
    <n v="-224.99999999999997"/>
    <m/>
    <x v="1"/>
    <n v="975"/>
    <d v="2020-10-08T00:00:00"/>
    <x v="1"/>
  </r>
  <r>
    <n v="1602198989"/>
    <x v="1167"/>
    <x v="1446"/>
    <n v="500"/>
    <n v="1.5"/>
    <d v="2020-09-15T16:05:49"/>
    <n v="0.35"/>
    <d v="2020-10-08T00:00:00"/>
    <n v="-1.4574652777777781"/>
    <n v="-0.76666666666666672"/>
    <n v="-575"/>
    <m/>
    <x v="1"/>
    <n v="750"/>
    <d v="2020-10-08T00:00:00"/>
    <x v="1"/>
  </r>
  <r>
    <n v="1602274943"/>
    <x v="1168"/>
    <x v="1447"/>
    <n v="-1000"/>
    <n v="0.63"/>
    <d v="2020-10-06T00:00:00"/>
    <n v="0"/>
    <d v="2020-10-09T00:00:00"/>
    <n v="2.134502923976608"/>
    <n v="1"/>
    <n v="630"/>
    <n v="10.02"/>
    <x v="10"/>
    <n v="630"/>
    <d v="2020-10-09T00:00:00"/>
    <x v="1"/>
  </r>
  <r>
    <n v="1602274944"/>
    <x v="1169"/>
    <x v="1448"/>
    <n v="-100"/>
    <n v="10.85"/>
    <d v="2020-10-06T00:00:00"/>
    <n v="0"/>
    <d v="2020-10-09T00:00:00"/>
    <n v="2.134502923976608"/>
    <n v="1"/>
    <n v="1085"/>
    <n v="1.03"/>
    <x v="10"/>
    <n v="1085"/>
    <d v="2020-10-09T00:00:00"/>
    <x v="1"/>
  </r>
  <r>
    <n v="1602274945"/>
    <x v="1170"/>
    <x v="1449"/>
    <n v="-100"/>
    <n v="1.4"/>
    <d v="2020-10-06T00:00:00"/>
    <n v="2"/>
    <d v="2020-10-09T00:00:00"/>
    <n v="-0.91478696741854637"/>
    <n v="-0.4285714285714286"/>
    <n v="-60.000000000000007"/>
    <n v="1.01"/>
    <x v="4"/>
    <n v="140"/>
    <d v="2020-10-09T00:00:00"/>
    <x v="1"/>
  </r>
  <r>
    <n v="1602274946"/>
    <x v="1171"/>
    <x v="1450"/>
    <n v="-1000"/>
    <n v="2.36"/>
    <d v="2020-10-07T15:44:08"/>
    <n v="16"/>
    <d v="2020-10-09T00:00:00"/>
    <n v="-12.409272183449653"/>
    <n v="-5.7796610169491531"/>
    <n v="-13640"/>
    <m/>
    <x v="10"/>
    <n v="2360"/>
    <d v="2020-10-09T00:00:00"/>
    <x v="1"/>
  </r>
  <r>
    <n v="1602274947"/>
    <x v="1172"/>
    <x v="1451"/>
    <n v="-500"/>
    <n v="0.65"/>
    <d v="2020-10-06T00:00:00"/>
    <n v="0"/>
    <d v="2020-10-09T00:00:00"/>
    <n v="2.134502923976608"/>
    <n v="1"/>
    <n v="325"/>
    <n v="5.01"/>
    <x v="4"/>
    <n v="325"/>
    <d v="2020-10-09T00:00:00"/>
    <x v="1"/>
  </r>
  <r>
    <n v="1602274948"/>
    <x v="1173"/>
    <x v="1452"/>
    <n v="-1000"/>
    <n v="3.1"/>
    <d v="2020-09-24T17:28:50"/>
    <n v="2.25"/>
    <d v="2020-10-09T00:00:00"/>
    <n v="0.54688877137317105"/>
    <n v="0.27419354838709675"/>
    <n v="850.00000000000011"/>
    <m/>
    <x v="10"/>
    <n v="3100"/>
    <d v="2020-10-09T00:00:00"/>
    <x v="1"/>
  </r>
  <r>
    <n v="1602274949"/>
    <x v="1174"/>
    <x v="1453"/>
    <n v="-1000"/>
    <n v="0.25"/>
    <d v="2020-10-07T12:53:25"/>
    <n v="0.75"/>
    <d v="2020-10-09T00:00:00"/>
    <n v="-4.2941176470588234"/>
    <n v="-2"/>
    <n v="-500"/>
    <m/>
    <x v="4"/>
    <n v="250"/>
    <d v="2020-10-09T00:00:00"/>
    <x v="1"/>
  </r>
  <r>
    <n v="1602274950"/>
    <x v="1175"/>
    <x v="1454"/>
    <n v="-2000"/>
    <n v="1.5"/>
    <d v="2020-10-02T15:50:54"/>
    <n v="0"/>
    <d v="2020-10-09T00:00:00"/>
    <n v="2.0857142857142859"/>
    <n v="1"/>
    <n v="3000"/>
    <m/>
    <x v="10"/>
    <n v="3000"/>
    <d v="2020-10-09T00:00:00"/>
    <x v="1"/>
  </r>
  <r>
    <n v="1602274951"/>
    <x v="1176"/>
    <x v="1455"/>
    <n v="-500"/>
    <n v="0.3"/>
    <d v="2020-10-07T12:52:46"/>
    <n v="0.5"/>
    <d v="2020-10-09T00:00:00"/>
    <n v="-1.4313725490196081"/>
    <n v="-0.66666666666666674"/>
    <n v="-100"/>
    <m/>
    <x v="4"/>
    <n v="150"/>
    <d v="2020-10-09T00:00:00"/>
    <x v="1"/>
  </r>
  <r>
    <n v="1602511847"/>
    <x v="1177"/>
    <x v="1456"/>
    <n v="100"/>
    <n v="10.3"/>
    <d v="2020-09-15T14:40:38"/>
    <n v="10.5"/>
    <d v="2020-10-12T00:00:00"/>
    <n v="3.6913430420711962E-2"/>
    <n v="1.9417475728155331E-2"/>
    <n v="19.999999999999929"/>
    <m/>
    <x v="1"/>
    <n v="1030"/>
    <d v="2020-10-12T00:00:00"/>
    <x v="1"/>
  </r>
  <r>
    <n v="1602511848"/>
    <x v="1178"/>
    <x v="1457"/>
    <n v="500"/>
    <n v="2.7"/>
    <d v="2020-10-06T00:00:00"/>
    <n v="3"/>
    <d v="2020-10-12T00:00:00"/>
    <n v="0.23716699155295609"/>
    <n v="0.11111111111111094"/>
    <n v="149.99999999999991"/>
    <m/>
    <x v="1"/>
    <n v="1350"/>
    <d v="2020-10-12T00:00:00"/>
    <x v="1"/>
  </r>
  <r>
    <n v="1602513589"/>
    <x v="1179"/>
    <x v="1458"/>
    <n v="100"/>
    <n v="7.7"/>
    <d v="2020-10-06T00:00:00"/>
    <n v="15"/>
    <d v="2020-10-12T00:00:00"/>
    <n v="2.0236196551986025"/>
    <n v="0.94805194805194803"/>
    <n v="730"/>
    <m/>
    <x v="1"/>
    <n v="770"/>
    <d v="2020-10-12T00:00:00"/>
    <x v="1"/>
  </r>
  <r>
    <n v="1602518653"/>
    <x v="1180"/>
    <x v="1459"/>
    <n v="-1000"/>
    <n v="20"/>
    <d v="2020-10-09T15:56:23"/>
    <n v="15"/>
    <d v="2020-10-12T00:00:00"/>
    <n v="0.54315476190476186"/>
    <n v="0.25"/>
    <n v="5000"/>
    <m/>
    <x v="10"/>
    <n v="20000"/>
    <d v="2020-10-12T00:00:00"/>
    <x v="1"/>
  </r>
  <r>
    <n v="1602601807"/>
    <x v="893"/>
    <x v="1172"/>
    <n v="500"/>
    <n v="12"/>
    <d v="2020-10-02T16:00:50"/>
    <n v="12.9"/>
    <d v="2020-10-13T00:00:00"/>
    <n v="0.15642857142857133"/>
    <n v="7.4999999999999956E-2"/>
    <n v="450.00000000000017"/>
    <m/>
    <x v="0"/>
    <n v="6000"/>
    <d v="2020-10-13T00:00:00"/>
    <x v="1"/>
  </r>
  <r>
    <n v="1602601808"/>
    <x v="1181"/>
    <x v="1460"/>
    <n v="200"/>
    <n v="4.0999999999999996"/>
    <d v="2020-10-06T00:00:00"/>
    <n v="6.1"/>
    <d v="2020-10-13T00:00:00"/>
    <n v="1.0412209385251747"/>
    <n v="0.48780487804878048"/>
    <n v="400"/>
    <m/>
    <x v="1"/>
    <n v="819.99999999999989"/>
    <d v="2020-10-13T00:00:00"/>
    <x v="1"/>
  </r>
  <r>
    <n v="1602607582"/>
    <x v="1182"/>
    <x v="1461"/>
    <n v="-500"/>
    <n v="3.4"/>
    <d v="2020-10-12T00:00:00"/>
    <n v="0.7"/>
    <d v="2020-10-13T00:00:00"/>
    <n v="1.7566844919786098"/>
    <n v="0.79411764705882359"/>
    <n v="1350"/>
    <n v="5.04"/>
    <x v="10"/>
    <n v="1700"/>
    <d v="2020-10-13T00:00:00"/>
    <x v="1"/>
  </r>
  <r>
    <n v="1602623365"/>
    <x v="1183"/>
    <x v="1462"/>
    <n v="-1000"/>
    <n v="0.45"/>
    <d v="2020-10-12T00:00:00"/>
    <n v="1.35"/>
    <d v="2020-10-13T00:00:00"/>
    <n v="-4.4242424242424248"/>
    <n v="-2"/>
    <n v="-900.00000000000011"/>
    <n v="10.01"/>
    <x v="10"/>
    <n v="450"/>
    <d v="2020-10-13T00:00:00"/>
    <x v="1"/>
  </r>
  <r>
    <n v="1602710631"/>
    <x v="1184"/>
    <x v="1463"/>
    <n v="100"/>
    <n v="32"/>
    <d v="2020-10-13T00:00:00"/>
    <n v="37.700000000000003"/>
    <d v="2020-10-14T00:00:00"/>
    <n v="0.39643673780487826"/>
    <n v="0.17812500000000009"/>
    <n v="570.00000000000023"/>
    <m/>
    <x v="1"/>
    <n v="3200"/>
    <d v="2020-10-14T00:00:00"/>
    <x v="1"/>
  </r>
  <r>
    <n v="1602776748"/>
    <x v="1185"/>
    <x v="1464"/>
    <n v="-100"/>
    <n v="2.2999999999999998"/>
    <d v="2020-10-09T16:11:51"/>
    <n v="1.7"/>
    <d v="2020-10-15T00:00:00"/>
    <n v="0.56677018633540355"/>
    <n v="0.26086956521739124"/>
    <n v="59.999999999999986"/>
    <m/>
    <x v="4"/>
    <n v="229.99999999999997"/>
    <d v="2020-10-15T00:00:00"/>
    <x v="1"/>
  </r>
  <r>
    <n v="1602793307"/>
    <x v="1186"/>
    <x v="1465"/>
    <n v="-1000"/>
    <n v="2.6"/>
    <d v="2020-10-09T15:49:34"/>
    <n v="3.7"/>
    <d v="2020-10-15T00:00:00"/>
    <n v="-0.91918498168498175"/>
    <n v="-0.42307692307692313"/>
    <n v="-1100"/>
    <m/>
    <x v="10"/>
    <n v="2600"/>
    <d v="2020-10-15T00:00:00"/>
    <x v="1"/>
  </r>
  <r>
    <n v="1602800207"/>
    <x v="1187"/>
    <x v="1466"/>
    <n v="200"/>
    <n v="3"/>
    <d v="2020-10-14T00:00:00"/>
    <n v="3.8"/>
    <d v="2020-10-15T00:00:00"/>
    <n v="0.59713701431492827"/>
    <n v="0.26666666666666661"/>
    <n v="159.99999999999997"/>
    <m/>
    <x v="1"/>
    <n v="600"/>
    <d v="2020-10-15T00:00:00"/>
    <x v="1"/>
  </r>
  <r>
    <n v="1602868532"/>
    <x v="1188"/>
    <x v="1467"/>
    <n v="200"/>
    <n v="2.6"/>
    <d v="2020-10-01T00:00:00"/>
    <n v="1.7"/>
    <d v="2020-10-16T00:00:00"/>
    <n v="-0.71787587412587406"/>
    <n v="-0.34615384615384615"/>
    <n v="-180.00000000000003"/>
    <m/>
    <x v="1"/>
    <n v="520"/>
    <d v="2020-10-16T00:00:00"/>
    <x v="1"/>
  </r>
  <r>
    <n v="1602868533"/>
    <x v="1189"/>
    <x v="1468"/>
    <n v="-500"/>
    <n v="0.8"/>
    <d v="2020-10-07T12:52:46"/>
    <n v="0.3"/>
    <d v="2020-10-16T00:00:00"/>
    <n v="1.3419117647058825"/>
    <n v="0.625"/>
    <n v="250"/>
    <m/>
    <x v="4"/>
    <n v="400"/>
    <d v="2020-10-16T00:00:00"/>
    <x v="1"/>
  </r>
  <r>
    <n v="1602868534"/>
    <x v="1190"/>
    <x v="1469"/>
    <n v="500"/>
    <n v="1.8"/>
    <d v="2020-10-15T00:00:00"/>
    <n v="2.2000000000000002"/>
    <d v="2020-10-16T00:00:00"/>
    <n v="0.50068587105624163"/>
    <n v="0.22222222222222232"/>
    <n v="200.00000000000006"/>
    <m/>
    <x v="1"/>
    <n v="900"/>
    <d v="2020-10-16T00:00:00"/>
    <x v="1"/>
  </r>
  <r>
    <n v="1602880134"/>
    <x v="1191"/>
    <x v="1470"/>
    <n v="-1000"/>
    <n v="1"/>
    <d v="2020-10-07T15:44:10"/>
    <n v="5.7"/>
    <d v="2020-10-16T00:00:00"/>
    <n v="-10.091176470588236"/>
    <n v="-4.7"/>
    <n v="-4700"/>
    <m/>
    <x v="10"/>
    <n v="1000"/>
    <d v="2020-10-16T00:00:00"/>
    <x v="1"/>
  </r>
  <r>
    <n v="1602880135"/>
    <x v="1192"/>
    <x v="1471"/>
    <n v="-100"/>
    <n v="2.7"/>
    <d v="2020-09-25T15:13:52"/>
    <n v="12.9"/>
    <d v="2020-10-16T00:00:00"/>
    <n v="-7.576312576312576"/>
    <n v="-3.7777777777777777"/>
    <n v="-1019.9999999999999"/>
    <m/>
    <x v="4"/>
    <n v="270"/>
    <d v="2020-10-16T00:00:00"/>
    <x v="1"/>
  </r>
  <r>
    <n v="1602880136"/>
    <x v="1193"/>
    <x v="1472"/>
    <n v="-1000"/>
    <n v="0.45"/>
    <d v="2020-10-12T00:00:00"/>
    <n v="0"/>
    <d v="2020-10-16T00:00:00"/>
    <n v="2.2121212121212124"/>
    <n v="1"/>
    <n v="450"/>
    <n v="10.01"/>
    <x v="10"/>
    <n v="450"/>
    <d v="2020-10-16T00:00:00"/>
    <x v="1"/>
  </r>
  <r>
    <n v="1602880137"/>
    <x v="1194"/>
    <x v="1473"/>
    <n v="-1000"/>
    <n v="2.1"/>
    <d v="2020-10-13T00:00:00"/>
    <n v="0.6"/>
    <d v="2020-10-16T00:00:00"/>
    <n v="1.5897212543554007"/>
    <n v="0.7142857142857143"/>
    <n v="1500"/>
    <n v="10.050000000000001"/>
    <x v="10"/>
    <n v="2100"/>
    <d v="2020-10-16T00:00:00"/>
    <x v="1"/>
  </r>
  <r>
    <n v="1602880138"/>
    <x v="1195"/>
    <x v="1474"/>
    <n v="-1000"/>
    <n v="0.75"/>
    <d v="2020-10-13T00:00:00"/>
    <n v="0"/>
    <d v="2020-10-16T00:00:00"/>
    <n v="2.225609756097561"/>
    <n v="1"/>
    <n v="750"/>
    <n v="10.02"/>
    <x v="10"/>
    <n v="750"/>
    <d v="2020-10-16T00:00:00"/>
    <x v="1"/>
  </r>
  <r>
    <n v="1602880139"/>
    <x v="1196"/>
    <x v="1475"/>
    <n v="-1000"/>
    <n v="0.4"/>
    <d v="2020-10-12T00:00:00"/>
    <n v="0"/>
    <d v="2020-10-16T00:00:00"/>
    <n v="2.2121212121212124"/>
    <n v="1"/>
    <n v="400"/>
    <n v="10.01"/>
    <x v="10"/>
    <n v="400"/>
    <d v="2020-10-16T00:00:00"/>
    <x v="1"/>
  </r>
  <r>
    <n v="1602880140"/>
    <x v="1197"/>
    <x v="1476"/>
    <n v="-1000"/>
    <n v="0.9"/>
    <d v="2020-10-15T00:00:00"/>
    <n v="0"/>
    <d v="2020-10-16T00:00:00"/>
    <n v="2.2530864197530862"/>
    <n v="1"/>
    <n v="900"/>
    <n v="9.02"/>
    <x v="10"/>
    <n v="900"/>
    <d v="2020-10-16T00:00:00"/>
    <x v="1"/>
  </r>
  <r>
    <n v="1602880141"/>
    <x v="1198"/>
    <x v="1477"/>
    <n v="-1500"/>
    <n v="0.3"/>
    <d v="2020-10-14T00:00:00"/>
    <n v="0"/>
    <d v="2020-10-16T00:00:00"/>
    <n v="2.2392638036809815"/>
    <n v="1"/>
    <n v="450"/>
    <n v="15.01"/>
    <x v="10"/>
    <n v="450"/>
    <d v="2020-10-16T00:00:00"/>
    <x v="1"/>
  </r>
  <r>
    <n v="1602880142"/>
    <x v="1199"/>
    <x v="1478"/>
    <n v="-100"/>
    <n v="1.5"/>
    <d v="2020-09-08T14:01:18"/>
    <n v="0"/>
    <d v="2020-10-16T00:00:00"/>
    <n v="1.8341708542713568"/>
    <n v="1"/>
    <n v="150"/>
    <m/>
    <x v="4"/>
    <n v="150"/>
    <d v="2020-10-16T00:00:00"/>
    <x v="1"/>
  </r>
  <r>
    <n v="1602880143"/>
    <x v="1200"/>
    <x v="1479"/>
    <n v="-100"/>
    <n v="1.4"/>
    <d v="2020-10-07T12:51:23"/>
    <n v="0"/>
    <d v="2020-10-16T00:00:00"/>
    <n v="2.1470588235294117"/>
    <n v="1"/>
    <n v="140"/>
    <m/>
    <x v="4"/>
    <n v="140"/>
    <d v="2020-10-16T00:00:00"/>
    <x v="1"/>
  </r>
  <r>
    <n v="1602880144"/>
    <x v="1201"/>
    <x v="1480"/>
    <n v="-1000"/>
    <n v="0.4"/>
    <d v="2020-10-14T00:00:00"/>
    <n v="0"/>
    <d v="2020-10-16T00:00:00"/>
    <n v="2.2392638036809815"/>
    <n v="1"/>
    <n v="400"/>
    <n v="10.01"/>
    <x v="10"/>
    <n v="400"/>
    <d v="2020-10-16T00:00:00"/>
    <x v="1"/>
  </r>
  <r>
    <n v="1602880145"/>
    <x v="1202"/>
    <x v="1481"/>
    <n v="-200"/>
    <n v="2.5"/>
    <d v="2020-09-25T15:12:57"/>
    <n v="13.3"/>
    <d v="2020-10-16T00:00:00"/>
    <n v="-8.6637362637362649"/>
    <n v="-4.32"/>
    <n v="-2160"/>
    <m/>
    <x v="4"/>
    <n v="500"/>
    <d v="2020-10-16T00:00:00"/>
    <x v="1"/>
  </r>
  <r>
    <n v="1602880146"/>
    <x v="1203"/>
    <x v="1482"/>
    <n v="-1000"/>
    <n v="0.75"/>
    <d v="2020-10-15T00:00:00"/>
    <n v="0"/>
    <d v="2020-10-16T00:00:00"/>
    <n v="2.2530864197530862"/>
    <n v="1"/>
    <n v="750"/>
    <n v="10.02"/>
    <x v="10"/>
    <n v="750"/>
    <d v="2020-10-16T00:00:00"/>
    <x v="1"/>
  </r>
  <r>
    <n v="1602880147"/>
    <x v="1204"/>
    <x v="1483"/>
    <n v="-1500"/>
    <n v="0.49"/>
    <d v="2020-10-14T00:00:00"/>
    <n v="0"/>
    <d v="2020-10-16T00:00:00"/>
    <n v="2.2392638036809815"/>
    <n v="1"/>
    <n v="735"/>
    <n v="15.02"/>
    <x v="10"/>
    <n v="735"/>
    <d v="2020-10-16T00:00:00"/>
    <x v="1"/>
  </r>
  <r>
    <n v="1603128860"/>
    <x v="1205"/>
    <x v="1484"/>
    <n v="200"/>
    <n v="2.8"/>
    <d v="2020-10-09T16:07:01"/>
    <n v="1"/>
    <d v="2020-10-19T00:00:00"/>
    <n v="-1.3966836734693877"/>
    <n v="-0.64285714285714279"/>
    <n v="-359.99999999999994"/>
    <m/>
    <x v="1"/>
    <n v="560"/>
    <d v="2020-10-19T00:00:00"/>
    <x v="1"/>
  </r>
  <r>
    <n v="1603225365"/>
    <x v="1206"/>
    <x v="1485"/>
    <n v="200"/>
    <n v="6.2"/>
    <d v="2020-10-12T00:00:00"/>
    <n v="10.199999999999999"/>
    <d v="2020-10-20T00:00:00"/>
    <n v="1.4271749755620722"/>
    <n v="0.64516129032258052"/>
    <n v="799.99999999999977"/>
    <m/>
    <x v="1"/>
    <n v="1240"/>
    <d v="2020-10-20T00:00:00"/>
    <x v="1"/>
  </r>
  <r>
    <n v="1603225366"/>
    <x v="1207"/>
    <x v="1486"/>
    <n v="200"/>
    <n v="2.6"/>
    <d v="2020-10-19T13:27:05"/>
    <n v="2.95"/>
    <d v="2020-10-20T00:00:00"/>
    <n v="0.31097857838364162"/>
    <n v="0.13461538461538458"/>
    <n v="70.000000000000014"/>
    <m/>
    <x v="1"/>
    <n v="520"/>
    <d v="2020-10-20T00:00:00"/>
    <x v="1"/>
  </r>
  <r>
    <n v="1603311512"/>
    <x v="1208"/>
    <x v="1487"/>
    <n v="500"/>
    <n v="1"/>
    <d v="2020-10-16T13:04:37"/>
    <n v="1.4"/>
    <d v="2020-10-21T00:00:00"/>
    <n v="0.90683229813664568"/>
    <n v="0.39999999999999991"/>
    <n v="199.99999999999994"/>
    <m/>
    <x v="1"/>
    <n v="500"/>
    <d v="2020-10-21T00:00:00"/>
    <x v="1"/>
  </r>
  <r>
    <n v="1603311513"/>
    <x v="1209"/>
    <x v="1488"/>
    <n v="-1000"/>
    <n v="0.65"/>
    <d v="2020-10-19T16:05:35"/>
    <n v="4.25"/>
    <d v="2020-10-21T00:00:00"/>
    <n v="-12.794547224926971"/>
    <n v="-5.5384615384615383"/>
    <n v="-3600"/>
    <m/>
    <x v="10"/>
    <n v="650"/>
    <d v="2020-10-21T00:00:00"/>
    <x v="1"/>
  </r>
  <r>
    <n v="1603311514"/>
    <x v="1210"/>
    <x v="1489"/>
    <n v="500"/>
    <n v="1.1499999999999999"/>
    <d v="2020-10-13T00:00:00"/>
    <n v="0.4"/>
    <d v="2020-10-21T00:00:00"/>
    <n v="-1.4514846235418877"/>
    <n v="-0.65217391304347827"/>
    <n v="-374.99999999999994"/>
    <m/>
    <x v="1"/>
    <n v="575"/>
    <d v="2020-10-21T00:00:00"/>
    <x v="1"/>
  </r>
  <r>
    <n v="1603311515"/>
    <x v="1211"/>
    <x v="1490"/>
    <n v="-1000"/>
    <n v="1.6"/>
    <d v="2020-10-19T16:05:06"/>
    <n v="5.5"/>
    <d v="2020-10-21T00:00:00"/>
    <n v="-5.6309335443037973"/>
    <n v="-2.4375"/>
    <n v="-3900"/>
    <m/>
    <x v="10"/>
    <n v="1600"/>
    <d v="2020-10-21T00:00:00"/>
    <x v="1"/>
  </r>
  <r>
    <n v="1603311516"/>
    <x v="1212"/>
    <x v="1491"/>
    <n v="300"/>
    <n v="3.4"/>
    <d v="2020-10-14T00:00:00"/>
    <n v="10.4"/>
    <d v="2020-10-21T00:00:00"/>
    <n v="4.6102490075784921"/>
    <n v="2.0588235294117649"/>
    <n v="2100"/>
    <m/>
    <x v="1"/>
    <n v="1020"/>
    <d v="2020-10-21T00:00:00"/>
    <x v="1"/>
  </r>
  <r>
    <n v="1603383850"/>
    <x v="1213"/>
    <x v="1492"/>
    <n v="200"/>
    <n v="3.2"/>
    <d v="2020-10-19T13:27:43"/>
    <n v="3.5"/>
    <d v="2020-10-22T00:00:00"/>
    <n v="0.21657436708860758"/>
    <n v="9.375E-2"/>
    <n v="59.999999999999964"/>
    <m/>
    <x v="1"/>
    <n v="640"/>
    <d v="2020-10-22T00:00:00"/>
    <x v="1"/>
  </r>
  <r>
    <n v="1603383851"/>
    <x v="1214"/>
    <x v="1493"/>
    <n v="100"/>
    <n v="4.9000000000000004"/>
    <d v="2020-10-19T13:26:24"/>
    <n v="5.5"/>
    <d v="2020-10-22T00:00:00"/>
    <n v="0.28287264272797707"/>
    <n v="0.12244897959183665"/>
    <n v="59.999999999999964"/>
    <m/>
    <x v="1"/>
    <n v="490.00000000000006"/>
    <d v="2020-10-22T00:00:00"/>
    <x v="1"/>
  </r>
  <r>
    <n v="1603383852"/>
    <x v="1215"/>
    <x v="1494"/>
    <n v="200"/>
    <n v="3.9"/>
    <d v="2020-10-12T00:00:00"/>
    <n v="6"/>
    <d v="2020-10-22T00:00:00"/>
    <n v="1.1911421911421913"/>
    <n v="0.53846153846153855"/>
    <n v="420"/>
    <m/>
    <x v="1"/>
    <n v="780"/>
    <d v="2020-10-22T00:00:00"/>
    <x v="1"/>
  </r>
  <r>
    <n v="1603401318"/>
    <x v="1216"/>
    <x v="1495"/>
    <n v="200"/>
    <n v="5.9"/>
    <d v="2020-10-14T00:00:00"/>
    <n v="6.5"/>
    <d v="2020-10-22T00:00:00"/>
    <n v="0.22772174274721835"/>
    <n v="0.10169491525423724"/>
    <n v="119.99999999999993"/>
    <m/>
    <x v="1"/>
    <n v="1180"/>
    <d v="2020-10-22T00:00:00"/>
    <x v="1"/>
  </r>
  <r>
    <n v="1603401319"/>
    <x v="1217"/>
    <x v="1496"/>
    <n v="200"/>
    <n v="2.9"/>
    <d v="2020-10-15T00:00:00"/>
    <n v="2"/>
    <d v="2020-10-22T00:00:00"/>
    <n v="-0.69923371647509569"/>
    <n v="-0.31034482758620685"/>
    <n v="-179.99999999999997"/>
    <m/>
    <x v="1"/>
    <n v="580"/>
    <d v="2020-10-22T00:00:00"/>
    <x v="1"/>
  </r>
  <r>
    <n v="1603469722"/>
    <x v="1218"/>
    <x v="1497"/>
    <n v="500"/>
    <n v="1.25"/>
    <d v="2020-10-14T00:00:00"/>
    <n v="1.5"/>
    <d v="2020-10-23T00:00:00"/>
    <n v="0.44785276073619623"/>
    <n v="0.19999999999999996"/>
    <n v="125"/>
    <m/>
    <x v="1"/>
    <n v="625"/>
    <d v="2020-10-23T00:00:00"/>
    <x v="1"/>
  </r>
  <r>
    <n v="1603469723"/>
    <x v="1219"/>
    <x v="1498"/>
    <n v="-400"/>
    <n v="0.65"/>
    <d v="2020-10-20T00:00:00"/>
    <n v="0"/>
    <d v="2020-10-23T00:00:00"/>
    <n v="2.3248407643312103"/>
    <n v="1"/>
    <n v="260"/>
    <n v="10.02"/>
    <x v="10"/>
    <n v="260"/>
    <d v="2020-10-23T00:00:00"/>
    <x v="1"/>
  </r>
  <r>
    <n v="1603469724"/>
    <x v="1220"/>
    <x v="1499"/>
    <n v="500"/>
    <n v="1.45"/>
    <d v="2020-10-20T00:00:00"/>
    <n v="1.6"/>
    <d v="2020-10-23T00:00:00"/>
    <n v="0.24050076872391826"/>
    <n v="0.10344827586206895"/>
    <n v="75.000000000000071"/>
    <m/>
    <x v="1"/>
    <n v="725"/>
    <d v="2020-10-23T00:00:00"/>
    <x v="1"/>
  </r>
  <r>
    <n v="1603473148"/>
    <x v="1221"/>
    <x v="1500"/>
    <n v="-1000"/>
    <n v="1.65"/>
    <d v="2020-10-13T00:00:00"/>
    <n v="3.4"/>
    <d v="2020-10-23T00:00:00"/>
    <n v="-2.3604951958610494"/>
    <n v="-1.0606060606060606"/>
    <n v="-1750"/>
    <n v="10.039999999999999"/>
    <x v="10"/>
    <n v="1650"/>
    <d v="2020-10-23T00:00:00"/>
    <x v="1"/>
  </r>
  <r>
    <n v="1603476117"/>
    <x v="1222"/>
    <x v="1501"/>
    <n v="-100"/>
    <n v="2.1"/>
    <d v="2020-10-22T12:06:29"/>
    <n v="0.45"/>
    <d v="2020-10-23T00:00:00"/>
    <n v="1.8502304147465438"/>
    <n v="0.7857142857142857"/>
    <n v="165"/>
    <m/>
    <x v="4"/>
    <n v="210"/>
    <d v="2020-10-23T00:00:00"/>
    <x v="1"/>
  </r>
  <r>
    <n v="1603476118"/>
    <x v="1223"/>
    <x v="1502"/>
    <n v="500"/>
    <n v="1.8"/>
    <d v="2020-10-15T00:00:00"/>
    <n v="0.75"/>
    <d v="2020-10-23T00:00:00"/>
    <n v="-1.3143004115226338"/>
    <n v="-0.58333333333333337"/>
    <n v="-525"/>
    <m/>
    <x v="1"/>
    <n v="900"/>
    <d v="2020-10-23T00:00:00"/>
    <x v="1"/>
  </r>
  <r>
    <n v="1603484214"/>
    <x v="1224"/>
    <x v="1503"/>
    <n v="100"/>
    <n v="4.5"/>
    <d v="2020-10-19T16:06:15"/>
    <n v="5.2"/>
    <d v="2020-10-23T00:00:00"/>
    <n v="0.35935302390998619"/>
    <n v="0.15555555555555567"/>
    <n v="70.000000000000014"/>
    <m/>
    <x v="1"/>
    <n v="450"/>
    <d v="2020-10-23T00:00:00"/>
    <x v="1"/>
  </r>
  <r>
    <n v="1603484215"/>
    <x v="1219"/>
    <x v="1498"/>
    <n v="-600"/>
    <n v="0.65"/>
    <d v="2020-10-20T00:00:00"/>
    <n v="1.25"/>
    <d v="2020-10-23T00:00:00"/>
    <n v="-2.1460068593826551"/>
    <n v="-0.92307692307692291"/>
    <n v="-360"/>
    <n v="10.02"/>
    <x v="10"/>
    <n v="390"/>
    <d v="2020-10-23T00:00:00"/>
    <x v="1"/>
  </r>
  <r>
    <n v="1603484216"/>
    <x v="1225"/>
    <x v="1504"/>
    <n v="-1000"/>
    <n v="1.4"/>
    <d v="2020-10-20T00:00:00"/>
    <n v="1.05"/>
    <d v="2020-10-23T00:00:00"/>
    <n v="0.58121019108280225"/>
    <n v="0.24999999999999989"/>
    <n v="349.99999999999989"/>
    <n v="8.0299999999999994"/>
    <x v="10"/>
    <n v="1400"/>
    <d v="2020-10-23T00:00:00"/>
    <x v="1"/>
  </r>
  <r>
    <n v="1603484217"/>
    <x v="1226"/>
    <x v="1505"/>
    <n v="-1000"/>
    <n v="4.3"/>
    <d v="2020-10-15T00:00:00"/>
    <n v="5.7"/>
    <d v="2020-10-23T00:00:00"/>
    <n v="-0.73356302038472609"/>
    <n v="-0.32558139534883734"/>
    <n v="-1400.0000000000005"/>
    <n v="10.1"/>
    <x v="10"/>
    <n v="4300"/>
    <d v="2020-10-23T00:00:00"/>
    <x v="1"/>
  </r>
  <r>
    <n v="1603484218"/>
    <x v="1227"/>
    <x v="1506"/>
    <n v="-1000"/>
    <n v="2.5"/>
    <d v="2020-10-21T00:00:00"/>
    <n v="0"/>
    <d v="2020-10-23T00:00:00"/>
    <n v="2.3397435897435894"/>
    <n v="1"/>
    <n v="2500"/>
    <n v="10.06"/>
    <x v="10"/>
    <n v="2500"/>
    <d v="2020-10-23T00:00:00"/>
    <x v="1"/>
  </r>
  <r>
    <n v="1603484219"/>
    <x v="1228"/>
    <x v="1507"/>
    <n v="-1000"/>
    <n v="1.02"/>
    <d v="2020-10-09T15:57:16"/>
    <n v="0"/>
    <d v="2020-10-23T00:00:00"/>
    <n v="2.1726190476190474"/>
    <n v="1"/>
    <n v="1020"/>
    <m/>
    <x v="4"/>
    <n v="1020"/>
    <d v="2020-10-23T00:00:00"/>
    <x v="1"/>
  </r>
  <r>
    <n v="1603484220"/>
    <x v="1229"/>
    <x v="1508"/>
    <n v="-1000"/>
    <n v="3.5"/>
    <d v="2020-10-20T00:00:00"/>
    <n v="0"/>
    <d v="2020-10-23T00:00:00"/>
    <n v="2.3248407643312103"/>
    <n v="1"/>
    <n v="3500"/>
    <n v="10.08"/>
    <x v="10"/>
    <n v="3500"/>
    <d v="2020-10-23T00:00:00"/>
    <x v="1"/>
  </r>
  <r>
    <n v="1603484221"/>
    <x v="1230"/>
    <x v="1509"/>
    <n v="-1000"/>
    <n v="2.7"/>
    <d v="2020-10-21T00:00:00"/>
    <n v="0"/>
    <d v="2020-10-23T00:00:00"/>
    <n v="2.3397435897435894"/>
    <n v="1"/>
    <n v="2700"/>
    <n v="10.06"/>
    <x v="10"/>
    <n v="2700"/>
    <d v="2020-10-23T00:00:00"/>
    <x v="1"/>
  </r>
  <r>
    <n v="1603484222"/>
    <x v="1231"/>
    <x v="1510"/>
    <n v="-1000"/>
    <n v="0.55000000000000004"/>
    <d v="2020-10-20T00:00:00"/>
    <n v="0"/>
    <d v="2020-10-23T00:00:00"/>
    <n v="2.3248407643312103"/>
    <n v="1"/>
    <n v="550"/>
    <n v="10.02"/>
    <x v="10"/>
    <n v="550"/>
    <d v="2020-10-23T00:00:00"/>
    <x v="1"/>
  </r>
  <r>
    <n v="1603484223"/>
    <x v="1232"/>
    <x v="1511"/>
    <n v="-500"/>
    <n v="0.3"/>
    <d v="2020-10-20T00:00:00"/>
    <n v="0"/>
    <d v="2020-10-23T00:00:00"/>
    <n v="2.3248407643312103"/>
    <n v="1"/>
    <n v="150"/>
    <n v="5.01"/>
    <x v="4"/>
    <n v="150"/>
    <d v="2020-10-23T00:00:00"/>
    <x v="1"/>
  </r>
  <r>
    <n v="1603748441"/>
    <x v="1233"/>
    <x v="1512"/>
    <n v="-400"/>
    <n v="1.4"/>
    <d v="2020-10-23T16:05:46"/>
    <n v="0.28999999999999998"/>
    <d v="2020-10-26T00:00:00"/>
    <n v="1.8791743970315402"/>
    <n v="0.79285714285714293"/>
    <n v="443.99999999999994"/>
    <m/>
    <x v="4"/>
    <n v="560"/>
    <d v="2020-10-26T00:00:00"/>
    <x v="1"/>
  </r>
  <r>
    <n v="1603748442"/>
    <x v="1234"/>
    <x v="1513"/>
    <n v="-100"/>
    <n v="1.3"/>
    <d v="2020-10-19T13:28:28"/>
    <n v="0.5"/>
    <d v="2020-10-26T00:00:00"/>
    <n v="1.4216163583252193"/>
    <n v="0.61538461538461542"/>
    <n v="80"/>
    <m/>
    <x v="4"/>
    <n v="130"/>
    <d v="2020-10-26T00:00:00"/>
    <x v="1"/>
  </r>
  <r>
    <n v="1603831098"/>
    <x v="1235"/>
    <x v="1514"/>
    <n v="200"/>
    <n v="3.9"/>
    <d v="2020-10-21T00:00:00"/>
    <n v="5.5"/>
    <d v="2020-10-27T00:00:00"/>
    <n v="0.9598948060486524"/>
    <n v="0.41025641025641035"/>
    <n v="320"/>
    <m/>
    <x v="1"/>
    <n v="780"/>
    <d v="2020-10-27T00:00:00"/>
    <x v="1"/>
  </r>
  <r>
    <n v="1603916562"/>
    <x v="1236"/>
    <x v="1515"/>
    <n v="100"/>
    <n v="14"/>
    <d v="2020-10-21T00:00:00"/>
    <n v="18"/>
    <d v="2020-10-28T00:00:00"/>
    <n v="0.66849816849816868"/>
    <n v="0.28571428571428581"/>
    <n v="400"/>
    <m/>
    <x v="3"/>
    <n v="1400"/>
    <d v="2020-10-28T00:00:00"/>
    <x v="1"/>
  </r>
  <r>
    <n v="1603931836"/>
    <x v="1237"/>
    <x v="1516"/>
    <n v="-1000"/>
    <n v="0.7"/>
    <d v="2020-10-27T00:00:00"/>
    <n v="0.03"/>
    <d v="2020-10-28T00:00:00"/>
    <n v="2.3290476190476195"/>
    <n v="0.95714285714285718"/>
    <n v="669.99999999999989"/>
    <n v="10.02"/>
    <x v="10"/>
    <n v="700"/>
    <d v="2020-10-28T00:00:00"/>
    <x v="1"/>
  </r>
  <r>
    <n v="1603991684"/>
    <x v="1238"/>
    <x v="1517"/>
    <n v="-1000"/>
    <n v="0.9"/>
    <d v="2020-10-27T00:00:00"/>
    <n v="3.6"/>
    <d v="2020-10-29T00:00:00"/>
    <n v="-7.3000000000000007"/>
    <n v="-3"/>
    <n v="-2700"/>
    <n v="10.02"/>
    <x v="10"/>
    <n v="900"/>
    <d v="2020-10-29T00:00:00"/>
    <x v="1"/>
  </r>
  <r>
    <n v="1603997419"/>
    <x v="1239"/>
    <x v="1518"/>
    <n v="-1000"/>
    <n v="1"/>
    <d v="2020-10-26T00:00:00"/>
    <n v="3.5"/>
    <d v="2020-10-29T00:00:00"/>
    <n v="-6.0430463576158937"/>
    <n v="-2.5"/>
    <n v="-2500"/>
    <n v="10.029999999999999"/>
    <x v="10"/>
    <n v="1000"/>
    <d v="2020-10-29T00:00:00"/>
    <x v="1"/>
  </r>
  <r>
    <n v="1604089345"/>
    <x v="1240"/>
    <x v="1519"/>
    <n v="-1000"/>
    <n v="0.5"/>
    <d v="2020-10-27T00:00:00"/>
    <n v="1"/>
    <d v="2020-10-30T00:00:00"/>
    <n v="-2.4333333333333336"/>
    <n v="-1"/>
    <n v="-500"/>
    <n v="10.02"/>
    <x v="10"/>
    <n v="500"/>
    <d v="2020-10-30T00:00:00"/>
    <x v="1"/>
  </r>
  <r>
    <n v="1604089346"/>
    <x v="1241"/>
    <x v="1520"/>
    <n v="-1000"/>
    <n v="1.1000000000000001"/>
    <d v="2020-10-27T00:00:00"/>
    <n v="12.1"/>
    <d v="2020-10-30T00:00:00"/>
    <n v="-24.333333333333329"/>
    <n v="-9.9999999999999982"/>
    <n v="-11000"/>
    <n v="10.029999999999999"/>
    <x v="10"/>
    <n v="1100"/>
    <d v="2020-10-30T00:00:00"/>
    <x v="1"/>
  </r>
  <r>
    <n v="1604089347"/>
    <x v="1242"/>
    <x v="1521"/>
    <n v="-1000"/>
    <n v="0.85"/>
    <d v="2020-10-27T00:00:00"/>
    <n v="1.5"/>
    <d v="2020-10-30T00:00:00"/>
    <n v="-1.8607843137254902"/>
    <n v="-0.76470588235294112"/>
    <n v="-650"/>
    <n v="10.02"/>
    <x v="10"/>
    <n v="850"/>
    <d v="2020-10-30T00:00:00"/>
    <x v="1"/>
  </r>
  <r>
    <n v="1604089348"/>
    <x v="1243"/>
    <x v="1522"/>
    <n v="-100"/>
    <n v="1.6"/>
    <d v="2020-10-23T13:57:18"/>
    <n v="0"/>
    <d v="2020-10-30T00:00:00"/>
    <n v="2.3701298701298703"/>
    <n v="1"/>
    <n v="160"/>
    <m/>
    <x v="4"/>
    <n v="160"/>
    <d v="2020-10-30T00:00:00"/>
    <x v="1"/>
  </r>
  <r>
    <n v="1604089349"/>
    <x v="1244"/>
    <x v="1523"/>
    <n v="-1000"/>
    <n v="1.6"/>
    <d v="2020-10-28T00:00:00"/>
    <n v="5"/>
    <d v="2020-10-30T00:00:00"/>
    <n v="-5.2055369127516782"/>
    <n v="-2.125"/>
    <n v="-3400"/>
    <n v="10.039999999999999"/>
    <x v="10"/>
    <n v="1600"/>
    <d v="2020-10-30T00:00:00"/>
    <x v="1"/>
  </r>
  <r>
    <n v="1604089350"/>
    <x v="1245"/>
    <x v="1524"/>
    <n v="-1000"/>
    <n v="0.7"/>
    <d v="2020-10-27T00:00:00"/>
    <n v="0"/>
    <d v="2020-10-30T00:00:00"/>
    <n v="2.4333333333333336"/>
    <n v="1"/>
    <n v="700"/>
    <n v="10.02"/>
    <x v="10"/>
    <n v="700"/>
    <d v="2020-10-30T00:00:00"/>
    <x v="1"/>
  </r>
  <r>
    <n v="1604089351"/>
    <x v="1246"/>
    <x v="1525"/>
    <n v="-400"/>
    <n v="0.35"/>
    <d v="2020-10-29T13:08:10"/>
    <n v="2.2999999999999998"/>
    <d v="2020-10-30T00:00:00"/>
    <n v="-13.74034749034749"/>
    <n v="-5.5714285714285712"/>
    <n v="-779.99999999999989"/>
    <m/>
    <x v="4"/>
    <n v="140"/>
    <d v="2020-10-30T00:00:00"/>
    <x v="1"/>
  </r>
  <r>
    <n v="1604089352"/>
    <x v="1247"/>
    <x v="1526"/>
    <n v="-1000"/>
    <n v="0.65"/>
    <d v="2020-10-26T00:00:00"/>
    <n v="0"/>
    <d v="2020-10-30T00:00:00"/>
    <n v="2.4172185430463573"/>
    <n v="1"/>
    <n v="650"/>
    <n v="10.029999999999999"/>
    <x v="10"/>
    <n v="650"/>
    <d v="2020-10-30T00:00:00"/>
    <x v="1"/>
  </r>
  <r>
    <n v="1604089353"/>
    <x v="1248"/>
    <x v="1527"/>
    <n v="-1000"/>
    <n v="0.7"/>
    <d v="2020-10-28T00:00:00"/>
    <n v="0"/>
    <d v="2020-10-30T00:00:00"/>
    <n v="2.4496644295302015"/>
    <n v="1"/>
    <n v="700"/>
    <n v="10.02"/>
    <x v="10"/>
    <n v="700"/>
    <d v="2020-10-30T00:00:00"/>
    <x v="1"/>
  </r>
  <r>
    <n v="1604089354"/>
    <x v="1249"/>
    <x v="1528"/>
    <n v="100"/>
    <n v="8.4"/>
    <d v="2020-10-26T00:00:00"/>
    <n v="14.5"/>
    <d v="2020-10-30T00:00:00"/>
    <n v="1.7553610848312831"/>
    <n v="0.72619047619047605"/>
    <n v="610"/>
    <m/>
    <x v="1"/>
    <n v="840"/>
    <d v="2020-10-30T00:00:00"/>
    <x v="1"/>
  </r>
  <r>
    <n v="1604089355"/>
    <x v="1250"/>
    <x v="1529"/>
    <n v="-1000"/>
    <n v="0.85"/>
    <d v="2020-10-27T00:00:00"/>
    <n v="0"/>
    <d v="2020-10-30T00:00:00"/>
    <n v="2.4333333333333336"/>
    <n v="1"/>
    <n v="850"/>
    <n v="10.02"/>
    <x v="10"/>
    <n v="850"/>
    <d v="2020-10-30T00:00:00"/>
    <x v="1"/>
  </r>
  <r>
    <n v="1604089356"/>
    <x v="1251"/>
    <x v="1530"/>
    <n v="-1000"/>
    <n v="0.6"/>
    <d v="2020-10-28T00:00:00"/>
    <n v="0"/>
    <d v="2020-10-30T00:00:00"/>
    <n v="2.4496644295302015"/>
    <n v="1"/>
    <n v="600"/>
    <n v="10.02"/>
    <x v="10"/>
    <n v="600"/>
    <d v="2020-10-30T00:00:00"/>
    <x v="1"/>
  </r>
  <r>
    <n v="1604089357"/>
    <x v="1252"/>
    <x v="1531"/>
    <n v="-500"/>
    <n v="0.25"/>
    <d v="2020-10-29T14:41:34"/>
    <n v="0"/>
    <d v="2020-10-30T00:00:00"/>
    <n v="2.4662162162162162"/>
    <n v="1"/>
    <n v="125"/>
    <m/>
    <x v="4"/>
    <n v="125"/>
    <d v="2020-10-30T00:00:00"/>
    <x v="1"/>
  </r>
  <r>
    <n v="1604089358"/>
    <x v="1253"/>
    <x v="1532"/>
    <n v="-1000"/>
    <n v="0.5"/>
    <d v="2020-10-28T00:00:00"/>
    <n v="0"/>
    <d v="2020-10-30T00:00:00"/>
    <n v="2.4496644295302015"/>
    <n v="1"/>
    <n v="500"/>
    <n v="10.02"/>
    <x v="10"/>
    <n v="500"/>
    <d v="2020-10-30T00:00:00"/>
    <x v="1"/>
  </r>
  <r>
    <n v="1604351013"/>
    <x v="1254"/>
    <x v="1533"/>
    <n v="200"/>
    <n v="2.8"/>
    <d v="2020-10-26T00:00:00"/>
    <n v="3"/>
    <d v="2020-10-02T00:00:00"/>
    <n v="0.17265846736045404"/>
    <n v="7.1428571428571397E-2"/>
    <n v="40.000000000000036"/>
    <m/>
    <x v="1"/>
    <n v="560"/>
    <d v="2020-11-02T00:00:00"/>
    <x v="1"/>
  </r>
  <r>
    <n v="1604351014"/>
    <x v="1255"/>
    <x v="1534"/>
    <n v="100"/>
    <n v="14"/>
    <d v="2020-10-16T00:00:00"/>
    <n v="2.5"/>
    <d v="2020-10-02T00:00:00"/>
    <n v="-1.8622448979591835"/>
    <n v="-0.8214285714285714"/>
    <n v="-1150"/>
    <m/>
    <x v="1"/>
    <n v="1400"/>
    <d v="2020-11-02T00:00:00"/>
    <x v="1"/>
  </r>
  <r>
    <n v="1604446333"/>
    <x v="1256"/>
    <x v="1535"/>
    <n v="200"/>
    <n v="4.5"/>
    <d v="2020-09-15T14:44:57"/>
    <n v="2"/>
    <d v="2020-10-03T00:00:00"/>
    <n v="-1.0561342592592593"/>
    <n v="-0.55555555555555558"/>
    <n v="-500"/>
    <m/>
    <x v="1"/>
    <n v="900"/>
    <d v="2020-11-03T00:00:00"/>
    <x v="1"/>
  </r>
  <r>
    <n v="1604531323"/>
    <x v="1257"/>
    <x v="1536"/>
    <n v="100"/>
    <n v="6.55"/>
    <d v="2020-10-19T13:25:14"/>
    <n v="3"/>
    <d v="2020-11-04T00:00:00"/>
    <n v="-1.2520533384868104"/>
    <n v="-0.5419847328244275"/>
    <n v="-355"/>
    <m/>
    <x v="1"/>
    <n v="655"/>
    <d v="2020-11-04T00:00:00"/>
    <x v="1"/>
  </r>
  <r>
    <n v="1604531324"/>
    <x v="1258"/>
    <x v="1537"/>
    <n v="100"/>
    <n v="4.3"/>
    <d v="2020-10-26T00:00:00"/>
    <n v="2"/>
    <d v="2020-11-04T00:00:00"/>
    <n v="-1.2929308486061915"/>
    <n v="-0.53488372093023262"/>
    <n v="-229.99999999999997"/>
    <m/>
    <x v="1"/>
    <n v="430"/>
    <d v="2020-11-04T00:00:00"/>
    <x v="1"/>
  </r>
  <r>
    <n v="1604531325"/>
    <x v="1259"/>
    <x v="1538"/>
    <n v="100"/>
    <n v="13.8"/>
    <d v="2020-10-26T00:00:00"/>
    <n v="8.5"/>
    <d v="2020-11-04T00:00:00"/>
    <n v="-0.92835204914099245"/>
    <n v="-0.38405797101449279"/>
    <n v="-530.00000000000011"/>
    <m/>
    <x v="1"/>
    <n v="1380"/>
    <d v="2020-11-04T00:00:00"/>
    <x v="1"/>
  </r>
  <r>
    <n v="1604531326"/>
    <x v="1260"/>
    <x v="1539"/>
    <n v="-400"/>
    <n v="0.8"/>
    <d v="2020-11-03T00:00:00"/>
    <n v="7.0000000000000007E-2"/>
    <d v="2020-11-04T00:00:00"/>
    <n v="2.3291083916083917"/>
    <n v="0.91249999999999998"/>
    <n v="292"/>
    <n v="4.01"/>
    <x v="4"/>
    <n v="320"/>
    <d v="2020-11-04T00:00:00"/>
    <x v="1"/>
  </r>
  <r>
    <n v="1604531327"/>
    <x v="1261"/>
    <x v="1540"/>
    <n v="-1000"/>
    <n v="1.05"/>
    <d v="2020-11-03T00:00:00"/>
    <n v="0.8"/>
    <d v="2020-11-04T00:00:00"/>
    <n v="0.6077256077256078"/>
    <n v="0.23809523809523814"/>
    <n v="250"/>
    <n v="10.029999999999999"/>
    <x v="4"/>
    <n v="1050"/>
    <d v="2020-11-04T00:00:00"/>
    <x v="1"/>
  </r>
  <r>
    <n v="1604531328"/>
    <x v="1262"/>
    <x v="1541"/>
    <n v="200"/>
    <n v="4"/>
    <d v="2020-10-27T00:00:00"/>
    <n v="3"/>
    <d v="2020-11-04T00:00:00"/>
    <n v="-0.60833333333333339"/>
    <n v="-0.25"/>
    <n v="-200"/>
    <m/>
    <x v="1"/>
    <n v="800"/>
    <d v="2020-11-04T00:00:00"/>
    <x v="1"/>
  </r>
  <r>
    <n v="1604594184"/>
    <x v="1263"/>
    <x v="1542"/>
    <n v="-500"/>
    <n v="11.5"/>
    <d v="2020-10-16T16:19:39"/>
    <n v="9.9"/>
    <d v="2020-11-05T00:00:00"/>
    <n v="0.31541992978665939"/>
    <n v="0.13913043478260867"/>
    <n v="799.99999999999977"/>
    <m/>
    <x v="10"/>
    <n v="5750"/>
    <d v="2020-11-05T00:00:00"/>
    <x v="1"/>
  </r>
  <r>
    <n v="1604594185"/>
    <x v="1264"/>
    <x v="1543"/>
    <n v="200"/>
    <n v="2.5499999999999998"/>
    <d v="2020-10-15T00:00:00"/>
    <n v="4"/>
    <d v="2020-11-05T00:00:00"/>
    <n v="1.2811667877027357"/>
    <n v="0.56862745098039236"/>
    <n v="290.00000000000006"/>
    <m/>
    <x v="1"/>
    <n v="509.99999999999994"/>
    <d v="2020-11-05T00:00:00"/>
    <x v="1"/>
  </r>
  <r>
    <n v="1604594186"/>
    <x v="1265"/>
    <x v="1544"/>
    <n v="200"/>
    <n v="2.5"/>
    <d v="2020-10-27T00:00:00"/>
    <n v="3.9"/>
    <d v="2020-11-05T00:00:00"/>
    <n v="1.3626666666666669"/>
    <n v="0.56000000000000005"/>
    <n v="280"/>
    <m/>
    <x v="1"/>
    <n v="500"/>
    <d v="2020-11-05T00:00:00"/>
    <x v="1"/>
  </r>
  <r>
    <n v="1604681753"/>
    <x v="1266"/>
    <x v="1545"/>
    <n v="100"/>
    <n v="6.5"/>
    <d v="2020-11-02T00:00:00"/>
    <n v="11.7"/>
    <d v="2020-11-06T00:00:00"/>
    <n v="2.0277777777777772"/>
    <n v="0.79999999999999982"/>
    <n v="519.99999999999989"/>
    <m/>
    <x v="1"/>
    <n v="650"/>
    <d v="2020-11-06T00:00:00"/>
    <x v="1"/>
  </r>
  <r>
    <n v="1604683908"/>
    <x v="1267"/>
    <x v="1546"/>
    <n v="100"/>
    <n v="10.5"/>
    <d v="2020-10-27T00:00:00"/>
    <n v="15"/>
    <d v="2020-11-06T00:00:00"/>
    <n v="1.0428571428571429"/>
    <n v="0.4285714285714286"/>
    <n v="450"/>
    <m/>
    <x v="1"/>
    <n v="1050"/>
    <d v="2020-11-06T00:00:00"/>
    <x v="1"/>
  </r>
  <r>
    <n v="1604699292"/>
    <x v="1268"/>
    <x v="1547"/>
    <n v="-1000"/>
    <n v="3.9"/>
    <d v="2020-10-29T13:05:45"/>
    <n v="0"/>
    <d v="2020-11-06T00:00:00"/>
    <n v="2.4662162162162162"/>
    <n v="1"/>
    <n v="3900"/>
    <m/>
    <x v="10"/>
    <n v="3900"/>
    <d v="2020-11-06T00:00:00"/>
    <x v="1"/>
  </r>
  <r>
    <n v="1604699293"/>
    <x v="1269"/>
    <x v="1548"/>
    <n v="-1000"/>
    <n v="2.31"/>
    <d v="2020-10-30T00:00:00"/>
    <n v="0"/>
    <d v="2020-11-06T00:00:00"/>
    <n v="2.4829931972789114"/>
    <n v="1"/>
    <n v="2310"/>
    <n v="10.06"/>
    <x v="10"/>
    <n v="2310"/>
    <d v="2020-11-06T00:00:00"/>
    <x v="1"/>
  </r>
  <r>
    <n v="1604699294"/>
    <x v="1270"/>
    <x v="1549"/>
    <n v="-1000"/>
    <n v="12.5"/>
    <d v="2020-10-30T00:00:00"/>
    <n v="0"/>
    <d v="2020-11-06T00:00:00"/>
    <n v="2.4829931972789114"/>
    <n v="1"/>
    <n v="12500"/>
    <n v="10.28"/>
    <x v="10"/>
    <n v="12500"/>
    <d v="2020-11-06T00:00:00"/>
    <x v="1"/>
  </r>
  <r>
    <n v="1604699295"/>
    <x v="1271"/>
    <x v="1550"/>
    <n v="-1000"/>
    <n v="0.5"/>
    <d v="2020-11-03T00:00:00"/>
    <n v="0"/>
    <d v="2020-11-06T00:00:00"/>
    <n v="2.5524475524475525"/>
    <n v="1"/>
    <n v="500"/>
    <n v="10.02"/>
    <x v="10"/>
    <n v="500"/>
    <d v="2020-11-06T00:00:00"/>
    <x v="1"/>
  </r>
  <r>
    <n v="1604699296"/>
    <x v="1272"/>
    <x v="1551"/>
    <n v="-1000"/>
    <n v="3.9"/>
    <d v="2020-10-29T14:44:18"/>
    <n v="0"/>
    <d v="2020-11-06T00:00:00"/>
    <n v="2.4662162162162162"/>
    <n v="1"/>
    <n v="3900"/>
    <m/>
    <x v="10"/>
    <n v="3900"/>
    <d v="2020-11-06T00:00:00"/>
    <x v="1"/>
  </r>
  <r>
    <n v="1604699297"/>
    <x v="1273"/>
    <x v="1552"/>
    <n v="-1000"/>
    <n v="4.8"/>
    <d v="2020-10-30T00:00:00"/>
    <n v="0"/>
    <d v="2020-11-06T00:00:00"/>
    <n v="2.4829931972789114"/>
    <n v="1"/>
    <n v="4800"/>
    <n v="10.11"/>
    <x v="10"/>
    <n v="4800"/>
    <d v="2020-11-06T00:00:00"/>
    <x v="1"/>
  </r>
  <r>
    <n v="1604699298"/>
    <x v="1274"/>
    <x v="1553"/>
    <n v="-1000"/>
    <n v="0.95"/>
    <d v="2020-11-04T00:00:00"/>
    <n v="0"/>
    <d v="2020-11-06T00:00:00"/>
    <n v="2.5704225352112675"/>
    <n v="1"/>
    <n v="950"/>
    <n v="10.029999999999999"/>
    <x v="10"/>
    <n v="950"/>
    <d v="2020-11-06T00:00:00"/>
    <x v="1"/>
  </r>
  <r>
    <n v="1604699299"/>
    <x v="1275"/>
    <x v="1554"/>
    <n v="-100"/>
    <n v="1"/>
    <d v="2020-11-04T00:00:00"/>
    <n v="0.9"/>
    <d v="2020-11-06T00:00:00"/>
    <n v="0.2570422535211267"/>
    <n v="9.9999999999999978E-2"/>
    <n v="9.9999999999999982"/>
    <n v="1.01"/>
    <x v="4"/>
    <n v="100"/>
    <d v="2020-11-06T00:00:00"/>
    <x v="1"/>
  </r>
  <r>
    <n v="1604699300"/>
    <x v="1276"/>
    <x v="1555"/>
    <n v="-1000"/>
    <n v="6.9"/>
    <d v="2020-10-30T00:00:00"/>
    <n v="0"/>
    <d v="2020-11-06T00:00:00"/>
    <n v="2.4829931972789114"/>
    <n v="1"/>
    <n v="6900"/>
    <n v="10.16"/>
    <x v="10"/>
    <n v="6900"/>
    <d v="2020-11-06T00:00:00"/>
    <x v="1"/>
  </r>
  <r>
    <n v="1604699301"/>
    <x v="1277"/>
    <x v="1556"/>
    <n v="-1000"/>
    <n v="1.1499999999999999"/>
    <d v="2020-11-04T00:00:00"/>
    <n v="0"/>
    <d v="2020-11-06T00:00:00"/>
    <n v="2.5704225352112675"/>
    <n v="1"/>
    <n v="1150"/>
    <n v="10.029999999999999"/>
    <x v="10"/>
    <n v="1150"/>
    <d v="2020-11-06T00:00:00"/>
    <x v="1"/>
  </r>
  <r>
    <n v="1604699302"/>
    <x v="1278"/>
    <x v="1557"/>
    <n v="-400"/>
    <n v="0.45"/>
    <d v="2020-11-05T11:30:26"/>
    <n v="0"/>
    <d v="2020-11-06T00:00:00"/>
    <n v="2.5886524822695032"/>
    <n v="1"/>
    <n v="180"/>
    <m/>
    <x v="4"/>
    <n v="180"/>
    <d v="2020-11-06T00:00:00"/>
    <x v="1"/>
  </r>
  <r>
    <n v="1604699303"/>
    <x v="1279"/>
    <x v="1558"/>
    <n v="-1000"/>
    <n v="1.8"/>
    <d v="2020-11-03T00:00:00"/>
    <n v="0"/>
    <d v="2020-11-06T00:00:00"/>
    <n v="2.5524475524475525"/>
    <n v="1"/>
    <n v="1800"/>
    <n v="10.039999999999999"/>
    <x v="10"/>
    <n v="1800"/>
    <d v="2020-11-06T00:00:00"/>
    <x v="1"/>
  </r>
  <r>
    <n v="1604699304"/>
    <x v="1280"/>
    <x v="1559"/>
    <n v="-1000"/>
    <n v="0.6"/>
    <d v="2020-11-03T00:00:00"/>
    <n v="0"/>
    <d v="2020-11-06T00:00:00"/>
    <n v="2.5524475524475525"/>
    <n v="1"/>
    <n v="600"/>
    <n v="10.02"/>
    <x v="10"/>
    <n v="600"/>
    <d v="2020-11-06T00:00:00"/>
    <x v="1"/>
  </r>
  <r>
    <n v="1604699305"/>
    <x v="1281"/>
    <x v="1560"/>
    <n v="-500"/>
    <n v="2.5"/>
    <d v="2020-11-02T00:00:00"/>
    <n v="0"/>
    <d v="2020-11-06T00:00:00"/>
    <n v="2.5347222222222223"/>
    <n v="1"/>
    <n v="1250"/>
    <n v="5.03"/>
    <x v="10"/>
    <n v="1250"/>
    <d v="2020-11-06T00:00:00"/>
    <x v="1"/>
  </r>
  <r>
    <n v="1604699306"/>
    <x v="1282"/>
    <x v="1561"/>
    <n v="-1000"/>
    <n v="0.9"/>
    <d v="2020-11-04T00:00:00"/>
    <n v="0"/>
    <d v="2020-11-06T00:00:00"/>
    <n v="2.5704225352112675"/>
    <n v="1"/>
    <n v="900"/>
    <n v="10.02"/>
    <x v="10"/>
    <n v="900"/>
    <d v="2020-11-06T00:00:00"/>
    <x v="1"/>
  </r>
  <r>
    <n v="1604699307"/>
    <x v="1283"/>
    <x v="1562"/>
    <n v="-500"/>
    <n v="0.77"/>
    <d v="2020-11-05T11:30:26"/>
    <n v="0"/>
    <d v="2020-11-06T00:00:00"/>
    <n v="2.5886524822695032"/>
    <n v="1"/>
    <n v="385"/>
    <m/>
    <x v="10"/>
    <n v="385"/>
    <d v="2020-11-06T00:00:00"/>
    <x v="1"/>
  </r>
  <r>
    <n v="1604699308"/>
    <x v="1284"/>
    <x v="1563"/>
    <n v="-1000"/>
    <n v="1.1000000000000001"/>
    <d v="2020-11-05T11:30:26"/>
    <n v="0"/>
    <d v="2020-11-06T00:00:00"/>
    <n v="2.5886524822695032"/>
    <n v="1"/>
    <n v="1100"/>
    <m/>
    <x v="10"/>
    <n v="1100"/>
    <d v="2020-11-06T00:00:00"/>
    <x v="1"/>
  </r>
  <r>
    <n v="1604956714"/>
    <x v="1285"/>
    <x v="1564"/>
    <n v="-500"/>
    <n v="2.6"/>
    <d v="2020-11-05T11:30:26"/>
    <n v="0.7"/>
    <d v="2020-11-09T00:00:00"/>
    <n v="1.891707583196945"/>
    <n v="0.73076923076923084"/>
    <n v="950.00000000000011"/>
    <m/>
    <x v="10"/>
    <n v="1300"/>
    <d v="2020-11-09T00:00:00"/>
    <x v="1"/>
  </r>
  <r>
    <n v="1604956715"/>
    <x v="1286"/>
    <x v="1565"/>
    <n v="100"/>
    <n v="14"/>
    <d v="2020-10-21T16:05:02"/>
    <n v="20"/>
    <d v="2020-11-09T00:00:00"/>
    <n v="1.0027472527472527"/>
    <n v="0.4285714285714286"/>
    <n v="600"/>
    <m/>
    <x v="1"/>
    <n v="1400"/>
    <d v="2020-11-09T00:00:00"/>
    <x v="1"/>
  </r>
  <r>
    <n v="1604956716"/>
    <x v="1287"/>
    <x v="1566"/>
    <n v="500"/>
    <n v="2.2999999999999998"/>
    <d v="2020-09-28T20:18:26"/>
    <n v="6.5"/>
    <d v="2020-11-09T00:00:00"/>
    <n v="3.7235851348068985"/>
    <n v="1.8260869565217392"/>
    <n v="2100"/>
    <m/>
    <x v="1"/>
    <n v="1150"/>
    <d v="2020-11-09T00:00:00"/>
    <x v="1"/>
  </r>
  <r>
    <n v="1605055068"/>
    <x v="1288"/>
    <x v="1567"/>
    <n v="-1000"/>
    <n v="3"/>
    <d v="2020-11-09T16:14:08"/>
    <n v="2.7"/>
    <d v="2020-11-10T00:00:00"/>
    <n v="0.26642335766423353"/>
    <n v="9.9999999999999978E-2"/>
    <n v="299.99999999999983"/>
    <m/>
    <x v="10"/>
    <n v="3000"/>
    <d v="2020-11-10T00:00:00"/>
    <x v="1"/>
  </r>
  <r>
    <n v="1605101619"/>
    <x v="1289"/>
    <x v="1568"/>
    <n v="-200"/>
    <n v="1.1000000000000001"/>
    <d v="2020-11-09T16:14:08"/>
    <n v="0"/>
    <d v="2020-11-11T00:00:00"/>
    <n v="2.6642335766423355"/>
    <n v="1"/>
    <n v="220.00000000000003"/>
    <m/>
    <x v="10"/>
    <n v="220.00000000000003"/>
    <d v="2020-11-11T00:00:00"/>
    <x v="1"/>
  </r>
  <r>
    <n v="1605108095"/>
    <x v="827"/>
    <x v="1106"/>
    <n v="200"/>
    <n v="120"/>
    <d v="2020-11-11T08:29:39"/>
    <n v="127"/>
    <d v="2020-11-11T00:00:00"/>
    <n v="0.15771604938271611"/>
    <n v="5.8333333333333348E-2"/>
    <n v="1400"/>
    <m/>
    <x v="0"/>
    <n v="24000"/>
    <d v="2020-11-11T00:00:00"/>
    <x v="1"/>
  </r>
  <r>
    <n v="1605124073"/>
    <x v="1290"/>
    <x v="1569"/>
    <n v="100"/>
    <n v="8.1"/>
    <d v="2020-10-26T00:00:00"/>
    <n v="13"/>
    <d v="2020-11-11T00:00:00"/>
    <n v="1.4622680075218706"/>
    <n v="0.60493827160493829"/>
    <n v="490.00000000000006"/>
    <m/>
    <x v="1"/>
    <n v="810"/>
    <d v="2020-11-11T00:00:00"/>
    <x v="1"/>
  </r>
  <r>
    <n v="1605282794"/>
    <x v="1291"/>
    <x v="1570"/>
    <n v="-1000"/>
    <n v="0.9"/>
    <d v="2020-11-11T00:00:00"/>
    <n v="1.8"/>
    <d v="2020-11-13T00:00:00"/>
    <n v="-2.7037037037037037"/>
    <n v="-1"/>
    <n v="-900"/>
    <m/>
    <x v="10"/>
    <n v="900"/>
    <d v="2020-11-13T00:00:00"/>
    <x v="1"/>
  </r>
  <r>
    <n v="1605301780"/>
    <x v="1292"/>
    <x v="1571"/>
    <n v="-1500"/>
    <n v="0.35"/>
    <d v="2020-11-12T16:08:51"/>
    <n v="0"/>
    <d v="2020-11-13T00:00:00"/>
    <n v="2.7238805970149254"/>
    <n v="1"/>
    <n v="525"/>
    <m/>
    <x v="10"/>
    <n v="525"/>
    <d v="2020-11-13T00:00:00"/>
    <x v="1"/>
  </r>
  <r>
    <n v="1605301781"/>
    <x v="1289"/>
    <x v="1568"/>
    <n v="-800"/>
    <n v="1.1000000000000001"/>
    <d v="2020-11-09T16:14:08"/>
    <n v="0"/>
    <d v="2020-11-13T00:00:00"/>
    <n v="2.6642335766423355"/>
    <n v="1"/>
    <n v="880.00000000000011"/>
    <m/>
    <x v="10"/>
    <n v="880.00000000000011"/>
    <d v="2020-11-13T00:00:00"/>
    <x v="1"/>
  </r>
  <r>
    <n v="1605301782"/>
    <x v="1293"/>
    <x v="1572"/>
    <n v="-600"/>
    <n v="0.65"/>
    <d v="2020-11-09T16:14:08"/>
    <n v="0"/>
    <d v="2020-11-13T00:00:00"/>
    <n v="2.6642335766423355"/>
    <n v="1"/>
    <n v="390"/>
    <m/>
    <x v="10"/>
    <n v="390"/>
    <d v="2020-11-13T00:00:00"/>
    <x v="1"/>
  </r>
  <r>
    <n v="1605301783"/>
    <x v="1294"/>
    <x v="1573"/>
    <n v="-1000"/>
    <n v="0.7"/>
    <d v="2020-11-12T16:07:29"/>
    <n v="0"/>
    <d v="2020-11-13T00:00:00"/>
    <n v="2.7238805970149254"/>
    <n v="1"/>
    <n v="700"/>
    <m/>
    <x v="10"/>
    <n v="700"/>
    <d v="2020-11-13T00:00:00"/>
    <x v="1"/>
  </r>
  <r>
    <n v="1605301784"/>
    <x v="1295"/>
    <x v="1574"/>
    <n v="-1500"/>
    <n v="0.25"/>
    <d v="2020-11-12T16:07:59"/>
    <n v="0"/>
    <d v="2020-11-13T00:00:00"/>
    <n v="2.7238805970149254"/>
    <n v="1"/>
    <n v="375"/>
    <m/>
    <x v="10"/>
    <n v="375"/>
    <d v="2020-11-13T00:00:00"/>
    <x v="1"/>
  </r>
  <r>
    <n v="1605301785"/>
    <x v="1296"/>
    <x v="1575"/>
    <n v="200"/>
    <n v="6.7"/>
    <d v="2020-10-27T00:00:00"/>
    <n v="1"/>
    <d v="2020-11-13T00:00:00"/>
    <n v="-2.0701492537313433"/>
    <n v="-0.85074626865671643"/>
    <n v="-1140"/>
    <m/>
    <x v="1"/>
    <n v="1340"/>
    <d v="2020-11-13T00:00:00"/>
    <x v="1"/>
  </r>
  <r>
    <n v="1605301786"/>
    <x v="1297"/>
    <x v="1576"/>
    <n v="-400"/>
    <n v="1.55"/>
    <d v="2020-11-09T16:14:08"/>
    <n v="0"/>
    <d v="2020-11-13T00:00:00"/>
    <n v="2.6642335766423355"/>
    <n v="1"/>
    <n v="620"/>
    <m/>
    <x v="4"/>
    <n v="620"/>
    <d v="2020-11-13T00:00:00"/>
    <x v="1"/>
  </r>
  <r>
    <n v="1605301787"/>
    <x v="1298"/>
    <x v="1577"/>
    <n v="-1000"/>
    <n v="0.9"/>
    <d v="2020-11-12T16:10:41"/>
    <n v="0"/>
    <d v="2020-11-13T00:00:00"/>
    <n v="2.7238805970149254"/>
    <n v="1"/>
    <n v="900"/>
    <m/>
    <x v="10"/>
    <n v="900"/>
    <d v="2020-11-13T00:00:00"/>
    <x v="1"/>
  </r>
  <r>
    <n v="1605301788"/>
    <x v="1299"/>
    <x v="1578"/>
    <n v="-1500"/>
    <n v="0.2"/>
    <d v="2020-11-09T16:14:08"/>
    <n v="0"/>
    <d v="2020-11-13T00:00:00"/>
    <n v="2.6642335766423355"/>
    <n v="1"/>
    <n v="300"/>
    <m/>
    <x v="10"/>
    <n v="300"/>
    <d v="2020-11-13T00:00:00"/>
    <x v="1"/>
  </r>
  <r>
    <n v="1605301789"/>
    <x v="1300"/>
    <x v="1579"/>
    <n v="-1000"/>
    <n v="1"/>
    <d v="2020-11-09T16:11:31"/>
    <n v="0"/>
    <d v="2020-11-13T00:00:00"/>
    <n v="2.6642335766423355"/>
    <n v="1"/>
    <n v="1000"/>
    <m/>
    <x v="10"/>
    <n v="1000"/>
    <d v="2020-11-13T00:00:00"/>
    <x v="1"/>
  </r>
  <r>
    <n v="1605301790"/>
    <x v="1301"/>
    <x v="1580"/>
    <n v="-1500"/>
    <n v="0.57999999999999996"/>
    <d v="2020-11-11T00:00:00"/>
    <n v="0"/>
    <d v="2020-11-13T00:00:00"/>
    <n v="2.7037037037037037"/>
    <n v="1"/>
    <n v="869.99999999999989"/>
    <m/>
    <x v="10"/>
    <n v="869.99999999999989"/>
    <d v="2020-11-13T00:00:00"/>
    <x v="1"/>
  </r>
  <r>
    <n v="1605301791"/>
    <x v="1302"/>
    <x v="1581"/>
    <n v="-1000"/>
    <n v="1.4"/>
    <d v="2020-11-09T16:14:08"/>
    <n v="0"/>
    <d v="2020-11-13T00:00:00"/>
    <n v="2.6642335766423355"/>
    <n v="1"/>
    <n v="1400"/>
    <m/>
    <x v="10"/>
    <n v="1400"/>
    <d v="2020-11-13T00:00:00"/>
    <x v="1"/>
  </r>
  <r>
    <n v="1605301792"/>
    <x v="1303"/>
    <x v="1582"/>
    <n v="-1000"/>
    <n v="1.31"/>
    <d v="2020-11-09T16:14:08"/>
    <n v="0"/>
    <d v="2020-11-13T00:00:00"/>
    <n v="2.6642335766423355"/>
    <n v="1"/>
    <n v="1310"/>
    <m/>
    <x v="10"/>
    <n v="1310"/>
    <d v="2020-11-13T00:00:00"/>
    <x v="1"/>
  </r>
  <r>
    <n v="1605301793"/>
    <x v="1304"/>
    <x v="1583"/>
    <n v="-1000"/>
    <n v="1.05"/>
    <d v="2020-11-11T00:00:00"/>
    <n v="0"/>
    <d v="2020-11-13T00:00:00"/>
    <n v="2.7037037037037037"/>
    <n v="1"/>
    <n v="1050"/>
    <m/>
    <x v="10"/>
    <n v="1050"/>
    <d v="2020-11-13T00:00:00"/>
    <x v="1"/>
  </r>
  <r>
    <n v="1605301794"/>
    <x v="1305"/>
    <x v="1584"/>
    <n v="-100"/>
    <n v="2.6"/>
    <d v="2020-11-02T00:00:00"/>
    <n v="1.8"/>
    <d v="2020-11-13T00:00:00"/>
    <n v="0.77991452991453003"/>
    <n v="0.30769230769230771"/>
    <n v="80"/>
    <n v="1.01"/>
    <x v="4"/>
    <n v="260"/>
    <d v="2020-11-13T00:00:00"/>
    <x v="1"/>
  </r>
  <r>
    <n v="1605301795"/>
    <x v="1306"/>
    <x v="1585"/>
    <n v="-100"/>
    <n v="1.7"/>
    <d v="2020-11-09T16:14:08"/>
    <n v="0"/>
    <d v="2020-11-13T00:00:00"/>
    <n v="2.6642335766423355"/>
    <n v="1"/>
    <n v="170"/>
    <m/>
    <x v="4"/>
    <n v="170"/>
    <d v="2020-11-13T00:00:00"/>
    <x v="1"/>
  </r>
  <r>
    <n v="1605301796"/>
    <x v="1307"/>
    <x v="1586"/>
    <n v="-500"/>
    <n v="0.45"/>
    <d v="2020-11-05T11:30:26"/>
    <n v="0"/>
    <d v="2020-11-13T00:00:00"/>
    <n v="2.5886524822695032"/>
    <n v="1"/>
    <n v="225"/>
    <m/>
    <x v="4"/>
    <n v="225"/>
    <d v="2020-11-13T00:00:00"/>
    <x v="1"/>
  </r>
  <r>
    <n v="1605302284"/>
    <x v="128"/>
    <x v="346"/>
    <n v="400"/>
    <n v="117"/>
    <d v="2020-10-23T12:08:38"/>
    <n v="116"/>
    <d v="2020-11-13T00:00:00"/>
    <n v="-2.0257520257520187E-2"/>
    <n v="-8.5470085470085166E-3"/>
    <n v="-400"/>
    <m/>
    <x v="0"/>
    <n v="46800"/>
    <d v="2020-11-13T00:00:00"/>
    <x v="1"/>
  </r>
  <r>
    <n v="1605302285"/>
    <x v="358"/>
    <x v="626"/>
    <n v="500"/>
    <n v="41"/>
    <d v="2020-08-07T16:06:38"/>
    <n v="41"/>
    <d v="2020-11-13T00:00:00"/>
    <n v="0"/>
    <n v="0"/>
    <n v="0"/>
    <m/>
    <x v="0"/>
    <n v="20500"/>
    <d v="2020-11-13T00:00:00"/>
    <x v="1"/>
  </r>
  <r>
    <n v="1605567146"/>
    <x v="1308"/>
    <x v="1587"/>
    <n v="200"/>
    <n v="5.7"/>
    <d v="2020-10-13T00:00:00"/>
    <n v="8.1"/>
    <d v="2020-11-16T00:00:00"/>
    <n v="0.93709884467265725"/>
    <n v="0.42105263157894735"/>
    <n v="479.99999999999989"/>
    <m/>
    <x v="1"/>
    <n v="1140"/>
    <d v="2020-11-16T00:00:00"/>
    <x v="1"/>
  </r>
  <r>
    <n v="1605738558"/>
    <x v="1309"/>
    <x v="1588"/>
    <n v="-1000"/>
    <n v="0.6"/>
    <d v="2020-11-17T18:36:28"/>
    <n v="0.05"/>
    <d v="2020-11-18T00:00:00"/>
    <n v="2.5936692506459949"/>
    <n v="0.91666666666666663"/>
    <n v="549.99999999999989"/>
    <m/>
    <x v="10"/>
    <n v="600"/>
    <d v="2020-11-18T00:00:00"/>
    <x v="1"/>
  </r>
  <r>
    <n v="1605907025"/>
    <x v="1310"/>
    <x v="1589"/>
    <n v="-500"/>
    <n v="1.35"/>
    <d v="2020-11-09T16:11:31"/>
    <n v="0"/>
    <d v="2020-11-20T00:00:00"/>
    <n v="2.6642335766423355"/>
    <n v="1"/>
    <n v="675"/>
    <m/>
    <x v="10"/>
    <n v="675"/>
    <d v="2020-11-20T00:00:00"/>
    <x v="1"/>
  </r>
  <r>
    <n v="1605907026"/>
    <x v="1311"/>
    <x v="1590"/>
    <n v="-1000"/>
    <n v="0.75"/>
    <d v="2020-11-16T17:46:43"/>
    <n v="0"/>
    <d v="2020-11-20T00:00:00"/>
    <n v="2.8076923076923079"/>
    <n v="1"/>
    <n v="750"/>
    <m/>
    <x v="10"/>
    <n v="750"/>
    <d v="2020-11-20T00:00:00"/>
    <x v="1"/>
  </r>
  <r>
    <n v="1605907027"/>
    <x v="1312"/>
    <x v="1591"/>
    <n v="-100"/>
    <n v="3.5"/>
    <d v="2020-10-16T16:19:39"/>
    <n v="0.6"/>
    <d v="2020-11-20T00:00:00"/>
    <n v="1.8784383318544806"/>
    <n v="0.82857142857142851"/>
    <n v="290"/>
    <m/>
    <x v="4"/>
    <n v="350"/>
    <d v="2020-11-20T00:00:00"/>
    <x v="1"/>
  </r>
  <r>
    <n v="1605907028"/>
    <x v="1313"/>
    <x v="1592"/>
    <n v="-1000"/>
    <n v="0.95"/>
    <d v="2020-11-16T17:46:47"/>
    <n v="0"/>
    <d v="2020-11-20T00:00:00"/>
    <n v="2.8076923076923079"/>
    <n v="1"/>
    <n v="950"/>
    <m/>
    <x v="10"/>
    <n v="950"/>
    <d v="2020-11-20T00:00:00"/>
    <x v="1"/>
  </r>
  <r>
    <n v="1605907029"/>
    <x v="1314"/>
    <x v="1593"/>
    <n v="200"/>
    <n v="3.4"/>
    <d v="2020-10-14T00:00:00"/>
    <n v="0"/>
    <d v="2020-11-20T00:00:00"/>
    <n v="-2.2392638036809815"/>
    <n v="-1"/>
    <n v="-680"/>
    <m/>
    <x v="1"/>
    <n v="680"/>
    <d v="2020-11-20T00:00:00"/>
    <x v="1"/>
  </r>
  <r>
    <n v="1605907030"/>
    <x v="1315"/>
    <x v="1594"/>
    <n v="-1000"/>
    <n v="0.5"/>
    <d v="2020-11-17T18:41:36"/>
    <n v="0"/>
    <d v="2020-11-20T00:00:00"/>
    <n v="2.8294573643410854"/>
    <n v="1"/>
    <n v="500"/>
    <m/>
    <x v="10"/>
    <n v="500"/>
    <d v="2020-11-20T00:00:00"/>
    <x v="1"/>
  </r>
  <r>
    <n v="1605907031"/>
    <x v="1316"/>
    <x v="1595"/>
    <n v="-1000"/>
    <n v="2.5"/>
    <d v="2020-11-13T10:46:31"/>
    <n v="0"/>
    <d v="2020-11-20T00:00:00"/>
    <n v="2.744360902255639"/>
    <n v="1"/>
    <n v="2500"/>
    <m/>
    <x v="10"/>
    <n v="2500"/>
    <d v="2020-11-20T00:00:00"/>
    <x v="1"/>
  </r>
  <r>
    <n v="1605907032"/>
    <x v="1317"/>
    <x v="1596"/>
    <n v="-1000"/>
    <n v="0.65"/>
    <d v="2020-11-17T18:39:50"/>
    <n v="0.12"/>
    <d v="2020-11-20T00:00:00"/>
    <n v="2.3070960047704232"/>
    <n v="0.81538461538461537"/>
    <n v="530"/>
    <m/>
    <x v="10"/>
    <n v="650"/>
    <d v="2020-11-20T00:00:00"/>
    <x v="1"/>
  </r>
  <r>
    <n v="1605907033"/>
    <x v="1318"/>
    <x v="1597"/>
    <n v="-1000"/>
    <n v="0.5"/>
    <d v="2020-08-17T14:36:21"/>
    <n v="0"/>
    <d v="2020-11-20T00:00:00"/>
    <n v="1.6515837104072399"/>
    <n v="1"/>
    <n v="500"/>
    <m/>
    <x v="4"/>
    <n v="500"/>
    <d v="2020-11-20T00:00:00"/>
    <x v="1"/>
  </r>
  <r>
    <n v="1605907034"/>
    <x v="1319"/>
    <x v="1598"/>
    <n v="-1000"/>
    <n v="1.7"/>
    <d v="2020-11-17T18:39:00"/>
    <n v="0"/>
    <d v="2020-11-20T00:00:00"/>
    <n v="2.8294573643410854"/>
    <n v="1"/>
    <n v="1700"/>
    <m/>
    <x v="10"/>
    <n v="1700"/>
    <d v="2020-11-20T00:00:00"/>
    <x v="1"/>
  </r>
  <r>
    <n v="1605907035"/>
    <x v="1320"/>
    <x v="1599"/>
    <n v="-1000"/>
    <n v="0.6"/>
    <d v="2020-11-17T18:40:42"/>
    <n v="0"/>
    <d v="2020-11-20T00:00:00"/>
    <n v="2.8294573643410854"/>
    <n v="1"/>
    <n v="600"/>
    <m/>
    <x v="10"/>
    <n v="600"/>
    <d v="2020-11-20T00:00:00"/>
    <x v="1"/>
  </r>
  <r>
    <n v="1605907036"/>
    <x v="1321"/>
    <x v="1600"/>
    <n v="-1000"/>
    <n v="1.3"/>
    <d v="2020-11-18T17:22:06"/>
    <n v="0"/>
    <d v="2020-11-20T00:00:00"/>
    <n v="2.8515625"/>
    <n v="1"/>
    <n v="1300"/>
    <m/>
    <x v="10"/>
    <n v="1300"/>
    <d v="2020-11-20T00:00:00"/>
    <x v="1"/>
  </r>
  <r>
    <n v="1605907037"/>
    <x v="1322"/>
    <x v="1601"/>
    <n v="-1000"/>
    <n v="1.1000000000000001"/>
    <d v="2020-11-16T17:49:05"/>
    <n v="0"/>
    <d v="2020-11-20T00:00:00"/>
    <n v="2.8076923076923079"/>
    <n v="1"/>
    <n v="1100"/>
    <m/>
    <x v="10"/>
    <n v="1100"/>
    <d v="2020-11-20T00:00:00"/>
    <x v="1"/>
  </r>
  <r>
    <n v="1605907038"/>
    <x v="1323"/>
    <x v="1602"/>
    <n v="500"/>
    <n v="1.35"/>
    <d v="2020-10-16T13:05:43"/>
    <n v="0"/>
    <d v="2020-11-20T00:00:00"/>
    <n v="-2.2670807453416146"/>
    <n v="-1"/>
    <n v="-675"/>
    <m/>
    <x v="1"/>
    <n v="675"/>
    <d v="2020-11-20T00:00:00"/>
    <x v="1"/>
  </r>
  <r>
    <n v="1605907039"/>
    <x v="1324"/>
    <x v="1603"/>
    <n v="-1000"/>
    <n v="3"/>
    <d v="2020-11-16T17:48:21"/>
    <n v="0"/>
    <d v="2020-11-20T00:00:00"/>
    <n v="2.8076923076923079"/>
    <n v="1"/>
    <n v="3000"/>
    <m/>
    <x v="10"/>
    <n v="3000"/>
    <d v="2020-11-20T00:00:00"/>
    <x v="1"/>
  </r>
  <r>
    <n v="1605907040"/>
    <x v="1325"/>
    <x v="1604"/>
    <n v="-1000"/>
    <n v="1.4"/>
    <d v="2020-11-17T18:42:19"/>
    <n v="0"/>
    <d v="2020-11-20T00:00:00"/>
    <n v="2.8294573643410854"/>
    <n v="1"/>
    <n v="1400"/>
    <m/>
    <x v="10"/>
    <n v="1400"/>
    <d v="2020-11-20T00:00:00"/>
    <x v="1"/>
  </r>
  <r>
    <n v="1605907041"/>
    <x v="1326"/>
    <x v="1605"/>
    <n v="-1000"/>
    <n v="1.5"/>
    <d v="2020-11-17T18:40:42"/>
    <n v="0"/>
    <d v="2020-11-20T00:00:00"/>
    <n v="2.8294573643410854"/>
    <n v="1"/>
    <n v="1500"/>
    <m/>
    <x v="10"/>
    <n v="1500"/>
    <d v="2020-11-20T00:00:00"/>
    <x v="1"/>
  </r>
  <r>
    <n v="1605907042"/>
    <x v="1327"/>
    <x v="1606"/>
    <n v="200"/>
    <n v="3.7"/>
    <d v="2020-08-17T14:36:21"/>
    <n v="0"/>
    <d v="2020-11-20T00:00:00"/>
    <n v="-1.6515837104072399"/>
    <n v="-1"/>
    <n v="-740"/>
    <m/>
    <x v="1"/>
    <n v="740"/>
    <d v="2020-11-20T00:00:00"/>
    <x v="1"/>
  </r>
  <r>
    <n v="1605907043"/>
    <x v="1328"/>
    <x v="1607"/>
    <n v="201"/>
    <n v="169.59"/>
    <d v="2020-01-16T01:00:00"/>
    <n v="179"/>
    <d v="2020-11-20T00:00:00"/>
    <n v="4.6557857930519427E-2"/>
    <n v="5.5486762191166994E-2"/>
    <n v="1891.4099999999994"/>
    <m/>
    <x v="0"/>
    <n v="34087.590000000004"/>
    <d v="2020-11-20T00:00:00"/>
    <x v="1"/>
  </r>
  <r>
    <n v="1605907044"/>
    <x v="1329"/>
    <x v="1608"/>
    <n v="-200"/>
    <n v="3.4"/>
    <d v="2020-11-03T00:00:00"/>
    <n v="12"/>
    <d v="2020-11-20T00:00:00"/>
    <n v="-6.4561908679555735"/>
    <n v="-2.5294117647058822"/>
    <n v="-1720"/>
    <n v="2.02"/>
    <x v="4"/>
    <n v="680"/>
    <d v="2020-11-20T00:00:00"/>
    <x v="1"/>
  </r>
  <r>
    <n v="1606165849"/>
    <x v="174"/>
    <x v="553"/>
    <n v="1000"/>
    <n v="28.5"/>
    <d v="2020-11-21T10:34:46"/>
    <n v="29.1"/>
    <d v="2020-11-23T00:00:00"/>
    <n v="6.1473684210526514E-2"/>
    <n v="2.1052631578947434E-2"/>
    <n v="600.00000000000136"/>
    <m/>
    <x v="0"/>
    <n v="28500"/>
    <d v="2020-11-23T00:00:00"/>
    <x v="1"/>
  </r>
  <r>
    <n v="1606252480"/>
    <x v="1330"/>
    <x v="1609"/>
    <n v="-1000"/>
    <n v="1.1000000000000001"/>
    <d v="2020-11-23T15:59:30"/>
    <n v="0.25"/>
    <d v="2020-11-24T00:00:00"/>
    <n v="2.2930524759793052"/>
    <n v="0.77272727272727271"/>
    <n v="850.00000000000011"/>
    <m/>
    <x v="10"/>
    <n v="1100"/>
    <d v="2020-11-24T00:00:00"/>
    <x v="1"/>
  </r>
  <r>
    <n v="1606501283"/>
    <x v="1331"/>
    <x v="1610"/>
    <n v="-1000"/>
    <n v="1.6"/>
    <d v="2020-11-24T00:00:00"/>
    <n v="0"/>
    <d v="2020-11-27T00:00:00"/>
    <n v="2.9918032786885242"/>
    <n v="1"/>
    <n v="1600"/>
    <n v="10.039999999999999"/>
    <x v="10"/>
    <n v="1600"/>
    <d v="2020-11-27T00:00:00"/>
    <x v="1"/>
  </r>
  <r>
    <n v="1606501284"/>
    <x v="1332"/>
    <x v="1611"/>
    <n v="-1000"/>
    <n v="1"/>
    <d v="2020-11-24T00:00:00"/>
    <n v="0"/>
    <d v="2020-11-27T00:00:00"/>
    <n v="2.9918032786885242"/>
    <n v="1"/>
    <n v="1000"/>
    <n v="10.039999999999999"/>
    <x v="10"/>
    <n v="1000"/>
    <d v="2020-11-27T00:00:00"/>
    <x v="1"/>
  </r>
  <r>
    <n v="1606501285"/>
    <x v="1333"/>
    <x v="1612"/>
    <n v="-1000"/>
    <n v="0.84"/>
    <d v="2020-11-23T15:59:30"/>
    <n v="0"/>
    <d v="2020-11-27T00:00:00"/>
    <n v="2.9674796747967478"/>
    <n v="1"/>
    <n v="840"/>
    <m/>
    <x v="10"/>
    <n v="840"/>
    <d v="2020-11-27T00:00:00"/>
    <x v="1"/>
  </r>
  <r>
    <n v="1606501286"/>
    <x v="1334"/>
    <x v="1613"/>
    <n v="-1000"/>
    <n v="0.6"/>
    <d v="2020-11-24T00:00:00"/>
    <n v="0"/>
    <d v="2020-11-27T00:00:00"/>
    <n v="2.9918032786885242"/>
    <n v="1"/>
    <n v="600"/>
    <n v="10.02"/>
    <x v="10"/>
    <n v="600"/>
    <d v="2020-11-27T00:00:00"/>
    <x v="1"/>
  </r>
  <r>
    <n v="1606501287"/>
    <x v="1335"/>
    <x v="1614"/>
    <n v="-1000"/>
    <n v="1.5"/>
    <d v="2020-11-23T15:59:30"/>
    <n v="0"/>
    <d v="2020-11-27T00:00:00"/>
    <n v="2.9674796747967478"/>
    <n v="1"/>
    <n v="1500"/>
    <m/>
    <x v="10"/>
    <n v="1500"/>
    <d v="2020-11-27T00:00:00"/>
    <x v="1"/>
  </r>
  <r>
    <n v="1606501288"/>
    <x v="1336"/>
    <x v="1615"/>
    <n v="-1000"/>
    <n v="0.75"/>
    <d v="2020-11-23T15:59:30"/>
    <n v="0"/>
    <d v="2020-11-27T00:00:00"/>
    <n v="2.9674796747967478"/>
    <n v="1"/>
    <n v="750"/>
    <m/>
    <x v="10"/>
    <n v="750"/>
    <d v="2020-11-27T00:00:00"/>
    <x v="1"/>
  </r>
  <r>
    <n v="1606501289"/>
    <x v="1337"/>
    <x v="1616"/>
    <n v="-1000"/>
    <n v="0.95"/>
    <d v="2020-11-24T00:00:00"/>
    <n v="0"/>
    <d v="2020-11-27T00:00:00"/>
    <n v="2.9918032786885242"/>
    <n v="1"/>
    <n v="950"/>
    <n v="10.029999999999999"/>
    <x v="10"/>
    <n v="950"/>
    <d v="2020-11-27T00:00:00"/>
    <x v="1"/>
  </r>
  <r>
    <n v="1606501290"/>
    <x v="1338"/>
    <x v="1617"/>
    <n v="-1000"/>
    <n v="0.4"/>
    <d v="2020-11-24T00:00:00"/>
    <n v="0"/>
    <d v="2020-11-27T00:00:00"/>
    <n v="2.9918032786885242"/>
    <n v="1"/>
    <n v="400"/>
    <n v="10.01"/>
    <x v="10"/>
    <n v="400"/>
    <d v="2020-11-27T00:00:00"/>
    <x v="1"/>
  </r>
  <r>
    <n v="1606501291"/>
    <x v="1339"/>
    <x v="1618"/>
    <n v="-1000"/>
    <n v="1.3"/>
    <d v="2020-11-23T15:59:30"/>
    <n v="0"/>
    <d v="2020-11-27T00:00:00"/>
    <n v="2.9674796747967478"/>
    <n v="1"/>
    <n v="1300"/>
    <m/>
    <x v="10"/>
    <n v="1300"/>
    <d v="2020-11-27T00:00:00"/>
    <x v="1"/>
  </r>
  <r>
    <n v="1606501292"/>
    <x v="1340"/>
    <x v="1619"/>
    <n v="-1000"/>
    <n v="0.75"/>
    <d v="2020-11-24T00:00:00"/>
    <n v="0"/>
    <d v="2020-11-27T00:00:00"/>
    <n v="2.9918032786885242"/>
    <n v="1"/>
    <n v="750"/>
    <n v="10.02"/>
    <x v="10"/>
    <n v="750"/>
    <d v="2020-11-27T00:00:00"/>
    <x v="1"/>
  </r>
  <r>
    <n v="1606501293"/>
    <x v="1341"/>
    <x v="1620"/>
    <n v="-1000"/>
    <n v="0.3"/>
    <d v="2020-11-24T00:00:00"/>
    <n v="0"/>
    <d v="2020-11-27T00:00:00"/>
    <n v="2.9918032786885242"/>
    <n v="1"/>
    <n v="300"/>
    <n v="10.01"/>
    <x v="4"/>
    <n v="300"/>
    <d v="2020-11-27T00:00:00"/>
    <x v="1"/>
  </r>
  <r>
    <n v="1606501294"/>
    <x v="1342"/>
    <x v="1621"/>
    <n v="-1000"/>
    <n v="0.65"/>
    <d v="2020-11-23T15:59:30"/>
    <n v="0"/>
    <d v="2020-11-27T00:00:00"/>
    <n v="2.9674796747967478"/>
    <n v="1"/>
    <n v="650"/>
    <m/>
    <x v="10"/>
    <n v="650"/>
    <d v="2020-11-27T00:00:00"/>
    <x v="1"/>
  </r>
  <r>
    <n v="1606501295"/>
    <x v="1343"/>
    <x v="1622"/>
    <n v="-1000"/>
    <n v="0.55000000000000004"/>
    <d v="2020-11-24T00:00:00"/>
    <n v="0"/>
    <d v="2020-11-27T00:00:00"/>
    <n v="2.9918032786885242"/>
    <n v="1"/>
    <n v="550"/>
    <n v="10.02"/>
    <x v="10"/>
    <n v="550"/>
    <d v="2020-11-27T00:00:00"/>
    <x v="1"/>
  </r>
  <r>
    <n v="1606501296"/>
    <x v="1344"/>
    <x v="1623"/>
    <n v="-1000"/>
    <n v="0.65"/>
    <d v="2020-11-24T00:00:00"/>
    <n v="0"/>
    <d v="2020-11-27T00:00:00"/>
    <n v="2.9918032786885242"/>
    <n v="1"/>
    <n v="650"/>
    <n v="10.02"/>
    <x v="10"/>
    <n v="650"/>
    <d v="2020-11-27T00:00:00"/>
    <x v="1"/>
  </r>
  <r>
    <n v="1607021480"/>
    <x v="1345"/>
    <x v="1624"/>
    <n v="100"/>
    <n v="9"/>
    <d v="2020-12-02T00:00:00"/>
    <n v="23.5"/>
    <d v="2020-12-03T00:00:00"/>
    <n v="5.1583820662768032"/>
    <n v="1.6111111111111112"/>
    <n v="1450"/>
    <m/>
    <x v="1"/>
    <n v="900"/>
    <d v="2020-12-03T00:00:00"/>
    <x v="1"/>
  </r>
  <r>
    <n v="1607021481"/>
    <x v="1346"/>
    <x v="1625"/>
    <n v="200"/>
    <n v="3.4"/>
    <d v="2020-11-30T17:19:13"/>
    <n v="4.0999999999999996"/>
    <d v="2020-12-03T00:00:00"/>
    <n v="0.64781947261663264"/>
    <n v="0.20588235294117641"/>
    <n v="139.99999999999994"/>
    <m/>
    <x v="1"/>
    <n v="680"/>
    <d v="2020-12-03T00:00:00"/>
    <x v="1"/>
  </r>
  <r>
    <n v="1607021482"/>
    <x v="1347"/>
    <x v="1626"/>
    <n v="-1000"/>
    <n v="0.5"/>
    <d v="2020-12-02T00:00:00"/>
    <n v="2.2000000000000002"/>
    <d v="2020-12-03T00:00:00"/>
    <n v="-10.885964912280704"/>
    <n v="-3.4000000000000004"/>
    <n v="-1700.0000000000002"/>
    <n v="10.02"/>
    <x v="4"/>
    <n v="500"/>
    <d v="2020-12-03T00:00:00"/>
    <x v="1"/>
  </r>
  <r>
    <n v="1607111389"/>
    <x v="1348"/>
    <x v="1627"/>
    <n v="500"/>
    <n v="0.9"/>
    <d v="2020-12-02T00:00:00"/>
    <n v="1.1000000000000001"/>
    <d v="2020-12-04T00:00:00"/>
    <n v="0.71150097465886974"/>
    <n v="0.22222222222222232"/>
    <n v="100.00000000000003"/>
    <m/>
    <x v="1"/>
    <n v="450"/>
    <d v="2020-12-04T00:00:00"/>
    <x v="1"/>
  </r>
  <r>
    <n v="1607111390"/>
    <x v="1349"/>
    <x v="1628"/>
    <n v="-1000"/>
    <n v="1.85"/>
    <d v="2020-12-01T16:06:22"/>
    <n v="1.5"/>
    <d v="2020-12-04T00:00:00"/>
    <n v="0.6004700352526442"/>
    <n v="0.18918918918918926"/>
    <n v="350.00000000000011"/>
    <m/>
    <x v="10"/>
    <n v="1850"/>
    <d v="2020-12-04T00:00:00"/>
    <x v="1"/>
  </r>
  <r>
    <n v="1607115989"/>
    <x v="1350"/>
    <x v="1629"/>
    <n v="-100"/>
    <n v="1.85"/>
    <d v="2020-11-24T00:00:00"/>
    <n v="7.2"/>
    <d v="2020-12-04T00:00:00"/>
    <n v="-8.651971643774921"/>
    <n v="-2.8918918918918917"/>
    <n v="-535"/>
    <n v="1.01"/>
    <x v="4"/>
    <n v="185"/>
    <d v="2020-12-04T00:00:00"/>
    <x v="1"/>
  </r>
  <r>
    <n v="1607115990"/>
    <x v="1351"/>
    <x v="1630"/>
    <n v="-1000"/>
    <n v="1.2"/>
    <d v="2020-12-02T00:00:00"/>
    <n v="23.5"/>
    <d v="2020-12-04T00:00:00"/>
    <n v="-59.499269005847964"/>
    <n v="-18.583333333333336"/>
    <n v="-22300"/>
    <n v="10.029999999999999"/>
    <x v="10"/>
    <n v="1200"/>
    <d v="2020-12-04T00:00:00"/>
    <x v="1"/>
  </r>
  <r>
    <n v="1607115991"/>
    <x v="1352"/>
    <x v="1631"/>
    <n v="-100"/>
    <n v="0.79"/>
    <d v="2020-12-02T00:00:00"/>
    <n v="3.15"/>
    <d v="2020-12-04T00:00:00"/>
    <n v="-9.5647346213635345"/>
    <n v="-2.9873417721518982"/>
    <n v="-236"/>
    <n v="1.01"/>
    <x v="4"/>
    <n v="79"/>
    <d v="2020-12-04T00:00:00"/>
    <x v="1"/>
  </r>
  <r>
    <n v="1607116132"/>
    <x v="1353"/>
    <x v="1632"/>
    <n v="-1000"/>
    <n v="0.7"/>
    <d v="2020-12-02T00:00:00"/>
    <n v="0"/>
    <d v="2020-12-04T00:00:00"/>
    <n v="3.2017543859649122"/>
    <n v="1"/>
    <n v="700"/>
    <n v="10.02"/>
    <x v="10"/>
    <n v="700"/>
    <d v="2020-12-04T00:00:00"/>
    <x v="1"/>
  </r>
  <r>
    <n v="1607116133"/>
    <x v="1354"/>
    <x v="1633"/>
    <n v="-1000"/>
    <n v="0.95"/>
    <d v="2020-12-02T00:00:00"/>
    <n v="0"/>
    <d v="2020-12-04T00:00:00"/>
    <n v="3.2017543859649122"/>
    <n v="1"/>
    <n v="950"/>
    <n v="10.029999999999999"/>
    <x v="10"/>
    <n v="950"/>
    <d v="2020-12-04T00:00:00"/>
    <x v="1"/>
  </r>
  <r>
    <n v="1607116134"/>
    <x v="1355"/>
    <x v="1634"/>
    <n v="-1000"/>
    <n v="0.65"/>
    <d v="2020-12-02T00:00:00"/>
    <n v="0"/>
    <d v="2020-12-04T00:00:00"/>
    <n v="3.2017543859649122"/>
    <n v="1"/>
    <n v="650"/>
    <n v="10.02"/>
    <x v="10"/>
    <n v="650"/>
    <d v="2020-12-04T00:00:00"/>
    <x v="1"/>
  </r>
  <r>
    <n v="1607116135"/>
    <x v="1356"/>
    <x v="1635"/>
    <n v="-1000"/>
    <n v="1.1499999999999999"/>
    <d v="2020-12-02T00:00:00"/>
    <n v="0"/>
    <d v="2020-12-04T00:00:00"/>
    <n v="3.2017543859649122"/>
    <n v="1"/>
    <n v="1150"/>
    <n v="10.029999999999999"/>
    <x v="10"/>
    <n v="1150"/>
    <d v="2020-12-04T00:00:00"/>
    <x v="1"/>
  </r>
  <r>
    <n v="1607116136"/>
    <x v="1357"/>
    <x v="1636"/>
    <n v="-1000"/>
    <n v="2.5499999999999998"/>
    <d v="2020-12-02T00:00:00"/>
    <n v="0"/>
    <d v="2020-12-04T00:00:00"/>
    <n v="3.2017543859649122"/>
    <n v="1"/>
    <n v="2550"/>
    <n v="10.06"/>
    <x v="10"/>
    <n v="2550"/>
    <d v="2020-12-04T00:00:00"/>
    <x v="1"/>
  </r>
  <r>
    <n v="1607116137"/>
    <x v="1358"/>
    <x v="1637"/>
    <n v="-500"/>
    <n v="2.2000000000000002"/>
    <d v="2020-12-02T00:00:00"/>
    <n v="0"/>
    <d v="2020-12-04T00:00:00"/>
    <n v="3.2017543859649122"/>
    <n v="1"/>
    <n v="1100"/>
    <n v="10.029999999999999"/>
    <x v="10"/>
    <n v="1100"/>
    <d v="2020-12-04T00:00:00"/>
    <x v="1"/>
  </r>
  <r>
    <n v="1607116138"/>
    <x v="1359"/>
    <x v="1638"/>
    <n v="-1000"/>
    <n v="0.5"/>
    <d v="2020-12-02T00:00:00"/>
    <n v="0"/>
    <d v="2020-12-04T00:00:00"/>
    <n v="3.2017543859649122"/>
    <n v="1"/>
    <n v="500"/>
    <n v="10.02"/>
    <x v="10"/>
    <n v="500"/>
    <d v="2020-12-04T00:00:00"/>
    <x v="1"/>
  </r>
  <r>
    <n v="1607116139"/>
    <x v="1360"/>
    <x v="1639"/>
    <n v="-1000"/>
    <n v="3.4"/>
    <d v="2020-12-02T00:00:00"/>
    <n v="0"/>
    <d v="2020-12-04T00:00:00"/>
    <n v="3.2017543859649122"/>
    <n v="1"/>
    <n v="3400"/>
    <n v="10.029999999999999"/>
    <x v="10"/>
    <n v="3400"/>
    <d v="2020-12-04T00:00:00"/>
    <x v="1"/>
  </r>
  <r>
    <n v="1607116140"/>
    <x v="1361"/>
    <x v="1640"/>
    <n v="-1000"/>
    <n v="4.5"/>
    <d v="2020-11-30T17:16:22"/>
    <n v="0"/>
    <d v="2020-12-04T00:00:00"/>
    <n v="3.1465517241379306"/>
    <n v="1"/>
    <n v="4500"/>
    <m/>
    <x v="10"/>
    <n v="4500"/>
    <d v="2020-12-04T00:00:00"/>
    <x v="1"/>
  </r>
  <r>
    <n v="1607448022"/>
    <x v="1362"/>
    <x v="1641"/>
    <n v="375"/>
    <n v="45.21"/>
    <d v="2018-10-01T00:00:00"/>
    <n v="50"/>
    <d v="2020-12-08T00:00:00"/>
    <n v="4.2636994527803278E-2"/>
    <n v="0.10595001105950019"/>
    <n v="1796.2499999999998"/>
    <m/>
    <x v="0"/>
    <n v="16953.75"/>
    <d v="2020-12-08T00:00:00"/>
    <x v="2"/>
  </r>
  <r>
    <n v="1607528548"/>
    <x v="1363"/>
    <x v="1642"/>
    <n v="153"/>
    <n v="122.09"/>
    <d v="2019-11-18T01:00:00"/>
    <n v="124.39"/>
    <d v="2020-12-09T00:00:00"/>
    <n v="1.3919180215829384E-2"/>
    <n v="1.8838561716766344E-2"/>
    <n v="351.89999999999958"/>
    <m/>
    <x v="0"/>
    <n v="18679.77"/>
    <d v="2020-12-09T00:00:00"/>
    <x v="2"/>
  </r>
  <r>
    <n v="1607533943"/>
    <x v="1364"/>
    <x v="1643"/>
    <n v="6523"/>
    <n v="12.15"/>
    <d v="2020-07-13T12:38:28"/>
    <n v="12.21"/>
    <d v="2020-11-30T00:00:00"/>
    <n v="7.0408950617282997E-3"/>
    <n v="4.9382716049382047E-3"/>
    <n v="391.38000000000324"/>
    <m/>
    <x v="6"/>
    <n v="79254.45"/>
    <d v="2020-12-09T00:00:00"/>
    <x v="5"/>
  </r>
  <r>
    <n v="1607623578"/>
    <x v="1365"/>
    <x v="1644"/>
    <n v="-500"/>
    <n v="18"/>
    <d v="2020-12-09T10:38:41"/>
    <n v="30"/>
    <d v="2020-12-11T00:00:00"/>
    <n v="-2.2741433021806854"/>
    <n v="-0.66666666666666674"/>
    <n v="-6000"/>
    <m/>
    <x v="10"/>
    <n v="9000"/>
    <d v="2020-12-10T00:00:00"/>
    <x v="1"/>
  </r>
  <r>
    <n v="1607645672"/>
    <x v="1366"/>
    <x v="1645"/>
    <n v="500"/>
    <n v="1.05"/>
    <d v="2020-12-02T00:00:00"/>
    <n v="0.09"/>
    <d v="2020-12-10T00:00:00"/>
    <n v="-2.9273182957393482"/>
    <n v="-0.91428571428571426"/>
    <n v="-480.00000000000006"/>
    <m/>
    <x v="1"/>
    <n v="525"/>
    <d v="2020-12-10T00:00:00"/>
    <x v="1"/>
  </r>
  <r>
    <n v="1607722529"/>
    <x v="1367"/>
    <x v="1646"/>
    <n v="-1000"/>
    <n v="16"/>
    <d v="2020-12-08T00:00:00"/>
    <n v="0"/>
    <d v="2020-12-11T00:00:00"/>
    <n v="3.3796296296296298"/>
    <n v="1"/>
    <n v="16000"/>
    <n v="16"/>
    <x v="10"/>
    <n v="16000"/>
    <d v="2020-12-11T00:00:00"/>
    <x v="1"/>
  </r>
  <r>
    <n v="1607722530"/>
    <x v="1368"/>
    <x v="1647"/>
    <n v="-1000"/>
    <n v="1.3"/>
    <d v="2020-12-08T18:09:39"/>
    <n v="0"/>
    <d v="2020-12-11T00:00:00"/>
    <n v="3.3796296296296298"/>
    <n v="1"/>
    <n v="1300"/>
    <m/>
    <x v="10"/>
    <n v="1300"/>
    <d v="2020-12-11T00:00:00"/>
    <x v="1"/>
  </r>
  <r>
    <n v="1607722531"/>
    <x v="1369"/>
    <x v="1648"/>
    <n v="-1000"/>
    <n v="5.4"/>
    <d v="2020-12-08T11:26:45"/>
    <n v="0"/>
    <d v="2020-12-11T00:00:00"/>
    <n v="3.3796296296296298"/>
    <n v="1"/>
    <n v="5400"/>
    <m/>
    <x v="10"/>
    <n v="5400"/>
    <d v="2020-12-11T00:00:00"/>
    <x v="1"/>
  </r>
  <r>
    <n v="1607722532"/>
    <x v="1370"/>
    <x v="1649"/>
    <n v="-900"/>
    <n v="24.51"/>
    <d v="2020-12-04T00:00:00"/>
    <n v="29.9"/>
    <d v="2020-12-11T00:00:00"/>
    <n v="-0.71667176662586674"/>
    <n v="-0.21991024071807419"/>
    <n v="-4850.9999999999973"/>
    <m/>
    <x v="10"/>
    <n v="22059"/>
    <d v="2020-12-11T00:00:00"/>
    <x v="1"/>
  </r>
  <r>
    <n v="1608079758"/>
    <x v="1371"/>
    <x v="1650"/>
    <n v="200"/>
    <n v="2.15"/>
    <d v="2020-12-01T16:08:36"/>
    <n v="2.5"/>
    <d v="2020-12-15T00:00:00"/>
    <n v="0.51668351870576368"/>
    <n v="0.16279069767441867"/>
    <n v="70.000000000000014"/>
    <m/>
    <x v="1"/>
    <n v="430"/>
    <d v="2020-12-15T00:00:00"/>
    <x v="1"/>
  </r>
  <r>
    <n v="1608134693"/>
    <x v="38"/>
    <x v="1651"/>
    <n v="500"/>
    <n v="22.55"/>
    <d v="2020-07-28T17:58:57"/>
    <n v="23.22"/>
    <d v="2020-12-16T00:00:00"/>
    <n v="4.4999125962590966E-2"/>
    <n v="2.971175166297102E-2"/>
    <n v="334.99999999999909"/>
    <m/>
    <x v="11"/>
    <n v="11275"/>
    <d v="2020-12-16T00:00:00"/>
    <x v="2"/>
  </r>
  <r>
    <n v="1608218126"/>
    <x v="1372"/>
    <x v="1652"/>
    <n v="-700"/>
    <n v="29.7"/>
    <d v="2020-12-11T16:28:02"/>
    <n v="0"/>
    <d v="2020-12-17T00:00:00"/>
    <n v="3.4761904761904763"/>
    <n v="1"/>
    <n v="20790"/>
    <m/>
    <x v="10"/>
    <n v="20790"/>
    <d v="2020-12-17T00:00:00"/>
    <x v="1"/>
  </r>
  <r>
    <n v="1608221827"/>
    <x v="1373"/>
    <x v="1653"/>
    <n v="700"/>
    <n v="185"/>
    <d v="2020-12-17T10:12:33"/>
    <n v="164"/>
    <d v="2020-12-17T00:00:00"/>
    <n v="-0.41850941850941831"/>
    <n v="-0.11351351351351346"/>
    <n v="-14700"/>
    <m/>
    <x v="0"/>
    <n v="129500"/>
    <d v="2020-12-17T00:00:00"/>
    <x v="1"/>
  </r>
  <r>
    <n v="1608306236"/>
    <x v="1374"/>
    <x v="1654"/>
    <n v="-500"/>
    <n v="31"/>
    <d v="2020-12-10T13:02:02"/>
    <n v="14"/>
    <d v="2020-12-18T00:00:00"/>
    <n v="1.8883140596469872"/>
    <n v="0.54838709677419351"/>
    <n v="8500"/>
    <m/>
    <x v="10"/>
    <n v="15500"/>
    <d v="2020-12-18T00:00:00"/>
    <x v="1"/>
  </r>
  <r>
    <n v="1608306237"/>
    <x v="1373"/>
    <x v="1653"/>
    <n v="300"/>
    <n v="185"/>
    <d v="2020-12-17T00:00:00"/>
    <n v="165.25"/>
    <d v="2020-12-18T00:00:00"/>
    <n v="-0.39359814359814366"/>
    <n v="-0.10675675675675678"/>
    <n v="-5925"/>
    <m/>
    <x v="0"/>
    <n v="55500"/>
    <d v="2020-12-18T00:00:00"/>
    <x v="1"/>
  </r>
  <r>
    <n v="1608306238"/>
    <x v="1372"/>
    <x v="1652"/>
    <n v="-300"/>
    <n v="29.7"/>
    <d v="2020-12-11T16:28:02"/>
    <n v="0"/>
    <d v="2020-12-18T00:00:00"/>
    <n v="3.4761904761904763"/>
    <n v="1"/>
    <n v="8910"/>
    <m/>
    <x v="10"/>
    <n v="8910"/>
    <d v="2020-12-18T00:00:00"/>
    <x v="1"/>
  </r>
  <r>
    <n v="1608329958"/>
    <x v="1375"/>
    <x v="1655"/>
    <n v="-100"/>
    <n v="3.9"/>
    <d v="2020-11-24T00:00:00"/>
    <n v="0"/>
    <d v="2020-12-18T00:00:00"/>
    <n v="2.9918032786885242"/>
    <n v="1"/>
    <n v="390"/>
    <n v="1.01"/>
    <x v="4"/>
    <n v="390"/>
    <d v="2020-12-18T00:00:00"/>
    <x v="1"/>
  </r>
  <r>
    <n v="1608329959"/>
    <x v="1376"/>
    <x v="1656"/>
    <n v="100"/>
    <n v="157.5"/>
    <d v="2020-07-25T09:16:11"/>
    <n v="132"/>
    <d v="2020-12-18T00:00:00"/>
    <n v="-0.24219359875097576"/>
    <n v="-0.16190476190476188"/>
    <n v="-2550"/>
    <m/>
    <x v="0"/>
    <n v="15750"/>
    <d v="2020-12-18T00:00:00"/>
    <x v="1"/>
  </r>
  <r>
    <n v="1608329960"/>
    <x v="1377"/>
    <x v="1657"/>
    <n v="-100"/>
    <n v="2.2999999999999998"/>
    <d v="2020-12-08T15:08:51"/>
    <n v="0"/>
    <d v="2020-12-18T00:00:00"/>
    <n v="3.3796296296296298"/>
    <n v="1"/>
    <n v="229.99999999999997"/>
    <m/>
    <x v="4"/>
    <n v="229.99999999999997"/>
    <d v="2020-12-18T00:00:00"/>
    <x v="1"/>
  </r>
  <r>
    <n v="1608329961"/>
    <x v="1378"/>
    <x v="1658"/>
    <n v="-200"/>
    <n v="0.45"/>
    <d v="2020-11-24T00:00:00"/>
    <n v="0"/>
    <d v="2020-12-18T00:00:00"/>
    <n v="2.9918032786885242"/>
    <n v="1"/>
    <n v="90"/>
    <n v="2.0099999999999998"/>
    <x v="4"/>
    <n v="90"/>
    <d v="2020-12-18T00:00:00"/>
    <x v="1"/>
  </r>
  <r>
    <n v="1608329962"/>
    <x v="1379"/>
    <x v="1659"/>
    <n v="-1000"/>
    <n v="0.65"/>
    <d v="2020-12-17T11:14:14"/>
    <n v="0.2"/>
    <d v="2020-12-18T00:00:00"/>
    <n v="2.5524475524475525"/>
    <n v="0.69230769230769229"/>
    <n v="450"/>
    <m/>
    <x v="10"/>
    <n v="650"/>
    <d v="2020-12-18T00:00:00"/>
    <x v="1"/>
  </r>
  <r>
    <n v="1608329963"/>
    <x v="1380"/>
    <x v="1660"/>
    <n v="-1000"/>
    <n v="2.0499999999999998"/>
    <d v="2020-12-18T00:00:00"/>
    <n v="0"/>
    <d v="2020-12-18T00:00:00"/>
    <n v="3.7244897959183674"/>
    <n v="1"/>
    <n v="2050"/>
    <m/>
    <x v="10"/>
    <n v="2050"/>
    <d v="2020-12-18T00:00:00"/>
    <x v="1"/>
  </r>
  <r>
    <n v="1608329964"/>
    <x v="1373"/>
    <x v="1653"/>
    <n v="100"/>
    <n v="185"/>
    <d v="2020-12-11T09:18:57"/>
    <n v="160"/>
    <d v="2020-12-18T00:00:00"/>
    <n v="-0.46975546975546961"/>
    <n v="-0.13513513513513509"/>
    <n v="-2500"/>
    <m/>
    <x v="0"/>
    <n v="18500"/>
    <d v="2020-12-18T00:00:00"/>
    <x v="1"/>
  </r>
  <r>
    <n v="1608329965"/>
    <x v="1381"/>
    <x v="1661"/>
    <n v="-100"/>
    <n v="2.4"/>
    <d v="2020-12-16T00:00:00"/>
    <n v="0"/>
    <d v="2020-12-18T00:00:00"/>
    <n v="3.6500000000000004"/>
    <n v="1"/>
    <n v="240"/>
    <m/>
    <x v="4"/>
    <n v="240"/>
    <d v="2020-12-18T00:00:00"/>
    <x v="1"/>
  </r>
  <r>
    <n v="1608669400"/>
    <x v="1382"/>
    <x v="1662"/>
    <n v="500"/>
    <n v="1.95"/>
    <d v="2020-12-08T15:08:44"/>
    <n v="2.2999999999999998"/>
    <d v="2020-12-22T00:00:00"/>
    <n v="0.60660018993352338"/>
    <n v="0.17948717948717952"/>
    <n v="174.99999999999994"/>
    <m/>
    <x v="1"/>
    <n v="975"/>
    <d v="2020-12-22T00:00:00"/>
    <x v="1"/>
  </r>
  <r>
    <n v="1608740291"/>
    <x v="1383"/>
    <x v="1663"/>
    <n v="100"/>
    <n v="137.62"/>
    <d v="2019-11-19T01:00:00"/>
    <n v="90"/>
    <d v="2020-12-23T00:00:00"/>
    <n v="-0.25618505022944388"/>
    <n v="-0.34602528702223512"/>
    <n v="-4762"/>
    <m/>
    <x v="0"/>
    <n v="13762"/>
    <d v="2020-12-23T00:00:00"/>
    <x v="1"/>
  </r>
  <r>
    <n v="1608754040"/>
    <x v="1384"/>
    <x v="1664"/>
    <n v="100"/>
    <n v="35.47"/>
    <d v="2018-11-06T01:00:00"/>
    <n v="18"/>
    <d v="2020-12-23T00:00:00"/>
    <n v="-0.20639844735464746"/>
    <n v="-0.4925288976599943"/>
    <n v="-1747"/>
    <m/>
    <x v="0"/>
    <n v="3547"/>
    <d v="2020-12-23T00:00:00"/>
    <x v="1"/>
  </r>
  <r>
    <n v="1608832631"/>
    <x v="1385"/>
    <x v="1665"/>
    <n v="-1000"/>
    <n v="14.5"/>
    <d v="2020-12-18T00:00:00"/>
    <n v="0"/>
    <d v="2020-12-24T00:00:00"/>
    <n v="3.7244897959183674"/>
    <n v="1"/>
    <n v="14500"/>
    <m/>
    <x v="10"/>
    <n v="14500"/>
    <d v="2020-12-24T00:00:00"/>
    <x v="1"/>
  </r>
  <r>
    <n v="1609173019"/>
    <x v="1386"/>
    <x v="1666"/>
    <n v="200"/>
    <n v="65"/>
    <d v="2020-11-21T10:34:51"/>
    <n v="62"/>
    <d v="2020-12-28T00:00:00"/>
    <n v="-0.13476923076923061"/>
    <n v="-4.6153846153846101E-2"/>
    <n v="-600"/>
    <m/>
    <x v="0"/>
    <n v="13000"/>
    <d v="2020-12-28T00:00:00"/>
    <x v="1"/>
  </r>
  <r>
    <n v="1609260101"/>
    <x v="1387"/>
    <x v="1667"/>
    <n v="-1000"/>
    <n v="1.5"/>
    <d v="2020-12-22T13:29:09"/>
    <n v="1"/>
    <d v="2020-12-29T00:00:00"/>
    <n v="1.294326241134752"/>
    <n v="0.33333333333333337"/>
    <n v="500"/>
    <m/>
    <x v="10"/>
    <n v="1500"/>
    <d v="2020-12-29T00:00:00"/>
    <x v="1"/>
  </r>
  <r>
    <n v="1609433372"/>
    <x v="1388"/>
    <x v="1668"/>
    <n v="-1000"/>
    <n v="1.75"/>
    <d v="2020-12-29T15:28:31"/>
    <n v="1.7"/>
    <d v="2020-12-31T00:00:00"/>
    <n v="0.11986863711001647"/>
    <n v="2.8571428571428581E-2"/>
    <n v="50.000000000000043"/>
    <m/>
    <x v="10"/>
    <n v="1750"/>
    <d v="2020-12-31T00:00:00"/>
    <x v="1"/>
  </r>
  <r>
    <n v="1609433373"/>
    <x v="1389"/>
    <x v="1669"/>
    <n v="-1000"/>
    <n v="6.4"/>
    <d v="2020-12-23T14:10:19"/>
    <n v="5"/>
    <d v="2020-12-31T00:00:00"/>
    <n v="0.85853494623655913"/>
    <n v="0.21875"/>
    <n v="1400.0000000000005"/>
    <m/>
    <x v="10"/>
    <n v="6400"/>
    <d v="2020-12-31T00:00:00"/>
    <x v="1"/>
  </r>
  <r>
    <n v="1609433374"/>
    <x v="38"/>
    <x v="1651"/>
    <n v="200"/>
    <n v="31"/>
    <d v="2012-03-12T00:00:00"/>
    <n v="24.7"/>
    <d v="2020-12-31T00:00:00"/>
    <n v="-2.2471196411644568E-2"/>
    <n v="-0.20322580645161292"/>
    <n v="-1260.0000000000002"/>
    <n v="7.95"/>
    <x v="11"/>
    <n v="6200"/>
    <d v="2020-12-31T00:00:00"/>
    <x v="1"/>
  </r>
  <r>
    <n v="1609435884"/>
    <x v="1390"/>
    <x v="1670"/>
    <n v="-1000"/>
    <n v="0.5"/>
    <d v="2020-12-30T10:52:50"/>
    <n v="0.65"/>
    <d v="2020-12-31T00:00:00"/>
    <n v="-1.2732558139534886"/>
    <n v="-0.30000000000000004"/>
    <n v="-150.00000000000003"/>
    <m/>
    <x v="10"/>
    <n v="500"/>
    <d v="2020-12-31T00:00:00"/>
    <x v="1"/>
  </r>
  <r>
    <n v="1609455670"/>
    <x v="1391"/>
    <x v="1671"/>
    <n v="500"/>
    <n v="1.35"/>
    <d v="2020-12-28T15:51:01"/>
    <n v="0.45"/>
    <d v="2020-12-31T00:00:00"/>
    <n v="-2.7651515151515151"/>
    <n v="-0.66666666666666674"/>
    <n v="-450.00000000000006"/>
    <m/>
    <x v="1"/>
    <n v="675"/>
    <d v="2020-12-31T00:00:00"/>
    <x v="1"/>
  </r>
  <r>
    <n v="1609455671"/>
    <x v="1392"/>
    <x v="1672"/>
    <n v="-1000"/>
    <n v="4.0999999999999996"/>
    <d v="2020-12-31T11:44:29"/>
    <n v="4.8"/>
    <d v="2020-12-31T00:00:00"/>
    <n v="-0.73314203730272665"/>
    <n v="-0.17073170731707332"/>
    <n v="-700.00000000000023"/>
    <m/>
    <x v="10"/>
    <n v="4100"/>
    <d v="2020-12-31T00:00:00"/>
    <x v="1"/>
  </r>
  <r>
    <n v="1609456212"/>
    <x v="1393"/>
    <x v="1673"/>
    <n v="-1000"/>
    <n v="0.7"/>
    <d v="2020-12-30T14:35:21"/>
    <n v="0"/>
    <d v="2020-12-31T00:00:00"/>
    <n v="4.2441860465116275"/>
    <n v="1"/>
    <n v="700"/>
    <m/>
    <x v="10"/>
    <n v="700"/>
    <d v="2020-12-31T00:00:00"/>
    <x v="1"/>
  </r>
  <r>
    <n v="1609456213"/>
    <x v="1394"/>
    <x v="1674"/>
    <n v="-1000"/>
    <n v="2.15"/>
    <d v="2020-12-23T13:52:48"/>
    <n v="0"/>
    <d v="2020-12-31T00:00:00"/>
    <n v="3.924731182795699"/>
    <n v="1"/>
    <n v="2150"/>
    <m/>
    <x v="10"/>
    <n v="2150"/>
    <d v="2020-12-31T00:00:00"/>
    <x v="1"/>
  </r>
  <r>
    <n v="1609456214"/>
    <x v="1395"/>
    <x v="1675"/>
    <n v="-1000"/>
    <n v="6.5"/>
    <d v="2020-12-22T15:26:05"/>
    <n v="0"/>
    <d v="2020-12-31T00:00:00"/>
    <n v="3.8829787234042552"/>
    <n v="1"/>
    <n v="6500"/>
    <m/>
    <x v="10"/>
    <n v="6500"/>
    <d v="2020-12-31T00:00:00"/>
    <x v="1"/>
  </r>
  <r>
    <n v="1609946762"/>
    <x v="1396"/>
    <x v="1676"/>
    <n v="-1000"/>
    <n v="1.8"/>
    <d v="2020-12-28T15:38:01"/>
    <n v="0.05"/>
    <d v="2021-01-06T00:00:00"/>
    <n v="4.0325126262626263"/>
    <n v="0.97222222222222221"/>
    <n v="1750"/>
    <m/>
    <x v="10"/>
    <n v="1800"/>
    <d v="2021-01-06T00:00:00"/>
    <x v="1"/>
  </r>
  <r>
    <n v="1609946763"/>
    <x v="1397"/>
    <x v="1677"/>
    <n v="500"/>
    <n v="1.8"/>
    <d v="2021-01-05T13:36:28"/>
    <n v="3.05"/>
    <d v="2021-01-06T00:00:00"/>
    <n v="3.1684027777777768"/>
    <n v="0.6944444444444442"/>
    <n v="624.99999999999989"/>
    <m/>
    <x v="1"/>
    <n v="900"/>
    <d v="2021-01-06T00:00:00"/>
    <x v="1"/>
  </r>
  <r>
    <n v="1610031943"/>
    <x v="1398"/>
    <x v="1678"/>
    <n v="-1000"/>
    <n v="1.1000000000000001"/>
    <d v="2020-12-29T12:35:47"/>
    <n v="0.05"/>
    <d v="2021-01-07T00:00:00"/>
    <n v="4.0047021943573666"/>
    <n v="0.95454545454545459"/>
    <n v="1050"/>
    <m/>
    <x v="10"/>
    <n v="1100"/>
    <d v="2021-01-07T00:00:00"/>
    <x v="1"/>
  </r>
  <r>
    <n v="1610053007"/>
    <x v="1399"/>
    <x v="1679"/>
    <n v="500"/>
    <n v="1.4"/>
    <d v="2020-12-22T13:56:28"/>
    <n v="0.5"/>
    <d v="2021-01-07T00:00:00"/>
    <n v="-2.4962006079027352"/>
    <n v="-0.64285714285714279"/>
    <n v="-449.99999999999994"/>
    <m/>
    <x v="1"/>
    <n v="700"/>
    <d v="2021-01-07T00:00:00"/>
    <x v="1"/>
  </r>
  <r>
    <n v="1610117874"/>
    <x v="641"/>
    <x v="920"/>
    <n v="197"/>
    <n v="27.39"/>
    <d v="2020-12-03T13:40:08"/>
    <n v="32.5"/>
    <d v="2021-01-08T00:00:00"/>
    <n v="0.60261964995945183"/>
    <n v="0.18656443957648783"/>
    <n v="1006.6699999999998"/>
    <m/>
    <x v="0"/>
    <n v="5395.83"/>
    <d v="2021-01-08T00:00:00"/>
    <x v="1"/>
  </r>
  <r>
    <n v="1610117875"/>
    <x v="641"/>
    <x v="920"/>
    <n v="103"/>
    <n v="32.51"/>
    <d v="2020-01-15T01:00:00"/>
    <n v="32.5"/>
    <d v="2021-01-08T00:00:00"/>
    <n v="-2.5750721725705417E-4"/>
    <n v="-3.0759766225774143E-4"/>
    <n v="-1.0299999999997951"/>
    <m/>
    <x v="0"/>
    <n v="3348.5299999999997"/>
    <d v="2021-01-08T00:00:00"/>
    <x v="1"/>
  </r>
  <r>
    <n v="1610118691"/>
    <x v="1392"/>
    <x v="1672"/>
    <n v="-1000"/>
    <n v="5"/>
    <d v="2020-12-31T17:56:49"/>
    <n v="13"/>
    <d v="2021-01-08T00:00:00"/>
    <n v="-6.8705882352941181"/>
    <n v="-1.6"/>
    <n v="-8000"/>
    <m/>
    <x v="10"/>
    <n v="5000"/>
    <d v="2021-01-08T00:00:00"/>
    <x v="1"/>
  </r>
  <r>
    <n v="1610139363"/>
    <x v="1400"/>
    <x v="1680"/>
    <n v="-1000"/>
    <n v="1.35"/>
    <d v="2021-01-06T18:12:01"/>
    <n v="0"/>
    <d v="2021-01-08T00:00:00"/>
    <n v="4.6202531645569618"/>
    <n v="1"/>
    <n v="1350"/>
    <m/>
    <x v="10"/>
    <n v="1350"/>
    <d v="2021-01-08T00:00:00"/>
    <x v="1"/>
  </r>
  <r>
    <n v="1610139364"/>
    <x v="1401"/>
    <x v="1681"/>
    <n v="-1000"/>
    <n v="1.06"/>
    <d v="2021-01-07T15:54:03"/>
    <n v="0"/>
    <d v="2021-01-08T00:00:00"/>
    <n v="4.6794871794871788"/>
    <n v="1"/>
    <n v="1060"/>
    <m/>
    <x v="10"/>
    <n v="1060"/>
    <d v="2021-01-08T00:00:00"/>
    <x v="1"/>
  </r>
  <r>
    <n v="1610139365"/>
    <x v="1402"/>
    <x v="1682"/>
    <n v="-1000"/>
    <n v="1.25"/>
    <d v="2020-12-31T11:45:17"/>
    <n v="2.85"/>
    <d v="2021-01-08T00:00:00"/>
    <n v="-5.4964705882352956"/>
    <n v="-1.2800000000000002"/>
    <n v="-1600"/>
    <m/>
    <x v="10"/>
    <n v="1250"/>
    <d v="2021-01-08T00:00:00"/>
    <x v="1"/>
  </r>
  <r>
    <n v="1610139366"/>
    <x v="1403"/>
    <x v="1683"/>
    <n v="-1000"/>
    <n v="1.85"/>
    <d v="2021-01-05T15:13:29"/>
    <n v="0"/>
    <d v="2021-01-08T00:00:00"/>
    <n v="4.5625"/>
    <n v="1"/>
    <n v="1850"/>
    <m/>
    <x v="10"/>
    <n v="1850"/>
    <d v="2021-01-08T00:00:00"/>
    <x v="1"/>
  </r>
  <r>
    <n v="1610139367"/>
    <x v="1404"/>
    <x v="1684"/>
    <n v="-1000"/>
    <n v="2.2999999999999998"/>
    <d v="2020-12-31T17:54:22"/>
    <n v="0"/>
    <d v="2021-01-08T00:00:00"/>
    <n v="4.2941176470588234"/>
    <n v="1"/>
    <n v="2300"/>
    <m/>
    <x v="10"/>
    <n v="2300"/>
    <d v="2021-01-08T00:00:00"/>
    <x v="1"/>
  </r>
  <r>
    <n v="1610139368"/>
    <x v="1405"/>
    <x v="1685"/>
    <n v="-1000"/>
    <n v="1.21"/>
    <d v="2021-01-06T18:12:45"/>
    <n v="0"/>
    <d v="2021-01-08T00:00:00"/>
    <n v="4.6202531645569618"/>
    <n v="1"/>
    <n v="1210"/>
    <m/>
    <x v="10"/>
    <n v="1210"/>
    <d v="2021-01-08T00:00:00"/>
    <x v="1"/>
  </r>
  <r>
    <n v="1610139369"/>
    <x v="1406"/>
    <x v="1686"/>
    <n v="-1000"/>
    <n v="2.7"/>
    <d v="2020-12-28T15:37:50"/>
    <n v="0"/>
    <d v="2021-01-08T00:00:00"/>
    <n v="4.1477272727272725"/>
    <n v="1"/>
    <n v="2700"/>
    <m/>
    <x v="10"/>
    <n v="2700"/>
    <d v="2021-01-08T00:00:00"/>
    <x v="1"/>
  </r>
  <r>
    <n v="1610139370"/>
    <x v="1407"/>
    <x v="1687"/>
    <n v="-1000"/>
    <n v="0.65"/>
    <d v="2020-12-31T17:54:16"/>
    <n v="0"/>
    <d v="2021-01-08T00:00:00"/>
    <n v="4.2941176470588234"/>
    <n v="1"/>
    <n v="650"/>
    <m/>
    <x v="10"/>
    <n v="650"/>
    <d v="2021-01-08T00:00:00"/>
    <x v="1"/>
  </r>
  <r>
    <n v="1610139371"/>
    <x v="1408"/>
    <x v="1688"/>
    <n v="-1000"/>
    <n v="2.8"/>
    <d v="2021-01-05T10:54:59"/>
    <n v="0"/>
    <d v="2021-01-08T00:00:00"/>
    <n v="4.5625"/>
    <n v="1"/>
    <n v="2800"/>
    <m/>
    <x v="10"/>
    <n v="2800"/>
    <d v="2021-01-08T00:00:00"/>
    <x v="1"/>
  </r>
  <r>
    <n v="1610139372"/>
    <x v="1409"/>
    <x v="1689"/>
    <n v="-1000"/>
    <n v="0.9"/>
    <d v="2021-01-06T18:12:08"/>
    <n v="0"/>
    <d v="2021-01-08T00:00:00"/>
    <n v="4.6202531645569618"/>
    <n v="1"/>
    <n v="900"/>
    <m/>
    <x v="10"/>
    <n v="900"/>
    <d v="2021-01-08T00:00:00"/>
    <x v="1"/>
  </r>
  <r>
    <n v="1610139373"/>
    <x v="1410"/>
    <x v="1690"/>
    <n v="-1000"/>
    <n v="0.35"/>
    <d v="2021-01-06T18:13:08"/>
    <n v="0"/>
    <d v="2021-01-08T00:00:00"/>
    <n v="4.6202531645569618"/>
    <n v="1"/>
    <n v="350"/>
    <m/>
    <x v="10"/>
    <n v="350"/>
    <d v="2021-01-08T00:00:00"/>
    <x v="1"/>
  </r>
  <r>
    <n v="1610139374"/>
    <x v="1411"/>
    <x v="1691"/>
    <n v="-1000"/>
    <n v="0.7"/>
    <d v="2020-12-31T17:55:49"/>
    <n v="0"/>
    <d v="2021-01-08T00:00:00"/>
    <n v="4.2941176470588234"/>
    <n v="1"/>
    <n v="700"/>
    <m/>
    <x v="10"/>
    <n v="700"/>
    <d v="2021-01-08T00:00:00"/>
    <x v="1"/>
  </r>
  <r>
    <n v="1610478918"/>
    <x v="1412"/>
    <x v="1692"/>
    <n v="100"/>
    <n v="4.2"/>
    <d v="2020-12-01T16:08:36"/>
    <n v="0.5"/>
    <d v="2021-01-12T00:00:00"/>
    <n v="-2.796066252587992"/>
    <n v="-0.88095238095238093"/>
    <n v="-370"/>
    <m/>
    <x v="1"/>
    <n v="420"/>
    <d v="2021-01-12T00:00:00"/>
    <x v="1"/>
  </r>
  <r>
    <n v="1610550556"/>
    <x v="1413"/>
    <x v="1693"/>
    <n v="500"/>
    <n v="0.95"/>
    <d v="2021-01-12T14:11:16"/>
    <n v="1.8"/>
    <d v="2021-01-13T00:00:00"/>
    <n v="4.4736842105263159"/>
    <n v="0.89473684210526327"/>
    <n v="425.00000000000006"/>
    <m/>
    <x v="1"/>
    <n v="475"/>
    <d v="2021-01-13T00:00:00"/>
    <x v="1"/>
  </r>
  <r>
    <n v="1610636731"/>
    <x v="1414"/>
    <x v="1694"/>
    <n v="200"/>
    <n v="4.0999999999999996"/>
    <d v="2021-01-11T13:54:54"/>
    <n v="5.5"/>
    <d v="2021-01-14T00:00:00"/>
    <n v="1.6842452208305871"/>
    <n v="0.34146341463414642"/>
    <n v="280.00000000000006"/>
    <m/>
    <x v="1"/>
    <n v="819.99999999999989"/>
    <d v="2021-01-14T00:00:00"/>
    <x v="1"/>
  </r>
  <r>
    <n v="1610637856"/>
    <x v="1415"/>
    <x v="1695"/>
    <n v="500"/>
    <n v="2.2999999999999998"/>
    <d v="2021-01-13T16:01:30"/>
    <n v="3"/>
    <d v="2021-01-14T00:00:00"/>
    <n v="1.5428743961352658"/>
    <n v="0.30434782608695654"/>
    <n v="350.00000000000011"/>
    <m/>
    <x v="1"/>
    <n v="1150"/>
    <d v="2021-01-14T00:00:00"/>
    <x v="1"/>
  </r>
  <r>
    <n v="1610637857"/>
    <x v="1416"/>
    <x v="1696"/>
    <n v="500"/>
    <n v="1.8"/>
    <d v="2021-01-11T15:59:56"/>
    <n v="2.9"/>
    <d v="2021-01-14T00:00:00"/>
    <n v="3.0142642642642632"/>
    <n v="0.61111111111111094"/>
    <n v="549.99999999999989"/>
    <m/>
    <x v="1"/>
    <n v="900"/>
    <d v="2021-01-14T00:00:00"/>
    <x v="1"/>
  </r>
  <r>
    <n v="1610643169"/>
    <x v="1417"/>
    <x v="1697"/>
    <n v="500"/>
    <n v="1.1000000000000001"/>
    <d v="2021-01-13T13:05:10"/>
    <n v="1.4"/>
    <d v="2021-01-14T00:00:00"/>
    <n v="1.3825757575757565"/>
    <n v="0.27272727272727249"/>
    <n v="149.99999999999991"/>
    <m/>
    <x v="1"/>
    <n v="550"/>
    <d v="2021-01-14T00:00:00"/>
    <x v="1"/>
  </r>
  <r>
    <n v="1610648052"/>
    <x v="1418"/>
    <x v="1698"/>
    <n v="1000"/>
    <n v="0.4"/>
    <d v="2021-01-12T14:09:20"/>
    <n v="0.6"/>
    <d v="2021-01-14T00:00:00"/>
    <n v="2.4999999999999987"/>
    <n v="0.49999999999999978"/>
    <n v="199.99999999999994"/>
    <m/>
    <x v="1"/>
    <n v="400"/>
    <d v="2021-01-14T00:00:00"/>
    <x v="1"/>
  </r>
  <r>
    <n v="1610653032"/>
    <x v="1419"/>
    <x v="1699"/>
    <n v="-1000"/>
    <n v="14"/>
    <d v="2021-01-08T10:08:40"/>
    <n v="17.600000000000001"/>
    <d v="2021-01-14T00:00:00"/>
    <n v="-1.2189239332096484"/>
    <n v="-0.25714285714285734"/>
    <n v="-3600.0000000000014"/>
    <m/>
    <x v="10"/>
    <n v="14000"/>
    <d v="2021-01-14T00:00:00"/>
    <x v="1"/>
  </r>
  <r>
    <n v="1610664666"/>
    <x v="1420"/>
    <x v="1700"/>
    <n v="252"/>
    <n v="73.430000000000007"/>
    <d v="2020-11-30T00:00:00"/>
    <n v="74.709999999999994"/>
    <d v="2021-01-14T00:00:00"/>
    <n v="5.4849328706203508E-2"/>
    <n v="1.7431567479231802E-2"/>
    <n v="322.55999999999671"/>
    <m/>
    <x v="6"/>
    <n v="18504.36"/>
    <d v="2021-01-14T00:00:00"/>
    <x v="5"/>
  </r>
  <r>
    <n v="1610744916"/>
    <x v="1421"/>
    <x v="1701"/>
    <n v="-500"/>
    <n v="4.5999999999999996"/>
    <d v="2021-01-14T10:24:42"/>
    <n v="29"/>
    <d v="2021-01-15T00:00:00"/>
    <n v="-27.268830373545622"/>
    <n v="-5.304347826086957"/>
    <n v="-12200"/>
    <m/>
    <x v="10"/>
    <n v="2300"/>
    <d v="2021-01-15T00:00:00"/>
    <x v="1"/>
  </r>
  <r>
    <n v="1610744917"/>
    <x v="1422"/>
    <x v="1702"/>
    <n v="-1000"/>
    <n v="0.3"/>
    <d v="2021-01-13T15:23:16"/>
    <n v="0"/>
    <d v="2021-01-15T00:00:00"/>
    <n v="5.0694444444444446"/>
    <n v="1"/>
    <n v="300"/>
    <m/>
    <x v="10"/>
    <n v="300"/>
    <d v="2021-01-15T00:00:00"/>
    <x v="1"/>
  </r>
  <r>
    <n v="1610744918"/>
    <x v="1423"/>
    <x v="1703"/>
    <n v="-1000"/>
    <n v="4.3"/>
    <d v="2021-01-08T15:49:23"/>
    <n v="0"/>
    <d v="2021-01-15T00:00:00"/>
    <n v="4.7402597402597406"/>
    <n v="1"/>
    <n v="4300"/>
    <m/>
    <x v="10"/>
    <n v="4300"/>
    <d v="2021-01-15T00:00:00"/>
    <x v="1"/>
  </r>
  <r>
    <n v="1610744919"/>
    <x v="1424"/>
    <x v="1704"/>
    <n v="-1000"/>
    <n v="0.81"/>
    <d v="2021-01-14T15:39:01"/>
    <n v="0"/>
    <d v="2021-01-15T00:00:00"/>
    <n v="5.140845070422535"/>
    <n v="1"/>
    <n v="810"/>
    <m/>
    <x v="10"/>
    <n v="810"/>
    <d v="2021-01-15T00:00:00"/>
    <x v="1"/>
  </r>
  <r>
    <n v="1610744920"/>
    <x v="1425"/>
    <x v="1705"/>
    <n v="-1000"/>
    <n v="2.5"/>
    <d v="2020-12-22T13:29:00"/>
    <n v="0"/>
    <d v="2021-01-15T00:00:00"/>
    <n v="3.8829787234042552"/>
    <n v="1"/>
    <n v="2500"/>
    <m/>
    <x v="10"/>
    <n v="2500"/>
    <d v="2021-01-15T00:00:00"/>
    <x v="1"/>
  </r>
  <r>
    <n v="1610744921"/>
    <x v="1426"/>
    <x v="1706"/>
    <n v="-1000"/>
    <n v="1.8"/>
    <d v="2021-01-11T13:54:47"/>
    <n v="0"/>
    <d v="2021-01-15T00:00:00"/>
    <n v="4.9324324324324325"/>
    <n v="1"/>
    <n v="1800"/>
    <m/>
    <x v="10"/>
    <n v="1800"/>
    <d v="2021-01-15T00:00:00"/>
    <x v="1"/>
  </r>
  <r>
    <n v="1610744922"/>
    <x v="1427"/>
    <x v="1707"/>
    <n v="-1000"/>
    <n v="1.4"/>
    <d v="2021-01-12T15:14:53"/>
    <n v="0"/>
    <d v="2021-01-15T00:00:00"/>
    <n v="5"/>
    <n v="1"/>
    <n v="1400"/>
    <m/>
    <x v="10"/>
    <n v="1400"/>
    <d v="2021-01-15T00:00:00"/>
    <x v="1"/>
  </r>
  <r>
    <n v="1610744923"/>
    <x v="1428"/>
    <x v="1708"/>
    <n v="-1000"/>
    <n v="0.5"/>
    <d v="2021-01-14T15:02:02"/>
    <n v="0"/>
    <d v="2021-01-15T00:00:00"/>
    <n v="5.140845070422535"/>
    <n v="1"/>
    <n v="500"/>
    <m/>
    <x v="10"/>
    <n v="500"/>
    <d v="2021-01-15T00:00:00"/>
    <x v="1"/>
  </r>
  <r>
    <n v="1611765597"/>
    <x v="86"/>
    <x v="120"/>
    <n v="100"/>
    <n v="147.57"/>
    <d v="2020-12-30T14:14:03"/>
    <n v="155"/>
    <d v="2021-01-27T00:00:00"/>
    <n v="0.21369046774806147"/>
    <n v="5.0348986921461059E-2"/>
    <n v="743.00000000000068"/>
    <m/>
    <x v="0"/>
    <n v="14757"/>
    <d v="2021-01-27T00:00:00"/>
    <x v="1"/>
  </r>
  <r>
    <n v="1611765598"/>
    <x v="1429"/>
    <x v="1709"/>
    <n v="-1000"/>
    <n v="0.45"/>
    <d v="2021-01-25T14:26:38"/>
    <n v="0.05"/>
    <d v="2021-01-27T00:00:00"/>
    <n v="5.4074074074074074"/>
    <n v="0.88888888888888884"/>
    <n v="400"/>
    <m/>
    <x v="10"/>
    <n v="450"/>
    <d v="2021-01-27T00:00:00"/>
    <x v="1"/>
  </r>
  <r>
    <n v="1611765599"/>
    <x v="1430"/>
    <x v="1710"/>
    <n v="-1000"/>
    <n v="1.6"/>
    <d v="2021-01-22T10:53:07"/>
    <n v="0.05"/>
    <d v="2021-01-27T00:00:00"/>
    <n v="5.6125992063492056"/>
    <n v="0.96875"/>
    <n v="1550"/>
    <m/>
    <x v="10"/>
    <n v="1600"/>
    <d v="2021-01-27T00:00:00"/>
    <x v="1"/>
  </r>
  <r>
    <n v="1611766891"/>
    <x v="1431"/>
    <x v="1711"/>
    <n v="-1000"/>
    <n v="0.9"/>
    <d v="2021-01-26T10:41:35"/>
    <n v="0.15"/>
    <d v="2021-01-27T00:00:00"/>
    <n v="5.1553672316384178"/>
    <n v="0.83333333333333337"/>
    <n v="750"/>
    <m/>
    <x v="10"/>
    <n v="900"/>
    <d v="2021-01-27T00:00:00"/>
    <x v="1"/>
  </r>
  <r>
    <n v="1611772829"/>
    <x v="1432"/>
    <x v="1712"/>
    <n v="-500"/>
    <n v="20.5"/>
    <d v="2021-01-21T16:29:57"/>
    <n v="44"/>
    <d v="2021-01-27T00:00:00"/>
    <n v="-6.5377286585365857"/>
    <n v="-1.1463414634146343"/>
    <n v="-11750"/>
    <m/>
    <x v="10"/>
    <n v="10250"/>
    <d v="2021-01-27T00:00:00"/>
    <x v="1"/>
  </r>
  <r>
    <n v="1611772830"/>
    <x v="1433"/>
    <x v="1713"/>
    <n v="200"/>
    <n v="2.8"/>
    <d v="2021-01-21T15:58:57"/>
    <n v="3.25"/>
    <d v="2021-01-27T00:00:00"/>
    <n v="0.91657366071428625"/>
    <n v="0.16071428571428581"/>
    <n v="90.000000000000028"/>
    <m/>
    <x v="1"/>
    <n v="560"/>
    <d v="2021-01-27T00:00:00"/>
    <x v="1"/>
  </r>
  <r>
    <n v="1611772831"/>
    <x v="1434"/>
    <x v="1714"/>
    <n v="-1000"/>
    <n v="1.95"/>
    <d v="2021-01-21T15:36:18"/>
    <n v="3.5"/>
    <d v="2021-01-27T00:00:00"/>
    <n v="-4.5332532051282053"/>
    <n v="-0.79487179487179493"/>
    <n v="-1550"/>
    <m/>
    <x v="10"/>
    <n v="1950"/>
    <d v="2021-01-27T00:00:00"/>
    <x v="1"/>
  </r>
  <r>
    <n v="1611778835"/>
    <x v="1435"/>
    <x v="1715"/>
    <n v="200"/>
    <n v="2.35"/>
    <d v="2021-01-20T13:26:00"/>
    <n v="4"/>
    <d v="2021-01-27T00:00:00"/>
    <n v="3.942716857610475"/>
    <n v="0.7021276595744681"/>
    <n v="330"/>
    <m/>
    <x v="1"/>
    <n v="470"/>
    <d v="2021-01-27T00:00:00"/>
    <x v="1"/>
  </r>
  <r>
    <n v="1611781614"/>
    <x v="1436"/>
    <x v="1716"/>
    <n v="-1000"/>
    <n v="1.8"/>
    <d v="2021-01-22T11:06:08"/>
    <n v="2.5"/>
    <d v="2021-01-27T00:00:00"/>
    <n v="-2.2530864197530858"/>
    <n v="-0.38888888888888884"/>
    <n v="-700"/>
    <m/>
    <x v="10"/>
    <n v="1800"/>
    <d v="2021-01-27T00:00:00"/>
    <x v="1"/>
  </r>
  <r>
    <n v="1611847518"/>
    <x v="1437"/>
    <x v="1717"/>
    <n v="-1000"/>
    <n v="4.7"/>
    <d v="2021-01-26T11:11:46"/>
    <n v="2"/>
    <d v="2021-01-28T00:00:00"/>
    <n v="3.5539127298954205"/>
    <n v="0.57446808510638303"/>
    <n v="2700"/>
    <m/>
    <x v="10"/>
    <n v="4700"/>
    <d v="2021-01-28T00:00:00"/>
    <x v="1"/>
  </r>
  <r>
    <n v="1611850747"/>
    <x v="439"/>
    <x v="715"/>
    <n v="1000"/>
    <n v="13.82"/>
    <d v="2020-08-05T17:17:27"/>
    <n v="18"/>
    <d v="2021-01-28T00:00:00"/>
    <n v="0.47381104699912413"/>
    <n v="0.30246020260492035"/>
    <n v="4180"/>
    <m/>
    <x v="0"/>
    <n v="13820"/>
    <d v="2021-01-28T00:00:00"/>
    <x v="2"/>
  </r>
  <r>
    <n v="1611850748"/>
    <x v="1438"/>
    <x v="1718"/>
    <n v="-1000"/>
    <n v="3.7"/>
    <d v="2021-01-22T15:45:16"/>
    <n v="8"/>
    <d v="2021-01-28T00:00:00"/>
    <n v="-6.7331617331617304"/>
    <n v="-1.1621621621621618"/>
    <n v="-4300"/>
    <m/>
    <x v="10"/>
    <n v="3700"/>
    <d v="2021-01-28T00:00:00"/>
    <x v="1"/>
  </r>
  <r>
    <n v="1611851756"/>
    <x v="1439"/>
    <x v="1719"/>
    <n v="-1000"/>
    <n v="0.6"/>
    <d v="2021-01-25T15:13:58"/>
    <n v="1.55"/>
    <d v="2021-01-28T00:00:00"/>
    <n v="-9.6319444444444464"/>
    <n v="-1.5833333333333335"/>
    <n v="-950.00000000000011"/>
    <m/>
    <x v="10"/>
    <n v="600"/>
    <d v="2021-01-28T00:00:00"/>
    <x v="1"/>
  </r>
  <r>
    <n v="1612334448"/>
    <x v="1440"/>
    <x v="1720"/>
    <n v="-1000"/>
    <n v="0.75"/>
    <d v="2021-01-26T10:55:43"/>
    <n v="0"/>
    <d v="2021-01-29T00:00:00"/>
    <n v="6.1864406779661012"/>
    <n v="1"/>
    <n v="750"/>
    <m/>
    <x v="10"/>
    <n v="750"/>
    <d v="2021-02-03T00:00:00"/>
    <x v="1"/>
  </r>
  <r>
    <n v="1612334449"/>
    <x v="1441"/>
    <x v="1721"/>
    <n v="100"/>
    <n v="9.3000000000000007"/>
    <d v="2021-01-21T13:28:23"/>
    <n v="1"/>
    <d v="2021-02-01T00:00:00"/>
    <n v="-5.089885752688172"/>
    <n v="-0.89247311827956988"/>
    <n v="-830.00000000000011"/>
    <m/>
    <x v="1"/>
    <n v="930.00000000000011"/>
    <d v="2021-02-03T00:00:00"/>
    <x v="1"/>
  </r>
  <r>
    <n v="1612334450"/>
    <x v="1442"/>
    <x v="1722"/>
    <n v="-1000"/>
    <n v="0.65"/>
    <d v="2021-01-25T14:26:49"/>
    <n v="0"/>
    <d v="2021-01-29T00:00:00"/>
    <n v="6.0833333333333339"/>
    <n v="1"/>
    <n v="650"/>
    <m/>
    <x v="10"/>
    <n v="650"/>
    <d v="2021-02-03T00:00:00"/>
    <x v="1"/>
  </r>
  <r>
    <n v="1612334451"/>
    <x v="1443"/>
    <x v="1723"/>
    <n v="-1000"/>
    <n v="1.65"/>
    <d v="2021-01-22T11:13:38"/>
    <n v="2.8"/>
    <d v="2021-01-29T00:00:00"/>
    <n v="-4.0379990379990378"/>
    <n v="-0.69696969696969702"/>
    <n v="-1150"/>
    <m/>
    <x v="10"/>
    <n v="1650"/>
    <d v="2021-02-03T00:00:00"/>
    <x v="1"/>
  </r>
  <r>
    <n v="1612334452"/>
    <x v="1444"/>
    <x v="1724"/>
    <n v="2000"/>
    <n v="0.42"/>
    <d v="2021-01-13T10:03:25"/>
    <n v="0"/>
    <d v="2021-01-29T00:00:00"/>
    <n v="-5.0694444444444446"/>
    <n v="-1"/>
    <n v="-840"/>
    <m/>
    <x v="1"/>
    <n v="840"/>
    <d v="2021-02-03T00:00:00"/>
    <x v="1"/>
  </r>
  <r>
    <n v="1612334453"/>
    <x v="1445"/>
    <x v="1725"/>
    <n v="-1000"/>
    <n v="1.4"/>
    <d v="2021-01-25T14:27:14"/>
    <n v="0"/>
    <d v="2021-01-29T00:00:00"/>
    <n v="6.0833333333333339"/>
    <n v="1"/>
    <n v="1400"/>
    <m/>
    <x v="10"/>
    <n v="1400"/>
    <d v="2021-02-03T00:00:00"/>
    <x v="1"/>
  </r>
  <r>
    <n v="1612334454"/>
    <x v="1446"/>
    <x v="1726"/>
    <n v="-1000"/>
    <n v="2.5"/>
    <d v="2021-01-26T12:44:34"/>
    <n v="0"/>
    <d v="2021-01-29T00:00:00"/>
    <n v="6.1864406779661012"/>
    <n v="1"/>
    <n v="2500"/>
    <m/>
    <x v="10"/>
    <n v="2500"/>
    <d v="2021-02-03T00:00:00"/>
    <x v="1"/>
  </r>
  <r>
    <n v="1612334455"/>
    <x v="1447"/>
    <x v="1727"/>
    <n v="500"/>
    <n v="1.4"/>
    <d v="2021-01-13T15:20:43"/>
    <n v="0"/>
    <d v="2021-01-29T00:00:00"/>
    <n v="-5.0694444444444446"/>
    <n v="-1"/>
    <n v="-700"/>
    <m/>
    <x v="1"/>
    <n v="700"/>
    <d v="2021-02-03T00:00:00"/>
    <x v="1"/>
  </r>
  <r>
    <n v="1612334456"/>
    <x v="1448"/>
    <x v="1728"/>
    <n v="-1000"/>
    <n v="0.5"/>
    <d v="2021-01-26T10:39:36"/>
    <n v="0"/>
    <d v="2021-01-29T00:00:00"/>
    <n v="6.1864406779661012"/>
    <n v="1"/>
    <n v="500"/>
    <m/>
    <x v="10"/>
    <n v="500"/>
    <d v="2021-02-03T00:00:00"/>
    <x v="1"/>
  </r>
  <r>
    <n v="1612334457"/>
    <x v="1449"/>
    <x v="1729"/>
    <n v="100"/>
    <n v="8.9"/>
    <d v="2021-01-21T16:29:52"/>
    <n v="0.65"/>
    <d v="2021-02-01T00:00:00"/>
    <n v="-5.2866046348314608"/>
    <n v="-0.9269662921348315"/>
    <n v="-825"/>
    <m/>
    <x v="1"/>
    <n v="890"/>
    <d v="2021-02-03T00:00:00"/>
    <x v="1"/>
  </r>
  <r>
    <n v="1612334458"/>
    <x v="1450"/>
    <x v="1730"/>
    <n v="100"/>
    <n v="5.05"/>
    <d v="2021-01-21T15:58:28"/>
    <n v="0.65"/>
    <d v="2021-02-01T00:00:00"/>
    <n v="-4.9690594059405937"/>
    <n v="-0.87128712871287128"/>
    <n v="-439.99999999999994"/>
    <m/>
    <x v="1"/>
    <n v="505"/>
    <d v="2021-02-03T00:00:00"/>
    <x v="1"/>
  </r>
  <r>
    <n v="1612334459"/>
    <x v="1451"/>
    <x v="1731"/>
    <n v="-1000"/>
    <n v="0.7"/>
    <d v="2021-01-26T10:59:25"/>
    <n v="3.1"/>
    <d v="2021-01-29T00:00:00"/>
    <n v="-21.210653753026637"/>
    <n v="-3.4285714285714288"/>
    <n v="-2400.0000000000005"/>
    <m/>
    <x v="10"/>
    <n v="700"/>
    <d v="2021-02-03T00:00:00"/>
    <x v="1"/>
  </r>
  <r>
    <n v="1612334460"/>
    <x v="1452"/>
    <x v="1732"/>
    <n v="-1000"/>
    <n v="28"/>
    <d v="2021-01-21T11:38:55"/>
    <n v="31.1"/>
    <d v="2021-01-29T00:00:00"/>
    <n v="-0.63141741071428603"/>
    <n v="-0.11071428571428577"/>
    <n v="-3100.0000000000014"/>
    <m/>
    <x v="10"/>
    <n v="28000"/>
    <d v="2021-02-03T00:00:00"/>
    <x v="1"/>
  </r>
  <r>
    <n v="1612334461"/>
    <x v="1453"/>
    <x v="1733"/>
    <n v="500"/>
    <n v="1.9"/>
    <d v="2021-01-19T12:59:01"/>
    <n v="0.25"/>
    <d v="2021-02-01T00:00:00"/>
    <n v="-4.8026315789473681"/>
    <n v="-0.86842105263157898"/>
    <n v="-825"/>
    <m/>
    <x v="1"/>
    <n v="950"/>
    <d v="2021-02-03T00:00:00"/>
    <x v="1"/>
  </r>
  <r>
    <n v="1612334462"/>
    <x v="1454"/>
    <x v="1734"/>
    <n v="100"/>
    <n v="12.5"/>
    <d v="2021-01-11T16:08:32"/>
    <n v="0"/>
    <d v="2021-01-29T00:00:00"/>
    <n v="-4.9324324324324325"/>
    <n v="-1"/>
    <n v="-1250"/>
    <m/>
    <x v="1"/>
    <n v="1250"/>
    <d v="2021-02-03T00:00:00"/>
    <x v="1"/>
  </r>
  <r>
    <n v="1612561025"/>
    <x v="1455"/>
    <x v="1735"/>
    <n v="-1000"/>
    <n v="2.6"/>
    <d v="2021-01-27T14:11:09"/>
    <n v="0.5"/>
    <d v="2021-02-05T00:00:00"/>
    <n v="5.0828912466843494"/>
    <n v="0.80769230769230771"/>
    <n v="2100"/>
    <m/>
    <x v="10"/>
    <n v="2600"/>
    <d v="2021-02-05T00:00:00"/>
    <x v="1"/>
  </r>
  <r>
    <n v="1612561026"/>
    <x v="1456"/>
    <x v="1736"/>
    <n v="-1000"/>
    <n v="2.8"/>
    <d v="2021-01-28T11:31:46"/>
    <n v="1.2"/>
    <d v="2021-02-05T00:00:00"/>
    <n v="3.6591478696741855"/>
    <n v="0.5714285714285714"/>
    <n v="1599.9999999999998"/>
    <m/>
    <x v="10"/>
    <n v="2800"/>
    <d v="2021-02-05T00:00:00"/>
    <x v="1"/>
  </r>
  <r>
    <n v="1612561027"/>
    <x v="1457"/>
    <x v="1737"/>
    <n v="-1000"/>
    <n v="2.4500000000000002"/>
    <d v="2021-01-28T14:07:25"/>
    <n v="0.7"/>
    <d v="2021-02-05T00:00:00"/>
    <n v="4.5739348370927324"/>
    <n v="0.7142857142857143"/>
    <n v="1750.0000000000002"/>
    <m/>
    <x v="10"/>
    <n v="2450"/>
    <d v="2021-02-05T00:00:00"/>
    <x v="1"/>
  </r>
  <r>
    <n v="1612561028"/>
    <x v="1458"/>
    <x v="1738"/>
    <n v="-500"/>
    <n v="45.5"/>
    <d v="2021-01-27T13:42:34"/>
    <n v="16.5"/>
    <d v="2021-02-05T00:00:00"/>
    <n v="4.0109890109890101"/>
    <n v="0.63736263736263732"/>
    <n v="14500"/>
    <m/>
    <x v="10"/>
    <n v="22750"/>
    <d v="2021-02-05T00:00:00"/>
    <x v="1"/>
  </r>
  <r>
    <n v="1612561029"/>
    <x v="1459"/>
    <x v="1739"/>
    <n v="-1000"/>
    <n v="1.2"/>
    <d v="2021-02-01T00:00:00"/>
    <n v="3.7"/>
    <d v="2021-02-04T00:00:00"/>
    <n v="-14.347484276729562"/>
    <n v="-2.0833333333333335"/>
    <n v="-2500"/>
    <m/>
    <x v="10"/>
    <n v="1200"/>
    <d v="2021-02-05T00:00:00"/>
    <x v="1"/>
  </r>
  <r>
    <n v="1612561030"/>
    <x v="1460"/>
    <x v="1740"/>
    <n v="-1000"/>
    <n v="1"/>
    <d v="2021-02-01T00:00:00"/>
    <n v="2.0499999999999998"/>
    <d v="2021-02-05T00:00:00"/>
    <n v="-7.2311320754716979"/>
    <n v="-1.0499999999999998"/>
    <n v="-1049.9999999999998"/>
    <m/>
    <x v="10"/>
    <n v="1000"/>
    <d v="2021-02-05T00:00:00"/>
    <x v="1"/>
  </r>
  <r>
    <n v="1612561031"/>
    <x v="1461"/>
    <x v="1741"/>
    <n v="-1000"/>
    <n v="24"/>
    <d v="2021-01-27T11:34:08"/>
    <n v="24"/>
    <d v="2021-02-04T00:00:00"/>
    <n v="0"/>
    <n v="0"/>
    <n v="0"/>
    <m/>
    <x v="10"/>
    <n v="24000"/>
    <d v="2021-02-05T00:00:00"/>
    <x v="1"/>
  </r>
  <r>
    <n v="1612561032"/>
    <x v="1462"/>
    <x v="1742"/>
    <n v="-1000"/>
    <n v="12"/>
    <d v="2021-01-27T13:03:38"/>
    <n v="3.6"/>
    <d v="2021-02-05T00:00:00"/>
    <n v="4.4051724137931032"/>
    <n v="0.7"/>
    <n v="8400"/>
    <m/>
    <x v="10"/>
    <n v="12000"/>
    <d v="2021-02-05T00:00:00"/>
    <x v="1"/>
  </r>
  <r>
    <n v="1612561033"/>
    <x v="1463"/>
    <x v="1743"/>
    <n v="1000"/>
    <n v="46"/>
    <d v="2021-01-22T15:45:22"/>
    <n v="46.1"/>
    <d v="2021-02-04T00:00:00"/>
    <n v="1.2594893029676209E-2"/>
    <n v="2.1739130434783593E-3"/>
    <n v="100.00000000000142"/>
    <m/>
    <x v="0"/>
    <n v="46000"/>
    <d v="2021-02-05T00:00:00"/>
    <x v="1"/>
  </r>
  <r>
    <n v="1612561034"/>
    <x v="1464"/>
    <x v="1744"/>
    <n v="-1000"/>
    <n v="3.8"/>
    <d v="2021-01-27T16:01:48"/>
    <n v="1.2"/>
    <d v="2021-02-05T00:00:00"/>
    <n v="4.3058076225045365"/>
    <n v="0.68421052631578949"/>
    <n v="2599.9999999999995"/>
    <m/>
    <x v="10"/>
    <n v="3800"/>
    <d v="2021-02-05T00:00:00"/>
    <x v="1"/>
  </r>
  <r>
    <n v="1612561477"/>
    <x v="1465"/>
    <x v="1745"/>
    <n v="-1000"/>
    <n v="1.5"/>
    <d v="2021-02-01T00:00:00"/>
    <n v="0"/>
    <d v="2021-02-05T00:00:00"/>
    <n v="6.8867924528301891"/>
    <n v="1"/>
    <n v="1500"/>
    <m/>
    <x v="10"/>
    <n v="1500"/>
    <d v="2021-02-05T00:00:00"/>
    <x v="1"/>
  </r>
  <r>
    <n v="1612561478"/>
    <x v="1466"/>
    <x v="1746"/>
    <n v="-1000"/>
    <n v="0.9"/>
    <d v="2021-02-01T00:00:00"/>
    <n v="0"/>
    <d v="2021-02-05T00:00:00"/>
    <n v="6.8867924528301891"/>
    <n v="1"/>
    <n v="900"/>
    <m/>
    <x v="10"/>
    <n v="900"/>
    <d v="2021-02-05T00:00:00"/>
    <x v="1"/>
  </r>
  <r>
    <n v="1612561479"/>
    <x v="1467"/>
    <x v="1747"/>
    <n v="-1000"/>
    <n v="5"/>
    <d v="2021-01-29T00:00:00"/>
    <n v="0"/>
    <d v="2021-02-05T00:00:00"/>
    <n v="6.5178571428571423"/>
    <n v="1"/>
    <n v="5000"/>
    <m/>
    <x v="10"/>
    <n v="5000"/>
    <d v="2021-02-05T00:00:00"/>
    <x v="1"/>
  </r>
  <r>
    <n v="1612977230"/>
    <x v="1468"/>
    <x v="1748"/>
    <n v="1000"/>
    <n v="48"/>
    <d v="2020-02-14T01:00:00"/>
    <n v="58.5"/>
    <d v="2021-02-10T00:00:00"/>
    <n v="0.19665948275862066"/>
    <n v="0.21875"/>
    <n v="10500"/>
    <m/>
    <x v="0"/>
    <n v="48000"/>
    <d v="2021-02-10T00:00:00"/>
    <x v="1"/>
  </r>
  <r>
    <n v="1612977231"/>
    <x v="1469"/>
    <x v="1749"/>
    <n v="300"/>
    <n v="3.9"/>
    <d v="2021-01-13T15:21:15"/>
    <n v="7.9"/>
    <d v="2021-02-10T00:00:00"/>
    <n v="5.1994301994302017"/>
    <n v="1.025641025641026"/>
    <n v="1200"/>
    <m/>
    <x v="1"/>
    <n v="1170"/>
    <d v="2021-02-10T00:00:00"/>
    <x v="1"/>
  </r>
  <r>
    <n v="1613229404"/>
    <x v="1470"/>
    <x v="1750"/>
    <n v="-1000"/>
    <n v="1.4"/>
    <d v="2021-02-05T00:00:00"/>
    <n v="0.43"/>
    <d v="2021-02-12T00:00:00"/>
    <n v="5.1610787172011658"/>
    <n v="0.69285714285714284"/>
    <n v="970"/>
    <m/>
    <x v="10"/>
    <n v="1400"/>
    <d v="2021-02-13T00:00:00"/>
    <x v="1"/>
  </r>
  <r>
    <n v="1613229405"/>
    <x v="1471"/>
    <x v="1751"/>
    <n v="-500"/>
    <n v="18"/>
    <d v="2021-02-05T00:00:00"/>
    <n v="29.5"/>
    <d v="2021-02-11T00:00:00"/>
    <n v="-4.7590702947845802"/>
    <n v="-0.63888888888888884"/>
    <n v="-5750"/>
    <m/>
    <x v="10"/>
    <n v="9000"/>
    <d v="2021-02-13T00:00:00"/>
    <x v="1"/>
  </r>
  <r>
    <n v="1613229406"/>
    <x v="1472"/>
    <x v="1752"/>
    <n v="-1000"/>
    <n v="4.3"/>
    <d v="2021-02-04T00:00:00"/>
    <n v="1.1000000000000001"/>
    <d v="2021-02-12T00:00:00"/>
    <n v="5.4325581395348843"/>
    <n v="0.7441860465116279"/>
    <n v="3199.9999999999995"/>
    <m/>
    <x v="10"/>
    <n v="4300"/>
    <d v="2021-02-13T00:00:00"/>
    <x v="1"/>
  </r>
  <r>
    <n v="1613229407"/>
    <x v="1473"/>
    <x v="1753"/>
    <n v="500"/>
    <n v="1.4"/>
    <d v="2021-02-10T00:00:00"/>
    <n v="2.75"/>
    <d v="2021-02-11T00:00:00"/>
    <n v="7.9991883116883127"/>
    <n v="0.96428571428571441"/>
    <n v="675"/>
    <m/>
    <x v="1"/>
    <n v="700"/>
    <d v="2021-02-13T00:00:00"/>
    <x v="1"/>
  </r>
  <r>
    <n v="1613229408"/>
    <x v="1474"/>
    <x v="1754"/>
    <n v="-1000"/>
    <n v="0.75"/>
    <d v="2021-02-09T00:00:00"/>
    <n v="0"/>
    <d v="2021-02-12T00:00:00"/>
    <n v="8.1111111111111107"/>
    <n v="1"/>
    <n v="750"/>
    <m/>
    <x v="10"/>
    <n v="750"/>
    <d v="2021-02-13T00:00:00"/>
    <x v="1"/>
  </r>
  <r>
    <n v="1613229409"/>
    <x v="1475"/>
    <x v="1755"/>
    <n v="-1000"/>
    <n v="2.5"/>
    <d v="2021-02-05T00:00:00"/>
    <n v="0.5"/>
    <d v="2021-02-12T00:00:00"/>
    <n v="5.9591836734693882"/>
    <n v="0.8"/>
    <n v="2000"/>
    <m/>
    <x v="10"/>
    <n v="2500"/>
    <d v="2021-02-13T00:00:00"/>
    <x v="1"/>
  </r>
  <r>
    <n v="1613229410"/>
    <x v="1476"/>
    <x v="1756"/>
    <n v="100"/>
    <n v="36.369999999999997"/>
    <d v="2019-12-23T01:00:00"/>
    <n v="39"/>
    <d v="2021-02-11T00:00:00"/>
    <n v="5.7503281152377829E-2"/>
    <n v="7.2312345339565542E-2"/>
    <n v="263.00000000000023"/>
    <m/>
    <x v="0"/>
    <n v="3636.9999999999995"/>
    <d v="2021-02-13T00:00:00"/>
    <x v="1"/>
  </r>
  <r>
    <n v="1613229411"/>
    <x v="1477"/>
    <x v="1757"/>
    <n v="-1000"/>
    <n v="0.5"/>
    <d v="2021-02-09T00:00:00"/>
    <n v="0"/>
    <d v="2021-02-12T00:00:00"/>
    <n v="8.1111111111111107"/>
    <n v="1"/>
    <n v="500"/>
    <m/>
    <x v="10"/>
    <n v="500"/>
    <d v="2021-02-13T00:00:00"/>
    <x v="1"/>
  </r>
  <r>
    <n v="1613229412"/>
    <x v="1478"/>
    <x v="1758"/>
    <n v="-1000"/>
    <n v="1"/>
    <d v="2021-02-09T00:00:00"/>
    <n v="0"/>
    <d v="2021-02-12T00:00:00"/>
    <n v="8.1111111111111107"/>
    <n v="1"/>
    <n v="1000"/>
    <m/>
    <x v="10"/>
    <n v="1000"/>
    <d v="2021-02-13T00:00:00"/>
    <x v="1"/>
  </r>
  <r>
    <n v="1613229413"/>
    <x v="1478"/>
    <x v="1758"/>
    <n v="-1000"/>
    <n v="0.8"/>
    <d v="2021-02-09T00:00:00"/>
    <n v="0"/>
    <d v="2021-02-12T00:00:00"/>
    <n v="8.1111111111111107"/>
    <n v="1"/>
    <n v="800"/>
    <m/>
    <x v="10"/>
    <n v="800"/>
    <d v="2021-02-13T00:00:00"/>
    <x v="1"/>
  </r>
  <r>
    <n v="1613229414"/>
    <x v="1479"/>
    <x v="1759"/>
    <n v="-1000"/>
    <n v="1.4"/>
    <d v="2021-02-09T00:00:00"/>
    <n v="0"/>
    <d v="2021-02-12T00:00:00"/>
    <n v="8.1111111111111107"/>
    <n v="1"/>
    <n v="1400"/>
    <m/>
    <x v="10"/>
    <n v="1400"/>
    <d v="2021-02-13T00:00:00"/>
    <x v="1"/>
  </r>
  <r>
    <n v="1613229415"/>
    <x v="1480"/>
    <x v="1760"/>
    <n v="-1000"/>
    <n v="1.2"/>
    <d v="2021-02-09T00:00:00"/>
    <n v="0"/>
    <d v="2021-02-12T00:00:00"/>
    <n v="8.1111111111111107"/>
    <n v="1"/>
    <n v="1200"/>
    <m/>
    <x v="10"/>
    <n v="1200"/>
    <d v="2021-02-13T00:00:00"/>
    <x v="1"/>
  </r>
  <r>
    <n v="1613229416"/>
    <x v="1481"/>
    <x v="1761"/>
    <n v="-1000"/>
    <n v="0.5"/>
    <d v="2021-02-10T00:00:00"/>
    <n v="0"/>
    <d v="2021-02-12T00:00:00"/>
    <n v="8.295454545454545"/>
    <n v="1"/>
    <n v="500"/>
    <m/>
    <x v="10"/>
    <n v="500"/>
    <d v="2021-02-13T00:00:00"/>
    <x v="1"/>
  </r>
  <r>
    <n v="1613229417"/>
    <x v="1482"/>
    <x v="1762"/>
    <n v="900"/>
    <n v="207.5"/>
    <d v="2021-01-22T16:14:36"/>
    <n v="212.6"/>
    <d v="2021-02-12T00:00:00"/>
    <n v="0.14239816408491057"/>
    <n v="2.4578313253011963E-2"/>
    <n v="4589.9999999999945"/>
    <m/>
    <x v="0"/>
    <n v="186750"/>
    <d v="2021-02-13T00:00:00"/>
    <x v="1"/>
  </r>
  <r>
    <n v="1613229418"/>
    <x v="1483"/>
    <x v="1763"/>
    <n v="-900"/>
    <n v="0.6"/>
    <d v="2021-02-10T00:00:00"/>
    <n v="4.9000000000000004"/>
    <d v="2021-02-12T00:00:00"/>
    <n v="-59.450757575757585"/>
    <n v="-7.1666666666666679"/>
    <n v="-3870.0000000000005"/>
    <m/>
    <x v="4"/>
    <n v="540"/>
    <d v="2021-02-13T00:00:00"/>
    <x v="1"/>
  </r>
  <r>
    <n v="1613229419"/>
    <x v="1484"/>
    <x v="1764"/>
    <n v="-1000"/>
    <n v="5"/>
    <d v="2021-02-05T00:00:00"/>
    <n v="0"/>
    <d v="2021-02-12T00:00:00"/>
    <n v="7.4489795918367347"/>
    <n v="1"/>
    <n v="5000"/>
    <m/>
    <x v="10"/>
    <n v="5000"/>
    <d v="2021-02-13T00:00:00"/>
    <x v="1"/>
  </r>
  <r>
    <n v="1613229420"/>
    <x v="1485"/>
    <x v="1765"/>
    <n v="-1000"/>
    <n v="1.25"/>
    <d v="2021-02-05T00:00:00"/>
    <n v="0.55000000000000004"/>
    <d v="2021-02-12T00:00:00"/>
    <n v="4.1714285714285708"/>
    <n v="0.55999999999999994"/>
    <n v="700"/>
    <m/>
    <x v="10"/>
    <n v="1250"/>
    <d v="2021-02-13T00:00:00"/>
    <x v="1"/>
  </r>
  <r>
    <n v="1613759238"/>
    <x v="1486"/>
    <x v="1766"/>
    <n v="-1000"/>
    <n v="0.99"/>
    <d v="2021-02-12T00:00:00"/>
    <n v="2.5"/>
    <d v="2021-02-18T00:00:00"/>
    <n v="-13.255170755170754"/>
    <n v="-1.5252525252525251"/>
    <n v="-1510"/>
    <m/>
    <x v="10"/>
    <n v="990"/>
    <d v="2021-02-19T00:00:00"/>
    <x v="1"/>
  </r>
  <r>
    <n v="1613759239"/>
    <x v="1487"/>
    <x v="1767"/>
    <n v="-500"/>
    <n v="30"/>
    <d v="2021-02-11T00:00:00"/>
    <n v="27"/>
    <d v="2021-02-17T00:00:00"/>
    <n v="0.84883720930232542"/>
    <n v="9.9999999999999978E-2"/>
    <n v="1500"/>
    <m/>
    <x v="10"/>
    <n v="15000"/>
    <d v="2021-02-19T00:00:00"/>
    <x v="1"/>
  </r>
  <r>
    <n v="1613759240"/>
    <x v="1488"/>
    <x v="1768"/>
    <n v="-1000"/>
    <n v="2.25"/>
    <d v="2021-02-12T00:00:00"/>
    <n v="1.8"/>
    <d v="2021-02-19T00:00:00"/>
    <n v="1.7380952380952377"/>
    <n v="0.19999999999999996"/>
    <n v="449.99999999999994"/>
    <m/>
    <x v="10"/>
    <n v="2250"/>
    <d v="2021-02-19T00:00:00"/>
    <x v="1"/>
  </r>
  <r>
    <n v="1613759241"/>
    <x v="1489"/>
    <x v="1769"/>
    <n v="-1000"/>
    <n v="1.1000000000000001"/>
    <d v="2021-02-12T00:00:00"/>
    <n v="0.35"/>
    <d v="2021-02-19T00:00:00"/>
    <n v="5.925324675324676"/>
    <n v="0.68181818181818188"/>
    <n v="750.00000000000011"/>
    <m/>
    <x v="10"/>
    <n v="1100"/>
    <d v="2021-02-19T00:00:00"/>
    <x v="1"/>
  </r>
  <r>
    <n v="1613759242"/>
    <x v="1490"/>
    <x v="1770"/>
    <n v="100"/>
    <n v="39.22"/>
    <d v="2019-07-30T00:00:00"/>
    <n v="40.1"/>
    <d v="2021-02-19T00:00:00"/>
    <n v="1.3536692781975852E-2"/>
    <n v="2.2437531871494221E-2"/>
    <n v="88.000000000000256"/>
    <m/>
    <x v="0"/>
    <n v="3922"/>
    <d v="2021-02-19T00:00:00"/>
    <x v="1"/>
  </r>
  <r>
    <n v="1613759243"/>
    <x v="1491"/>
    <x v="1771"/>
    <n v="-1000"/>
    <n v="0.85"/>
    <d v="2021-02-12T00:00:00"/>
    <n v="0.03"/>
    <d v="2021-02-17T00:00:00"/>
    <n v="8.3837535014005606"/>
    <n v="0.96470588235294119"/>
    <n v="820"/>
    <m/>
    <x v="10"/>
    <n v="850"/>
    <d v="2021-02-19T00:00:00"/>
    <x v="1"/>
  </r>
  <r>
    <n v="1613829057"/>
    <x v="1492"/>
    <x v="1772"/>
    <n v="-1000"/>
    <n v="0.95"/>
    <d v="2021-02-17T00:00:00"/>
    <n v="0"/>
    <d v="2021-02-19T00:00:00"/>
    <n v="9.8648648648648649"/>
    <n v="1"/>
    <n v="950"/>
    <m/>
    <x v="10"/>
    <n v="950"/>
    <d v="2021-02-20T00:00:00"/>
    <x v="1"/>
  </r>
  <r>
    <n v="1613829058"/>
    <x v="1493"/>
    <x v="1773"/>
    <n v="-1000"/>
    <n v="0.55000000000000004"/>
    <d v="2021-02-16T00:00:00"/>
    <n v="0"/>
    <d v="2021-02-19T00:00:00"/>
    <n v="9.6052631578947363"/>
    <n v="1"/>
    <n v="550"/>
    <m/>
    <x v="10"/>
    <n v="550"/>
    <d v="2021-02-20T00:00:00"/>
    <x v="1"/>
  </r>
  <r>
    <n v="1614190484"/>
    <x v="1494"/>
    <x v="1774"/>
    <n v="-1000"/>
    <n v="2.5499999999999998"/>
    <d v="2021-02-18T00:00:00"/>
    <n v="3.2"/>
    <d v="2021-02-24T00:00:00"/>
    <n v="-2.5844226579520719"/>
    <n v="-0.25490196078431393"/>
    <n v="-650.00000000000034"/>
    <m/>
    <x v="10"/>
    <n v="2550"/>
    <d v="2021-02-24T00:00:00"/>
    <x v="1"/>
  </r>
  <r>
    <n v="1614190485"/>
    <x v="1495"/>
    <x v="1775"/>
    <n v="-1000"/>
    <n v="0.79"/>
    <d v="2021-02-19T00:00:00"/>
    <n v="2.1"/>
    <d v="2021-02-24T00:00:00"/>
    <n v="-17.292947558770344"/>
    <n v="-1.6582278481012658"/>
    <n v="-1310"/>
    <m/>
    <x v="10"/>
    <n v="790"/>
    <d v="2021-02-24T00:00:00"/>
    <x v="1"/>
  </r>
  <r>
    <n v="1614355505"/>
    <x v="1496"/>
    <x v="1776"/>
    <n v="-1000"/>
    <n v="1.5"/>
    <d v="2021-02-22T00:00:00"/>
    <n v="10"/>
    <d v="2021-02-25T00:00:00"/>
    <n v="-64.635416666666671"/>
    <n v="-5.666666666666667"/>
    <n v="-8500"/>
    <m/>
    <x v="10"/>
    <n v="1500"/>
    <d v="2021-02-26T00:00:00"/>
    <x v="1"/>
  </r>
  <r>
    <n v="1614357465"/>
    <x v="1497"/>
    <x v="1777"/>
    <n v="-1000"/>
    <n v="24.6"/>
    <d v="2021-02-04T00:00:00"/>
    <n v="13"/>
    <d v="2021-02-26T00:00:00"/>
    <n v="3.4422764227642277"/>
    <n v="0.47154471544715448"/>
    <n v="11600.000000000002"/>
    <m/>
    <x v="10"/>
    <n v="24600"/>
    <d v="2021-02-26T00:00:00"/>
    <x v="1"/>
  </r>
  <r>
    <n v="1614358995"/>
    <x v="1498"/>
    <x v="1778"/>
    <n v="-700"/>
    <n v="0.6"/>
    <d v="2021-02-19T00:00:00"/>
    <n v="5"/>
    <d v="2021-02-26T00:00:00"/>
    <n v="-76.476190476190482"/>
    <n v="-7.3333333333333339"/>
    <n v="-3080.0000000000005"/>
    <m/>
    <x v="10"/>
    <n v="420"/>
    <d v="2021-02-26T00:00:00"/>
    <x v="1"/>
  </r>
  <r>
    <n v="1614373805"/>
    <x v="1499"/>
    <x v="1779"/>
    <n v="-1000"/>
    <n v="2.5"/>
    <d v="2021-02-24T00:00:00"/>
    <n v="0"/>
    <d v="2021-02-26T00:00:00"/>
    <n v="12.166666666666668"/>
    <n v="1"/>
    <n v="2500"/>
    <m/>
    <x v="10"/>
    <n v="2500"/>
    <d v="2021-02-26T00:00:00"/>
    <x v="1"/>
  </r>
  <r>
    <n v="1614373806"/>
    <x v="1500"/>
    <x v="1780"/>
    <n v="-1000"/>
    <n v="1.5"/>
    <d v="2021-02-22T00:00:00"/>
    <n v="0"/>
    <d v="2021-02-26T00:00:00"/>
    <n v="11.40625"/>
    <n v="1"/>
    <n v="1500"/>
    <m/>
    <x v="10"/>
    <n v="1500"/>
    <d v="2021-02-26T00:00:00"/>
    <x v="1"/>
  </r>
  <r>
    <n v="1614373807"/>
    <x v="1501"/>
    <x v="1781"/>
    <n v="-1000"/>
    <n v="3"/>
    <d v="2021-02-24T00:00:00"/>
    <n v="0"/>
    <d v="2021-02-26T00:00:00"/>
    <n v="12.166666666666668"/>
    <n v="1"/>
    <n v="3000"/>
    <m/>
    <x v="10"/>
    <n v="3000"/>
    <d v="2021-02-26T00:00:00"/>
    <x v="1"/>
  </r>
  <r>
    <n v="1614373808"/>
    <x v="1498"/>
    <x v="1778"/>
    <n v="-300"/>
    <n v="0.6"/>
    <d v="2021-02-26T11:59:47"/>
    <n v="0"/>
    <d v="2021-02-26T00:00:00"/>
    <n v="13.035714285714285"/>
    <n v="1"/>
    <n v="180"/>
    <m/>
    <x v="10"/>
    <n v="180"/>
    <d v="2021-02-26T00:00:00"/>
    <x v="1"/>
  </r>
  <r>
    <n v="1614617411"/>
    <x v="1502"/>
    <x v="1782"/>
    <n v="1010"/>
    <n v="13.09"/>
    <d v="2018-10-05T00:00:00"/>
    <n v="13.25"/>
    <d v="2021-03-01T00:00:00"/>
    <n v="4.9406654839525737E-3"/>
    <n v="1.2223071046600475E-2"/>
    <n v="161.60000000000014"/>
    <m/>
    <x v="0"/>
    <n v="13220.9"/>
    <d v="2021-03-01T00:00:00"/>
    <x v="1"/>
  </r>
  <r>
    <n v="1614699714"/>
    <x v="1503"/>
    <x v="1783"/>
    <n v="100"/>
    <n v="10"/>
    <d v="2021-03-01T13:46:21"/>
    <n v="20.5"/>
    <d v="2021-03-02T00:00:00"/>
    <n v="15.329999999999998"/>
    <n v="1.0499999999999998"/>
    <n v="1050"/>
    <m/>
    <x v="1"/>
    <n v="1000"/>
    <d v="2021-03-02T00:00:00"/>
    <x v="1"/>
  </r>
  <r>
    <n v="1614789018"/>
    <x v="1504"/>
    <x v="1784"/>
    <n v="-1000"/>
    <n v="11"/>
    <d v="2021-02-25T00:00:00"/>
    <n v="9"/>
    <d v="2021-03-03T00:00:00"/>
    <n v="2.2884012539184946"/>
    <n v="0.18181818181818177"/>
    <n v="2000"/>
    <m/>
    <x v="10"/>
    <n v="11000"/>
    <d v="2021-03-03T00:00:00"/>
    <x v="1"/>
  </r>
  <r>
    <n v="1614875573"/>
    <x v="1505"/>
    <x v="1785"/>
    <n v="-1000"/>
    <n v="3.9"/>
    <d v="2021-02-25T10:50:39"/>
    <n v="6.3"/>
    <d v="2021-03-04T00:00:00"/>
    <n v="-7.7453580901856762"/>
    <n v="-0.61538461538461542"/>
    <n v="-2400"/>
    <m/>
    <x v="10"/>
    <n v="3900"/>
    <d v="2021-03-04T00:00:00"/>
    <x v="1"/>
  </r>
  <r>
    <n v="1614875965"/>
    <x v="113"/>
    <x v="451"/>
    <n v="125"/>
    <n v="44"/>
    <d v="2020-04-09T00:00:00"/>
    <n v="43.1"/>
    <d v="2021-03-04T00:00:00"/>
    <n v="-2.1270396270396206E-2"/>
    <n v="-2.0454545454545392E-2"/>
    <n v="-112.49999999999983"/>
    <m/>
    <x v="11"/>
    <n v="5500"/>
    <d v="2021-03-04T00:00:00"/>
    <x v="1"/>
  </r>
  <r>
    <n v="1614876725"/>
    <x v="1506"/>
    <x v="1786"/>
    <n v="-300"/>
    <n v="0.6"/>
    <d v="2021-03-03T10:26:47"/>
    <n v="0.5"/>
    <d v="2021-03-04T00:00:00"/>
    <n v="2.6449275362318834"/>
    <n v="0.16666666666666663"/>
    <n v="29.999999999999993"/>
    <m/>
    <x v="4"/>
    <n v="180"/>
    <d v="2021-03-04T00:00:00"/>
    <x v="1"/>
  </r>
  <r>
    <n v="1614878689"/>
    <x v="1507"/>
    <x v="1787"/>
    <n v="-1000"/>
    <n v="0.85"/>
    <d v="2021-03-02T15:51:35"/>
    <n v="0.2"/>
    <d v="2021-03-04T00:00:00"/>
    <n v="11.629901960784315"/>
    <n v="0.76470588235294112"/>
    <n v="649.99999999999989"/>
    <m/>
    <x v="10"/>
    <n v="850"/>
    <d v="2021-03-04T00:00:00"/>
    <x v="1"/>
  </r>
  <r>
    <n v="1614878690"/>
    <x v="6"/>
    <x v="365"/>
    <n v="300"/>
    <n v="136"/>
    <d v="2021-02-27T09:48:16"/>
    <n v="129"/>
    <d v="2021-03-04T00:00:00"/>
    <n v="-0.69580610021786549"/>
    <n v="-5.1470588235294157E-2"/>
    <n v="-2100"/>
    <m/>
    <x v="0"/>
    <n v="40800"/>
    <d v="2021-03-04T00:00:00"/>
    <x v="1"/>
  </r>
  <r>
    <n v="1610744924"/>
    <x v="1508"/>
    <x v="1788"/>
    <n v="-1000"/>
    <n v="1.6"/>
    <d v="2021-01-12T15:14:08"/>
    <n v="0"/>
    <d v="2021-01-15T00:00:00"/>
    <n v="5"/>
    <n v="1"/>
    <n v="1600"/>
    <m/>
    <x v="10"/>
    <n v="1600"/>
    <d v="2021-01-15T00:00:00"/>
    <x v="1"/>
  </r>
  <r>
    <n v="1610744925"/>
    <x v="1509"/>
    <x v="1789"/>
    <n v="-1000"/>
    <n v="0.65"/>
    <d v="2021-01-13T15:43:28"/>
    <n v="0"/>
    <d v="2021-01-15T00:00:00"/>
    <n v="5.0694444444444446"/>
    <n v="1"/>
    <n v="650"/>
    <m/>
    <x v="10"/>
    <n v="650"/>
    <d v="2021-01-15T00:00:00"/>
    <x v="1"/>
  </r>
  <r>
    <n v="1610744926"/>
    <x v="1510"/>
    <x v="1790"/>
    <n v="-1000"/>
    <n v="0.5"/>
    <d v="2021-01-14T15:01:46"/>
    <n v="2.1"/>
    <d v="2021-01-15T00:00:00"/>
    <n v="-16.450704225352112"/>
    <n v="-3.2"/>
    <n v="-1600"/>
    <m/>
    <x v="10"/>
    <n v="500"/>
    <d v="2021-01-15T00:00:00"/>
    <x v="1"/>
  </r>
  <r>
    <n v="1611068117"/>
    <x v="1511"/>
    <x v="1791"/>
    <n v="1000"/>
    <n v="155"/>
    <d v="2021-01-15T16:10:05"/>
    <n v="156"/>
    <d v="2021-01-19T00:00:00"/>
    <n v="3.3640552995391211E-2"/>
    <n v="6.4516129032257119E-3"/>
    <n v="1000"/>
    <m/>
    <x v="0"/>
    <n v="155000"/>
    <d v="2021-01-19T00:00:00"/>
    <x v="1"/>
  </r>
  <r>
    <n v="1611171479"/>
    <x v="1512"/>
    <x v="1792"/>
    <n v="-1000"/>
    <n v="3"/>
    <d v="2021-01-19T11:39:34"/>
    <n v="0.05"/>
    <d v="2021-01-20T00:00:00"/>
    <n v="5.4381313131313123"/>
    <n v="0.98333333333333328"/>
    <n v="2950"/>
    <m/>
    <x v="10"/>
    <n v="3000"/>
    <d v="2021-01-20T00:00:00"/>
    <x v="1"/>
  </r>
  <r>
    <n v="1611244068"/>
    <x v="1513"/>
    <x v="1793"/>
    <n v="100"/>
    <n v="4.45"/>
    <d v="2021-01-20T14:33:47"/>
    <n v="6"/>
    <d v="2021-01-21T00:00:00"/>
    <n v="1.9559204840103714"/>
    <n v="0.348314606741573"/>
    <n v="154.99999999999997"/>
    <m/>
    <x v="1"/>
    <n v="445"/>
    <d v="2021-01-21T00:00:00"/>
    <x v="1"/>
  </r>
  <r>
    <n v="1611252580"/>
    <x v="1514"/>
    <x v="1794"/>
    <n v="-1000"/>
    <n v="18"/>
    <d v="2021-01-14T14:28:58"/>
    <n v="26.5"/>
    <d v="2021-01-21T00:00:00"/>
    <n v="-2.4276212832550863"/>
    <n v="-0.47222222222222232"/>
    <n v="-8500"/>
    <m/>
    <x v="10"/>
    <n v="18000"/>
    <d v="2021-01-21T00:00:00"/>
    <x v="1"/>
  </r>
  <r>
    <n v="1611261556"/>
    <x v="1515"/>
    <x v="1795"/>
    <n v="-1000"/>
    <n v="1.6"/>
    <d v="2021-01-15T15:56:38"/>
    <n v="1.85"/>
    <d v="2021-01-21T00:00:00"/>
    <n v="-0.8147321428571429"/>
    <n v="-0.15625"/>
    <n v="-250"/>
    <m/>
    <x v="10"/>
    <n v="1600"/>
    <d v="2021-01-21T00:00:00"/>
    <x v="1"/>
  </r>
  <r>
    <n v="1611332690"/>
    <x v="1516"/>
    <x v="1796"/>
    <n v="-1000"/>
    <n v="0.7"/>
    <d v="2021-01-21T15:58:24"/>
    <n v="1.2"/>
    <d v="2021-01-22T00:00:00"/>
    <n v="-4.0736607142857153"/>
    <n v="-0.71428571428571441"/>
    <n v="-500"/>
    <m/>
    <x v="10"/>
    <n v="700"/>
    <d v="2021-01-22T00:00:00"/>
    <x v="1"/>
  </r>
  <r>
    <n v="1611338414"/>
    <x v="1517"/>
    <x v="1797"/>
    <n v="-1000"/>
    <n v="0.6"/>
    <d v="2021-01-21T10:41:30"/>
    <n v="1.5"/>
    <d v="2021-01-22T00:00:00"/>
    <n v="-8.5546875"/>
    <n v="-1.5"/>
    <n v="-900"/>
    <m/>
    <x v="10"/>
    <n v="600"/>
    <d v="2021-01-22T00:00:00"/>
    <x v="1"/>
  </r>
  <r>
    <n v="1611338415"/>
    <x v="1518"/>
    <x v="1798"/>
    <n v="-300"/>
    <n v="27.5"/>
    <d v="2021-01-15T16:01:26"/>
    <n v="15"/>
    <d v="2021-01-22T00:00:00"/>
    <n v="2.3701298701298703"/>
    <n v="0.45454545454545459"/>
    <n v="3750"/>
    <m/>
    <x v="10"/>
    <n v="8250"/>
    <d v="2021-01-22T00:00:00"/>
    <x v="1"/>
  </r>
  <r>
    <n v="1611338416"/>
    <x v="1518"/>
    <x v="1798"/>
    <n v="-200"/>
    <n v="28.5"/>
    <d v="2021-01-15T16:02:23"/>
    <n v="15"/>
    <d v="2021-01-22T00:00:00"/>
    <n v="2.4699248120300754"/>
    <n v="0.47368421052631582"/>
    <n v="2700"/>
    <m/>
    <x v="10"/>
    <n v="5700"/>
    <d v="2021-01-22T00:00:00"/>
    <x v="1"/>
  </r>
  <r>
    <n v="1611349743"/>
    <x v="1519"/>
    <x v="1799"/>
    <n v="-1000"/>
    <n v="0.65"/>
    <d v="2021-01-20T10:16:56"/>
    <n v="1.55"/>
    <d v="2021-01-22T00:00:00"/>
    <n v="-7.775147928994083"/>
    <n v="-1.3846153846153846"/>
    <n v="-900"/>
    <m/>
    <x v="10"/>
    <n v="650"/>
    <d v="2021-01-22T00:00:00"/>
    <x v="1"/>
  </r>
  <r>
    <n v="1611349744"/>
    <x v="1520"/>
    <x v="1800"/>
    <n v="-100"/>
    <n v="12"/>
    <d v="2021-01-15T16:00:57"/>
    <n v="0"/>
    <d v="2021-01-22T00:00:00"/>
    <n v="5.2142857142857144"/>
    <n v="1"/>
    <n v="1200"/>
    <m/>
    <x v="10"/>
    <n v="1200"/>
    <d v="2021-01-22T00:00:00"/>
    <x v="1"/>
  </r>
  <r>
    <n v="1611349745"/>
    <x v="1521"/>
    <x v="1801"/>
    <n v="-1000"/>
    <n v="0.55000000000000004"/>
    <d v="2021-01-20T15:34:50"/>
    <n v="0"/>
    <d v="2021-01-22T00:00:00"/>
    <n v="5.6153846153846159"/>
    <n v="1"/>
    <n v="550"/>
    <m/>
    <x v="10"/>
    <n v="550"/>
    <d v="2021-01-22T00:00:00"/>
    <x v="1"/>
  </r>
  <r>
    <n v="1611349746"/>
    <x v="1522"/>
    <x v="1802"/>
    <n v="-1000"/>
    <n v="1.25"/>
    <d v="2021-01-20T09:57:16"/>
    <n v="0"/>
    <d v="2021-01-22T00:00:00"/>
    <n v="5.6153846153846159"/>
    <n v="1"/>
    <n v="1250"/>
    <m/>
    <x v="10"/>
    <n v="1250"/>
    <d v="2021-01-22T00:00:00"/>
    <x v="1"/>
  </r>
  <r>
    <n v="1611349747"/>
    <x v="1523"/>
    <x v="1803"/>
    <n v="-1000"/>
    <n v="0.35"/>
    <d v="2021-01-21T10:42:26"/>
    <n v="0"/>
    <d v="2021-01-22T00:00:00"/>
    <n v="5.703125"/>
    <n v="1"/>
    <n v="350"/>
    <m/>
    <x v="10"/>
    <n v="350"/>
    <d v="2021-01-22T00:00:00"/>
    <x v="1"/>
  </r>
  <r>
    <n v="1611349750"/>
    <x v="1524"/>
    <x v="1804"/>
    <n v="-1000"/>
    <n v="0.5"/>
    <d v="2021-01-20T10:07:56"/>
    <n v="0"/>
    <d v="2021-01-22T00:00:00"/>
    <n v="5.6153846153846159"/>
    <n v="1"/>
    <n v="500"/>
    <m/>
    <x v="10"/>
    <n v="500"/>
    <d v="2021-01-22T00:00:00"/>
    <x v="1"/>
  </r>
  <r>
    <n v="1611350521"/>
    <x v="1525"/>
    <x v="1805"/>
    <n v="-1000"/>
    <n v="0.5"/>
    <d v="2021-01-22T16:14:39"/>
    <n v="0"/>
    <d v="2021-01-22T00:00:00"/>
    <n v="5.7936507936507935"/>
    <n v="1"/>
    <n v="500"/>
    <m/>
    <x v="10"/>
    <n v="500"/>
    <d v="2021-01-22T00:00:00"/>
    <x v="1"/>
  </r>
  <r>
    <n v="1611350522"/>
    <x v="1526"/>
    <x v="1806"/>
    <n v="-1000"/>
    <n v="1.4"/>
    <d v="2021-01-22T16:16:30"/>
    <n v="2.4"/>
    <d v="2021-01-22T00:00:00"/>
    <n v="-4.1383219954648531"/>
    <n v="-0.71428571428571441"/>
    <n v="-1000"/>
    <m/>
    <x v="0"/>
    <n v="1400"/>
    <d v="2021-01-22T00:00:00"/>
    <x v="1"/>
  </r>
  <r>
    <n v="1611597479"/>
    <x v="386"/>
    <x v="655"/>
    <n v="100"/>
    <n v="211.78"/>
    <d v="2019-08-08T00:00:00"/>
    <n v="368.18"/>
    <d v="2021-01-25T00:00:00"/>
    <n v="0.45227065442738162"/>
    <n v="0.73850221928416282"/>
    <n v="15640"/>
    <m/>
    <x v="11"/>
    <n v="21178"/>
    <d v="2021-01-25T00:00:00"/>
    <x v="2"/>
  </r>
  <r>
    <n v="1611597683"/>
    <x v="1527"/>
    <x v="1807"/>
    <n v="100"/>
    <n v="5.7"/>
    <d v="2021-01-20T14:34:40"/>
    <n v="7"/>
    <d v="2021-01-25T00:00:00"/>
    <n v="1.2807017543859651"/>
    <n v="0.22807017543859653"/>
    <n v="129.99999999999997"/>
    <m/>
    <x v="1"/>
    <n v="570"/>
    <d v="2021-01-25T00:00:00"/>
    <x v="1"/>
  </r>
  <r>
    <n v="1614880156"/>
    <x v="1528"/>
    <x v="1808"/>
    <n v="-1000"/>
    <n v="1.4"/>
    <d v="2021-03-02T15:51:37"/>
    <n v="0.1"/>
    <d v="2021-03-04T00:00:00"/>
    <n v="14.122023809523812"/>
    <n v="0.9285714285714286"/>
    <n v="1299.9999999999998"/>
    <m/>
    <x v="10"/>
    <n v="1400"/>
    <d v="2021-03-04T00:00:00"/>
    <x v="1"/>
  </r>
  <r>
    <n v="1614890377"/>
    <x v="1529"/>
    <x v="1809"/>
    <n v="-1000"/>
    <n v="0.75"/>
    <d v="2021-03-03T10:11:48"/>
    <n v="1.4"/>
    <d v="2021-03-04T00:00:00"/>
    <n v="-13.753623188405793"/>
    <n v="-0.86666666666666647"/>
    <n v="-649.99999999999989"/>
    <m/>
    <x v="10"/>
    <n v="750"/>
    <d v="2021-03-04T00:00:00"/>
    <x v="1"/>
  </r>
  <r>
    <n v="1614890378"/>
    <x v="1530"/>
    <x v="1810"/>
    <n v="564"/>
    <n v="13.39"/>
    <d v="2020-02-20T01:00:00"/>
    <n v="11.95"/>
    <d v="2021-03-04T00:00:00"/>
    <n v="-9.8132935026138984E-2"/>
    <n v="-0.10754294249439889"/>
    <n v="-812.16000000000076"/>
    <m/>
    <x v="0"/>
    <n v="7551.96"/>
    <d v="2021-03-04T00:00:00"/>
    <x v="1"/>
  </r>
  <r>
    <n v="1614890588"/>
    <x v="1531"/>
    <x v="1811"/>
    <n v="500"/>
    <n v="1.75"/>
    <d v="2021-03-02T14:16:51"/>
    <n v="1.2"/>
    <d v="2021-03-04T00:00:00"/>
    <n v="-4.7797619047619051"/>
    <n v="-0.31428571428571428"/>
    <n v="-275"/>
    <m/>
    <x v="1"/>
    <n v="875"/>
    <d v="2021-03-04T00:00:00"/>
    <x v="1"/>
  </r>
  <r>
    <n v="1614890784"/>
    <x v="1532"/>
    <x v="1812"/>
    <n v="-1000"/>
    <n v="0.75"/>
    <d v="2021-03-02T15:37:29"/>
    <n v="7.0000000000000007E-2"/>
    <d v="2021-03-04T00:00:00"/>
    <n v="13.78888888888889"/>
    <n v="0.90666666666666662"/>
    <n v="679.99999999999989"/>
    <m/>
    <x v="10"/>
    <n v="750"/>
    <d v="2021-03-04T00:00:00"/>
    <x v="1"/>
  </r>
  <r>
    <n v="1614891231"/>
    <x v="1533"/>
    <x v="1813"/>
    <n v="-1000"/>
    <n v="2.1"/>
    <d v="2021-03-01T15:12:01"/>
    <n v="43"/>
    <d v="2021-03-04T00:00:00"/>
    <n v="-284.35238095238094"/>
    <n v="-19.476190476190474"/>
    <n v="-40900"/>
    <m/>
    <x v="10"/>
    <n v="2100"/>
    <d v="2021-03-04T00:00:00"/>
    <x v="1"/>
  </r>
  <r>
    <n v="1614955264"/>
    <x v="1534"/>
    <x v="1814"/>
    <n v="-500"/>
    <n v="31"/>
    <d v="2021-02-17T00:00:00"/>
    <n v="0"/>
    <d v="2021-03-05T00:00:00"/>
    <n v="9.8648648648648649"/>
    <n v="1"/>
    <n v="15500"/>
    <m/>
    <x v="10"/>
    <n v="15500"/>
    <d v="2021-03-05T00:00:00"/>
    <x v="1"/>
  </r>
  <r>
    <n v="1614956527"/>
    <x v="524"/>
    <x v="802"/>
    <n v="500"/>
    <n v="742.5"/>
    <d v="2021-03-05T09:03:02"/>
    <n v="680"/>
    <d v="2021-03-05T00:00:00"/>
    <n v="-1.4630431297097954"/>
    <n v="-8.4175084175084125E-2"/>
    <n v="-31250"/>
    <m/>
    <x v="0"/>
    <n v="371250"/>
    <d v="2021-03-05T00:00:00"/>
    <x v="1"/>
  </r>
  <r>
    <n v="1614959782"/>
    <x v="1535"/>
    <x v="1815"/>
    <n v="-1000"/>
    <n v="1.5"/>
    <d v="2021-03-01T16:34:30"/>
    <n v="2.35"/>
    <d v="2021-03-05T00:00:00"/>
    <n v="-8.2733333333333334"/>
    <n v="-0.56666666666666665"/>
    <n v="-850.00000000000011"/>
    <m/>
    <x v="10"/>
    <n v="1500"/>
    <d v="2021-03-05T00:00:00"/>
    <x v="1"/>
  </r>
  <r>
    <n v="1614959783"/>
    <x v="1536"/>
    <x v="1816"/>
    <n v="-1000"/>
    <n v="3.9"/>
    <d v="2021-03-02T11:12:07"/>
    <n v="47.5"/>
    <d v="2021-03-05T00:00:00"/>
    <n v="-170.02136752136755"/>
    <n v="-11.179487179487181"/>
    <n v="-43600"/>
    <m/>
    <x v="10"/>
    <n v="3900"/>
    <d v="2021-03-05T00:00:00"/>
    <x v="1"/>
  </r>
  <r>
    <n v="1614963000"/>
    <x v="1537"/>
    <x v="1817"/>
    <n v="-1000"/>
    <n v="0.75"/>
    <d v="2021-03-02T11:01:05"/>
    <n v="19"/>
    <d v="2021-03-05T00:00:00"/>
    <n v="-370.06944444444446"/>
    <n v="-24.333333333333332"/>
    <n v="-18250"/>
    <m/>
    <x v="10"/>
    <n v="750"/>
    <d v="2021-03-05T00:00:00"/>
    <x v="1"/>
  </r>
  <r>
    <n v="1614963572"/>
    <x v="1538"/>
    <x v="1818"/>
    <n v="-1000"/>
    <n v="14.9"/>
    <d v="2021-02-26T11:15:39"/>
    <n v="28.5"/>
    <d v="2021-03-05T00:00:00"/>
    <n v="-11.89837008628955"/>
    <n v="-0.91275167785234901"/>
    <n v="-13600"/>
    <m/>
    <x v="10"/>
    <n v="14900"/>
    <d v="2021-03-05T00:00:00"/>
    <x v="1"/>
  </r>
  <r>
    <n v="1614964162"/>
    <x v="1539"/>
    <x v="1819"/>
    <n v="-1000"/>
    <n v="2.4"/>
    <d v="2021-02-24T00:00:00"/>
    <n v="4.7"/>
    <d v="2021-03-05T00:00:00"/>
    <n v="-11.659722222222225"/>
    <n v="-0.95833333333333348"/>
    <n v="-2300.0000000000005"/>
    <m/>
    <x v="10"/>
    <n v="2400"/>
    <d v="2021-03-05T00:00:00"/>
    <x v="1"/>
  </r>
  <r>
    <n v="1614964680"/>
    <x v="1540"/>
    <x v="1820"/>
    <n v="-1000"/>
    <n v="0.7"/>
    <d v="2021-03-01T15:23:10"/>
    <n v="8"/>
    <d v="2021-03-05T00:00:00"/>
    <n v="-152.25714285714287"/>
    <n v="-10.428571428571429"/>
    <n v="-7300"/>
    <m/>
    <x v="10"/>
    <n v="700"/>
    <d v="2021-03-05T00:00:00"/>
    <x v="1"/>
  </r>
  <r>
    <n v="1614965069"/>
    <x v="1541"/>
    <x v="1821"/>
    <n v="-1000"/>
    <n v="2.5"/>
    <d v="2021-03-01T13:54:11"/>
    <n v="14"/>
    <d v="2021-03-05T00:00:00"/>
    <n v="-67.16"/>
    <n v="-4.5999999999999996"/>
    <n v="-11500"/>
    <m/>
    <x v="10"/>
    <n v="2500"/>
    <d v="2021-03-05T00:00:00"/>
    <x v="1"/>
  </r>
  <r>
    <n v="1614965297"/>
    <x v="1542"/>
    <x v="1822"/>
    <n v="-1000"/>
    <n v="0.75"/>
    <d v="2021-03-03T10:12:06"/>
    <n v="4.5"/>
    <d v="2021-03-05T00:00:00"/>
    <n v="-79.347826086956516"/>
    <n v="-5"/>
    <n v="-3750"/>
    <m/>
    <x v="10"/>
    <n v="750"/>
    <d v="2021-03-05T00:00:00"/>
    <x v="1"/>
  </r>
  <r>
    <n v="1614965298"/>
    <x v="1543"/>
    <x v="1823"/>
    <n v="-1000"/>
    <n v="0.5"/>
    <d v="2021-03-02T11:01:12"/>
    <n v="3"/>
    <d v="2021-03-05T00:00:00"/>
    <n v="-76.041666666666671"/>
    <n v="-5"/>
    <n v="-2500"/>
    <m/>
    <x v="10"/>
    <n v="500"/>
    <d v="2021-03-05T00:00:00"/>
    <x v="1"/>
  </r>
  <r>
    <n v="1614974539"/>
    <x v="1544"/>
    <x v="1824"/>
    <n v="-1000"/>
    <n v="3.3"/>
    <d v="2021-02-24T00:00:00"/>
    <n v="4.2"/>
    <d v="2021-03-05T00:00:00"/>
    <n v="-3.318181818181821"/>
    <n v="-0.27272727272727293"/>
    <n v="-900.00000000000034"/>
    <m/>
    <x v="10"/>
    <n v="3300"/>
    <d v="2021-03-05T00:00:00"/>
    <x v="1"/>
  </r>
  <r>
    <n v="1614976167"/>
    <x v="1545"/>
    <x v="1825"/>
    <n v="-1000"/>
    <n v="43"/>
    <d v="2021-03-04T15:59:31"/>
    <n v="33.5"/>
    <d v="2021-03-05T00:00:00"/>
    <n v="3.6654334038054959"/>
    <n v="0.22093023255813948"/>
    <n v="9500"/>
    <m/>
    <x v="10"/>
    <n v="43000"/>
    <d v="2021-03-05T00:00:00"/>
    <x v="1"/>
  </r>
  <r>
    <n v="1614977119"/>
    <x v="1546"/>
    <x v="1826"/>
    <n v="-1000"/>
    <n v="8.5"/>
    <d v="2021-03-05T12:13:13"/>
    <n v="5.5"/>
    <d v="2021-03-05T00:00:00"/>
    <n v="6.1344537815126046"/>
    <n v="0.3529411764705882"/>
    <n v="3000"/>
    <m/>
    <x v="10"/>
    <n v="8500"/>
    <d v="2021-03-05T00:00:00"/>
    <x v="1"/>
  </r>
  <r>
    <n v="1614977120"/>
    <x v="1547"/>
    <x v="1827"/>
    <n v="-1000"/>
    <n v="31.9"/>
    <d v="2021-03-05T13:53:56"/>
    <n v="30.5"/>
    <d v="2021-03-05T00:00:00"/>
    <n v="0.76280041797283193"/>
    <n v="4.3887147335423204E-2"/>
    <n v="1399.9999999999986"/>
    <m/>
    <x v="10"/>
    <n v="31900"/>
    <d v="2021-03-05T00:00:00"/>
    <x v="1"/>
  </r>
  <r>
    <n v="1614977650"/>
    <x v="1548"/>
    <x v="1828"/>
    <n v="-1000"/>
    <n v="20"/>
    <d v="2021-03-05T12:56:48"/>
    <n v="17.7"/>
    <d v="2021-03-05T00:00:00"/>
    <n v="1.9988095238095236"/>
    <n v="0.11499999999999999"/>
    <n v="2300.0000000000009"/>
    <m/>
    <x v="10"/>
    <n v="20000"/>
    <d v="2021-03-05T00:00:00"/>
    <x v="1"/>
  </r>
  <r>
    <n v="1614978253"/>
    <x v="1549"/>
    <x v="1829"/>
    <n v="-1000"/>
    <n v="0.9"/>
    <d v="2021-03-02T15:42:00"/>
    <n v="0"/>
    <d v="2021-03-05T00:00:00"/>
    <n v="15.208333333333336"/>
    <n v="1"/>
    <n v="900"/>
    <m/>
    <x v="10"/>
    <n v="900"/>
    <d v="2021-03-05T00:00:00"/>
    <x v="1"/>
  </r>
  <r>
    <n v="1614978254"/>
    <x v="1550"/>
    <x v="1830"/>
    <n v="-1000"/>
    <n v="0.95"/>
    <d v="2021-03-01T14:48:11"/>
    <n v="0"/>
    <d v="2021-03-05T00:00:00"/>
    <n v="14.600000000000001"/>
    <n v="1"/>
    <n v="950"/>
    <m/>
    <x v="10"/>
    <n v="950"/>
    <d v="2021-03-05T00:00:00"/>
    <x v="1"/>
  </r>
  <r>
    <n v="1615303682"/>
    <x v="1551"/>
    <x v="1831"/>
    <n v="-1000"/>
    <n v="1.9"/>
    <d v="2021-03-05T12:59:26"/>
    <n v="0.9"/>
    <d v="2021-03-09T00:00:00"/>
    <n v="9.147869674185463"/>
    <n v="0.52631578947368418"/>
    <n v="999.99999999999989"/>
    <m/>
    <x v="10"/>
    <n v="1900"/>
    <d v="2021-03-09T00:00:00"/>
    <x v="1"/>
  </r>
  <r>
    <n v="1615303683"/>
    <x v="1552"/>
    <x v="1832"/>
    <n v="-1000"/>
    <n v="3"/>
    <d v="2021-03-05T14:13:18"/>
    <n v="0.9"/>
    <d v="2021-03-09T00:00:00"/>
    <n v="12.166666666666666"/>
    <n v="0.7"/>
    <n v="2100"/>
    <m/>
    <x v="10"/>
    <n v="3000"/>
    <d v="2021-03-09T00:00:00"/>
    <x v="1"/>
  </r>
  <r>
    <n v="1615304943"/>
    <x v="1553"/>
    <x v="1833"/>
    <n v="-1000"/>
    <n v="0.5"/>
    <d v="2021-03-08T14:59:29"/>
    <n v="0.15"/>
    <d v="2021-03-09T00:00:00"/>
    <n v="14.194444444444445"/>
    <n v="0.7"/>
    <n v="350"/>
    <m/>
    <x v="10"/>
    <n v="500"/>
    <d v="2021-03-09T00:00:00"/>
    <x v="1"/>
  </r>
  <r>
    <n v="1615308519"/>
    <x v="1554"/>
    <x v="1834"/>
    <n v="-300"/>
    <n v="12"/>
    <d v="2021-03-05T14:14:49"/>
    <n v="1.8"/>
    <d v="2021-03-09T00:00:00"/>
    <n v="14.773809523809524"/>
    <n v="0.85"/>
    <n v="3060"/>
    <m/>
    <x v="10"/>
    <n v="3600"/>
    <d v="2021-03-09T00:00:00"/>
    <x v="1"/>
  </r>
  <r>
    <n v="1615320727"/>
    <x v="1555"/>
    <x v="1835"/>
    <n v="-1000"/>
    <n v="0.75"/>
    <d v="2021-03-08T15:13:16"/>
    <n v="0.17"/>
    <d v="2021-03-09T00:00:00"/>
    <n v="15.681481481481482"/>
    <n v="0.77333333333333332"/>
    <n v="580"/>
    <m/>
    <x v="10"/>
    <n v="750"/>
    <d v="2021-03-09T00:00:00"/>
    <x v="1"/>
  </r>
  <r>
    <n v="1615390254"/>
    <x v="1556"/>
    <x v="1836"/>
    <n v="-500"/>
    <n v="2.35"/>
    <d v="2021-03-08T14:51:07"/>
    <n v="0.9"/>
    <d v="2021-03-09T00:00:00"/>
    <n v="12.511820330969268"/>
    <n v="0.61702127659574468"/>
    <n v="725.00000000000011"/>
    <m/>
    <x v="10"/>
    <n v="1175"/>
    <d v="2021-03-10T00:00:00"/>
    <x v="1"/>
  </r>
  <r>
    <n v="1615409937"/>
    <x v="1557"/>
    <x v="1837"/>
    <n v="-1000"/>
    <n v="2.2999999999999998"/>
    <d v="2021-03-10T10:26:45"/>
    <n v="3.9"/>
    <d v="2021-03-10T00:00:00"/>
    <n v="-15.869565217391308"/>
    <n v="-0.69565217391304368"/>
    <n v="-1600"/>
    <m/>
    <x v="10"/>
    <n v="2300"/>
    <d v="2021-03-10T00:00:00"/>
    <x v="1"/>
  </r>
  <r>
    <n v="1615475661"/>
    <x v="1558"/>
    <x v="1838"/>
    <n v="-1000"/>
    <n v="0.9"/>
    <d v="2021-03-09T10:52:49"/>
    <n v="0.25"/>
    <d v="2021-03-11T00:00:00"/>
    <n v="15.506535947712417"/>
    <n v="0.72222222222222221"/>
    <n v="650"/>
    <m/>
    <x v="10"/>
    <n v="900"/>
    <d v="2021-03-11T00:00:00"/>
    <x v="1"/>
  </r>
  <r>
    <n v="1615475662"/>
    <x v="1559"/>
    <x v="1839"/>
    <n v="-1000"/>
    <n v="3.2"/>
    <d v="2021-03-08T10:59:41"/>
    <n v="0.25"/>
    <d v="2021-03-11T00:00:00"/>
    <n v="18.693576388888889"/>
    <n v="0.921875"/>
    <n v="2950"/>
    <m/>
    <x v="10"/>
    <n v="3200"/>
    <d v="2021-03-11T00:00:00"/>
    <x v="1"/>
  </r>
  <r>
    <n v="1615479137"/>
    <x v="1560"/>
    <x v="1840"/>
    <n v="-1000"/>
    <n v="3.5"/>
    <d v="2021-03-08T11:12:41"/>
    <n v="0.15"/>
    <d v="2021-03-11T00:00:00"/>
    <n v="19.408730158730162"/>
    <n v="0.95714285714285718"/>
    <n v="3350"/>
    <m/>
    <x v="10"/>
    <n v="3500"/>
    <d v="2021-03-11T00:00:00"/>
    <x v="1"/>
  </r>
  <r>
    <n v="1615482212"/>
    <x v="1561"/>
    <x v="1841"/>
    <n v="-1000"/>
    <n v="0.4"/>
    <d v="2021-03-10T15:16:56"/>
    <n v="1.1499999999999999"/>
    <d v="2021-03-11T00:00:00"/>
    <n v="-42.773437499999993"/>
    <n v="-1.8749999999999996"/>
    <n v="-749.99999999999989"/>
    <m/>
    <x v="10"/>
    <n v="400"/>
    <d v="2021-03-11T00:00:00"/>
    <x v="1"/>
  </r>
  <r>
    <n v="1615484451"/>
    <x v="1562"/>
    <x v="1842"/>
    <n v="-1000"/>
    <n v="4.4000000000000004"/>
    <d v="2021-03-03T15:46:19"/>
    <n v="3.5"/>
    <d v="2021-03-11T00:00:00"/>
    <n v="3.24604743083004"/>
    <n v="0.20454545454545459"/>
    <n v="900.00000000000034"/>
    <m/>
    <x v="10"/>
    <n v="4400"/>
    <d v="2021-03-11T00:00:00"/>
    <x v="1"/>
  </r>
  <r>
    <n v="1615486887"/>
    <x v="1563"/>
    <x v="1843"/>
    <n v="-1000"/>
    <n v="2.1"/>
    <d v="2021-03-09T15:16:53"/>
    <n v="0.2"/>
    <d v="2021-03-11T00:00:00"/>
    <n v="19.425770308123248"/>
    <n v="0.90476190476190477"/>
    <n v="1900.0000000000002"/>
    <m/>
    <x v="10"/>
    <n v="2100"/>
    <d v="2021-03-11T00:00:00"/>
    <x v="1"/>
  </r>
  <r>
    <n v="1615487626"/>
    <x v="1564"/>
    <x v="1844"/>
    <n v="-1000"/>
    <n v="0.6"/>
    <d v="2021-03-09T11:45:22"/>
    <n v="0.1"/>
    <d v="2021-03-11T00:00:00"/>
    <n v="17.892156862745097"/>
    <n v="0.83333333333333326"/>
    <n v="500"/>
    <m/>
    <x v="10"/>
    <n v="600"/>
    <d v="2021-03-11T00:00:00"/>
    <x v="1"/>
  </r>
  <r>
    <n v="1615492638"/>
    <x v="1565"/>
    <x v="1845"/>
    <n v="-1000"/>
    <n v="9.9"/>
    <d v="2021-03-03T11:54:03"/>
    <n v="0.2"/>
    <d v="2021-03-11T00:00:00"/>
    <n v="15.548967940272286"/>
    <n v="0.97979797979797978"/>
    <n v="9700.0000000000018"/>
    <m/>
    <x v="10"/>
    <n v="9900"/>
    <d v="2021-03-11T00:00:00"/>
    <x v="1"/>
  </r>
  <r>
    <n v="1615493487"/>
    <x v="1566"/>
    <x v="1846"/>
    <n v="-1000"/>
    <n v="2.5"/>
    <d v="2021-03-05T13:53:52"/>
    <n v="0.3"/>
    <d v="2021-03-11T00:00:00"/>
    <n v="15.295238095238096"/>
    <n v="0.88"/>
    <n v="2200"/>
    <m/>
    <x v="10"/>
    <n v="2500"/>
    <d v="2021-03-11T00:00:00"/>
    <x v="1"/>
  </r>
  <r>
    <n v="1615495955"/>
    <x v="1567"/>
    <x v="1847"/>
    <n v="-1000"/>
    <n v="0.85"/>
    <d v="2021-03-09T10:23:12"/>
    <n v="0.1"/>
    <d v="2021-03-11T00:00:00"/>
    <n v="18.944636678200691"/>
    <n v="0.88235294117647056"/>
    <n v="750"/>
    <m/>
    <x v="10"/>
    <n v="850"/>
    <d v="2021-03-11T00:00:00"/>
    <x v="1"/>
  </r>
  <r>
    <n v="1615565426"/>
    <x v="1568"/>
    <x v="1848"/>
    <n v="-1000"/>
    <n v="0.85"/>
    <d v="2021-03-10T13:45:58"/>
    <n v="0.5"/>
    <d v="2021-03-12T00:00:00"/>
    <n v="9.3933823529411757"/>
    <n v="0.41176470588235292"/>
    <n v="350"/>
    <m/>
    <x v="10"/>
    <n v="850"/>
    <d v="2021-03-12T00:00:00"/>
    <x v="1"/>
  </r>
  <r>
    <n v="1615574021"/>
    <x v="1569"/>
    <x v="1849"/>
    <n v="-700"/>
    <n v="5.8"/>
    <d v="2021-03-05T14:57:45"/>
    <n v="1.6"/>
    <d v="2021-03-12T00:00:00"/>
    <n v="12.586206896551724"/>
    <n v="0.72413793103448276"/>
    <n v="2939.9999999999995"/>
    <m/>
    <x v="10"/>
    <n v="4060"/>
    <d v="2021-03-12T00:00:00"/>
    <x v="1"/>
  </r>
  <r>
    <n v="1615577381"/>
    <x v="1569"/>
    <x v="1849"/>
    <n v="-1000"/>
    <n v="6.7"/>
    <d v="2021-03-04T11:26:14"/>
    <n v="1.6"/>
    <d v="2021-03-12T00:00:00"/>
    <n v="12.628900949796471"/>
    <n v="0.76119402985074625"/>
    <n v="5100"/>
    <m/>
    <x v="10"/>
    <n v="6700"/>
    <d v="2021-03-12T00:00:00"/>
    <x v="1"/>
  </r>
  <r>
    <n v="1615579154"/>
    <x v="1570"/>
    <x v="1850"/>
    <n v="-1000"/>
    <n v="1.1000000000000001"/>
    <d v="2021-03-09T15:33:58"/>
    <n v="0.3"/>
    <d v="2021-03-12T00:00:00"/>
    <n v="15.614973262032086"/>
    <n v="0.72727272727272729"/>
    <n v="800"/>
    <m/>
    <x v="10"/>
    <n v="1100"/>
    <d v="2021-03-12T00:00:00"/>
    <x v="1"/>
  </r>
  <r>
    <n v="1615584202"/>
    <x v="1571"/>
    <x v="1851"/>
    <n v="-1500"/>
    <n v="0.4"/>
    <d v="2021-03-11T11:15:27"/>
    <n v="0"/>
    <d v="2021-03-12T00:00:00"/>
    <n v="24.333333333333336"/>
    <n v="1"/>
    <n v="600"/>
    <m/>
    <x v="10"/>
    <n v="600"/>
    <d v="2021-03-12T00:00:00"/>
    <x v="1"/>
  </r>
  <r>
    <n v="1615584203"/>
    <x v="1572"/>
    <x v="1852"/>
    <n v="-1000"/>
    <n v="0.75"/>
    <d v="2021-03-10T15:18:02"/>
    <n v="0"/>
    <d v="2021-03-12T00:00:00"/>
    <n v="22.8125"/>
    <n v="1"/>
    <n v="750"/>
    <m/>
    <x v="10"/>
    <n v="750"/>
    <d v="2021-03-12T00:00:00"/>
    <x v="1"/>
  </r>
  <r>
    <n v="1615584204"/>
    <x v="1573"/>
    <x v="1853"/>
    <n v="-1000"/>
    <n v="4.5999999999999996"/>
    <d v="2021-03-05T13:53:03"/>
    <n v="0"/>
    <d v="2021-03-12T00:00:00"/>
    <n v="17.38095238095238"/>
    <n v="1"/>
    <n v="4600"/>
    <m/>
    <x v="10"/>
    <n v="4600"/>
    <d v="2021-03-12T00:00:00"/>
    <x v="1"/>
  </r>
  <r>
    <n v="1615584205"/>
    <x v="1574"/>
    <x v="1854"/>
    <n v="-1000"/>
    <n v="2.9"/>
    <d v="2021-03-12T11:32:27"/>
    <n v="0"/>
    <d v="2021-03-12T00:00:00"/>
    <n v="26.071428571428569"/>
    <n v="1"/>
    <n v="2900"/>
    <m/>
    <x v="10"/>
    <n v="2900"/>
    <d v="2021-03-12T00:00:00"/>
    <x v="1"/>
  </r>
  <r>
    <n v="1615584206"/>
    <x v="1575"/>
    <x v="1855"/>
    <n v="-1000"/>
    <n v="0.99"/>
    <d v="2021-03-09T14:55:31"/>
    <n v="0"/>
    <d v="2021-03-12T00:00:00"/>
    <n v="21.470588235294116"/>
    <n v="1"/>
    <n v="990"/>
    <m/>
    <x v="10"/>
    <n v="990"/>
    <d v="2021-03-12T00:00:00"/>
    <x v="1"/>
  </r>
  <r>
    <n v="1615584207"/>
    <x v="1576"/>
    <x v="1856"/>
    <n v="-1000"/>
    <n v="2.5"/>
    <d v="2021-03-09T14:39:40"/>
    <n v="0"/>
    <d v="2021-03-12T00:00:00"/>
    <n v="21.470588235294116"/>
    <n v="1"/>
    <n v="2500"/>
    <m/>
    <x v="10"/>
    <n v="2500"/>
    <d v="2021-03-12T00:00:00"/>
    <x v="1"/>
  </r>
  <r>
    <n v="1615584208"/>
    <x v="1577"/>
    <x v="1857"/>
    <n v="-1000"/>
    <n v="5.9"/>
    <d v="2021-03-12T10:38:57"/>
    <n v="0"/>
    <d v="2021-03-12T00:00:00"/>
    <n v="26.071428571428569"/>
    <n v="1"/>
    <n v="5900"/>
    <m/>
    <x v="10"/>
    <n v="5900"/>
    <d v="2021-03-12T00:00:00"/>
    <x v="1"/>
  </r>
  <r>
    <n v="1615584209"/>
    <x v="1578"/>
    <x v="1858"/>
    <n v="-1000"/>
    <n v="1.75"/>
    <d v="2021-03-09T12:05:27"/>
    <n v="0"/>
    <d v="2021-03-12T00:00:00"/>
    <n v="21.470588235294116"/>
    <n v="1"/>
    <n v="1750"/>
    <m/>
    <x v="10"/>
    <n v="1750"/>
    <d v="2021-03-12T00:00:00"/>
    <x v="1"/>
  </r>
  <r>
    <n v="1615584210"/>
    <x v="1579"/>
    <x v="1859"/>
    <n v="-1000"/>
    <n v="17"/>
    <d v="2021-03-05T14:04:07"/>
    <n v="0"/>
    <d v="2021-03-12T00:00:00"/>
    <n v="17.38095238095238"/>
    <n v="1"/>
    <n v="17000"/>
    <m/>
    <x v="10"/>
    <n v="17000"/>
    <d v="2021-03-12T00:00:00"/>
    <x v="1"/>
  </r>
  <r>
    <n v="1615819623"/>
    <x v="34"/>
    <x v="208"/>
    <n v="800"/>
    <n v="207.5"/>
    <d v="2021-03-12T16:17:27"/>
    <n v="207"/>
    <d v="2021-03-15T00:00:00"/>
    <n v="-6.2822719449224518E-2"/>
    <n v="-2.4096385542168308E-3"/>
    <n v="-400"/>
    <m/>
    <x v="0"/>
    <n v="166000"/>
    <d v="2021-03-15T00:00:00"/>
    <x v="1"/>
  </r>
  <r>
    <n v="1616000000"/>
    <x v="1580"/>
    <x v="1860"/>
    <n v="-1000"/>
    <n v="0.5"/>
    <d v="2021-03-17T10:21:38"/>
    <n v="0.05"/>
    <d v="2021-03-17T00:00:00"/>
    <n v="36.5"/>
    <n v="0.9"/>
    <n v="450"/>
    <m/>
    <x v="10"/>
    <n v="500"/>
    <d v="2021-03-17T00:00:00"/>
    <x v="1"/>
  </r>
  <r>
    <n v="1616003832"/>
    <x v="1581"/>
    <x v="1861"/>
    <n v="-1000"/>
    <n v="2"/>
    <d v="2021-03-09T13:14:17"/>
    <n v="1.5"/>
    <d v="2021-03-17T00:00:00"/>
    <n v="5.367647058823529"/>
    <n v="0.25"/>
    <n v="500"/>
    <m/>
    <x v="10"/>
    <n v="2000"/>
    <d v="2021-03-17T00:00:00"/>
    <x v="1"/>
  </r>
  <r>
    <n v="1616082960"/>
    <x v="1582"/>
    <x v="1862"/>
    <n v="-1000"/>
    <n v="3.2"/>
    <d v="2021-03-12T12:15:42"/>
    <n v="4.0999999999999996"/>
    <d v="2021-03-18T00:00:00"/>
    <n v="-7.3325892857142794"/>
    <n v="-0.28124999999999978"/>
    <n v="-899.99999999999943"/>
    <m/>
    <x v="10"/>
    <n v="3200"/>
    <d v="2021-03-18T00:00:00"/>
    <x v="1"/>
  </r>
  <r>
    <n v="1616084554"/>
    <x v="1583"/>
    <x v="1863"/>
    <n v="1000"/>
    <n v="0.5"/>
    <d v="2021-03-16T14:52:14"/>
    <n v="0.75"/>
    <d v="2021-03-18T00:00:00"/>
    <n v="18.25"/>
    <n v="0.5"/>
    <n v="250"/>
    <m/>
    <x v="1"/>
    <n v="500"/>
    <d v="2021-03-18T00:00:00"/>
    <x v="1"/>
  </r>
  <r>
    <n v="1616093265"/>
    <x v="1584"/>
    <x v="1864"/>
    <n v="-2000"/>
    <n v="0.3"/>
    <d v="2021-03-17T15:45:12"/>
    <n v="0.05"/>
    <d v="2021-03-18T00:00:00"/>
    <n v="33.796296296296298"/>
    <n v="0.83333333333333326"/>
    <n v="500"/>
    <m/>
    <x v="10"/>
    <n v="600"/>
    <d v="2021-03-18T00:00:00"/>
    <x v="1"/>
  </r>
  <r>
    <n v="1616096025"/>
    <x v="1585"/>
    <x v="1865"/>
    <n v="1000"/>
    <n v="0.5"/>
    <d v="2021-03-17T15:22:24"/>
    <n v="0.25"/>
    <d v="2021-03-18T00:00:00"/>
    <n v="-20.277777777777779"/>
    <n v="-0.5"/>
    <n v="-250"/>
    <m/>
    <x v="1"/>
    <n v="500"/>
    <d v="2021-03-18T00:00:00"/>
    <x v="1"/>
  </r>
  <r>
    <n v="1616097451"/>
    <x v="1586"/>
    <x v="1866"/>
    <n v="500"/>
    <n v="1.45"/>
    <d v="2021-03-17T13:51:51"/>
    <n v="1.2"/>
    <d v="2021-03-18T00:00:00"/>
    <n v="-6.9923371647509587"/>
    <n v="-0.17241379310344829"/>
    <n v="-125"/>
    <m/>
    <x v="1"/>
    <n v="725"/>
    <d v="2021-03-18T00:00:00"/>
    <x v="1"/>
  </r>
  <r>
    <n v="1616097859"/>
    <x v="1587"/>
    <x v="1867"/>
    <n v="-1000"/>
    <n v="1.29"/>
    <d v="2021-03-11T11:56:12"/>
    <n v="0.3"/>
    <d v="2021-03-18T00:00:00"/>
    <n v="18.674418604651166"/>
    <n v="0.76744186046511631"/>
    <n v="990"/>
    <m/>
    <x v="10"/>
    <n v="1290"/>
    <d v="2021-03-18T00:00:00"/>
    <x v="1"/>
  </r>
  <r>
    <n v="1616160475"/>
    <x v="1588"/>
    <x v="1868"/>
    <n v="-700"/>
    <n v="0.9"/>
    <d v="2021-03-16T15:29:50"/>
    <n v="0.25"/>
    <d v="2021-03-18T00:00:00"/>
    <n v="26.361111111111111"/>
    <n v="0.72222222222222221"/>
    <n v="455"/>
    <m/>
    <x v="10"/>
    <n v="630"/>
    <d v="2021-03-19T00:00:00"/>
    <x v="1"/>
  </r>
  <r>
    <n v="1616166987"/>
    <x v="1589"/>
    <x v="1869"/>
    <n v="-1000"/>
    <n v="2.2999999999999998"/>
    <d v="2021-02-19T00:00:00"/>
    <n v="6"/>
    <d v="2021-03-19T00:00:00"/>
    <n v="-16.77639751552795"/>
    <n v="-1.6086956521739131"/>
    <n v="-3700"/>
    <m/>
    <x v="10"/>
    <n v="2300"/>
    <d v="2021-03-19T00:00:00"/>
    <x v="1"/>
  </r>
  <r>
    <n v="1616166988"/>
    <x v="1590"/>
    <x v="1870"/>
    <n v="-1000"/>
    <n v="4.3"/>
    <d v="2021-03-15T10:40:55"/>
    <n v="8"/>
    <d v="2021-03-19T00:00:00"/>
    <n v="-28.551797040169131"/>
    <n v="-0.86046511627906974"/>
    <n v="-3700"/>
    <m/>
    <x v="10"/>
    <n v="4300"/>
    <d v="2021-03-19T00:00:00"/>
    <x v="1"/>
  </r>
  <r>
    <n v="1616171863"/>
    <x v="1591"/>
    <x v="1871"/>
    <n v="-1000"/>
    <n v="2.7"/>
    <d v="2021-03-15T10:41:18"/>
    <n v="1.5"/>
    <d v="2021-03-19T00:00:00"/>
    <n v="14.747474747474749"/>
    <n v="0.44444444444444453"/>
    <n v="1200.0000000000002"/>
    <m/>
    <x v="10"/>
    <n v="2700"/>
    <d v="2021-03-19T00:00:00"/>
    <x v="1"/>
  </r>
  <r>
    <n v="1616174894"/>
    <x v="1592"/>
    <x v="1872"/>
    <n v="-1000"/>
    <n v="3.6"/>
    <d v="2021-03-11T12:37:25"/>
    <n v="3.9"/>
    <d v="2021-03-19T00:00:00"/>
    <n v="-2.0277777777777759"/>
    <n v="-8.3333333333333259E-2"/>
    <n v="-299.99999999999983"/>
    <m/>
    <x v="10"/>
    <n v="3600"/>
    <d v="2021-03-19T00:00:00"/>
    <x v="1"/>
  </r>
  <r>
    <n v="1616177339"/>
    <x v="1593"/>
    <x v="1873"/>
    <n v="-1000"/>
    <n v="0.73"/>
    <d v="2021-03-16T12:15:17"/>
    <n v="0.75"/>
    <d v="2021-03-19T00:00:00"/>
    <n v="-1.000000000000004"/>
    <n v="-2.7397260273972712E-2"/>
    <n v="-20.000000000000018"/>
    <m/>
    <x v="10"/>
    <n v="730"/>
    <d v="2021-03-19T00:00:00"/>
    <x v="1"/>
  </r>
  <r>
    <n v="1616177340"/>
    <x v="1594"/>
    <x v="1874"/>
    <n v="-1000"/>
    <n v="1.7"/>
    <d v="2021-03-12T11:12:22"/>
    <n v="2"/>
    <d v="2021-03-19T00:00:00"/>
    <n v="-4.6008403361344543"/>
    <n v="-0.17647058823529416"/>
    <n v="-300.00000000000006"/>
    <m/>
    <x v="10"/>
    <n v="1700"/>
    <d v="2021-03-19T00:00:00"/>
    <x v="1"/>
  </r>
  <r>
    <n v="1616182524"/>
    <x v="1595"/>
    <x v="1875"/>
    <n v="-1000"/>
    <n v="1.5"/>
    <d v="2021-03-16T15:29:46"/>
    <n v="4.5"/>
    <d v="2021-03-19T00:00:00"/>
    <n v="-73"/>
    <n v="-2"/>
    <n v="-3000"/>
    <m/>
    <x v="10"/>
    <n v="1500"/>
    <d v="2021-03-19T00:00:00"/>
    <x v="1"/>
  </r>
  <r>
    <n v="1616183909"/>
    <x v="1596"/>
    <x v="1876"/>
    <n v="-1000"/>
    <n v="2.2999999999999998"/>
    <d v="2021-03-17T10:27:52"/>
    <n v="1.2"/>
    <d v="2021-03-19T00:00:00"/>
    <n v="19.396135265700483"/>
    <n v="0.47826086956521741"/>
    <n v="1099.9999999999998"/>
    <m/>
    <x v="10"/>
    <n v="2300"/>
    <d v="2021-03-19T00:00:00"/>
    <x v="1"/>
  </r>
  <r>
    <n v="1616187088"/>
    <x v="1597"/>
    <x v="1877"/>
    <n v="-200"/>
    <n v="4.9000000000000004"/>
    <d v="2021-03-16T11:07:15"/>
    <n v="0"/>
    <d v="2021-03-19T00:00:00"/>
    <n v="36.5"/>
    <n v="1"/>
    <n v="980.00000000000011"/>
    <m/>
    <x v="10"/>
    <n v="980.00000000000011"/>
    <d v="2021-03-19T00:00:00"/>
    <x v="1"/>
  </r>
  <r>
    <n v="1616187089"/>
    <x v="1598"/>
    <x v="1878"/>
    <n v="-100"/>
    <n v="13"/>
    <d v="2021-03-11T15:17:11"/>
    <n v="0"/>
    <d v="2021-03-19T00:00:00"/>
    <n v="24.333333333333336"/>
    <n v="1"/>
    <n v="1300"/>
    <m/>
    <x v="10"/>
    <n v="1300"/>
    <d v="2021-03-19T00:00:00"/>
    <x v="1"/>
  </r>
  <r>
    <n v="1616187090"/>
    <x v="1599"/>
    <x v="1879"/>
    <n v="-1000"/>
    <n v="1.4"/>
    <d v="2021-03-17T10:30:19"/>
    <n v="0"/>
    <d v="2021-03-19T00:00:00"/>
    <n v="40.555555555555557"/>
    <n v="1"/>
    <n v="1400"/>
    <m/>
    <x v="10"/>
    <n v="1400"/>
    <d v="2021-03-19T00:00:00"/>
    <x v="1"/>
  </r>
  <r>
    <n v="1616187091"/>
    <x v="1588"/>
    <x v="1868"/>
    <n v="-300"/>
    <n v="0.9"/>
    <d v="2021-03-16T15:29:50"/>
    <n v="0"/>
    <d v="2021-03-19T00:00:00"/>
    <n v="36.5"/>
    <n v="1"/>
    <n v="270"/>
    <m/>
    <x v="10"/>
    <n v="270"/>
    <d v="2021-03-19T00:00:00"/>
    <x v="1"/>
  </r>
  <r>
    <n v="1616187092"/>
    <x v="1600"/>
    <x v="1880"/>
    <n v="-1000"/>
    <n v="0.7"/>
    <d v="2021-03-18T11:00:24"/>
    <n v="0"/>
    <d v="2021-03-19T00:00:00"/>
    <n v="45.625"/>
    <n v="1"/>
    <n v="700"/>
    <m/>
    <x v="10"/>
    <n v="700"/>
    <d v="2021-03-19T00:00:00"/>
    <x v="1"/>
  </r>
  <r>
    <n v="1616187093"/>
    <x v="1601"/>
    <x v="1881"/>
    <n v="-1000"/>
    <n v="7.9"/>
    <d v="2021-03-16T12:29:10"/>
    <n v="0"/>
    <d v="2021-03-19T00:00:00"/>
    <n v="36.5"/>
    <n v="1"/>
    <n v="7900"/>
    <m/>
    <x v="10"/>
    <n v="7900"/>
    <d v="2021-03-19T00:00:00"/>
    <x v="1"/>
  </r>
  <r>
    <n v="1616187094"/>
    <x v="1602"/>
    <x v="1882"/>
    <n v="-1000"/>
    <n v="9.5"/>
    <d v="2021-03-10T15:52:26"/>
    <n v="0"/>
    <d v="2021-03-19T00:00:00"/>
    <n v="22.8125"/>
    <n v="1"/>
    <n v="9500"/>
    <m/>
    <x v="10"/>
    <n v="9500"/>
    <d v="2021-03-19T00:00:00"/>
    <x v="1"/>
  </r>
  <r>
    <n v="1616187095"/>
    <x v="1603"/>
    <x v="1883"/>
    <n v="-1000"/>
    <n v="17.5"/>
    <d v="2021-03-12T15:18:07"/>
    <n v="0"/>
    <d v="2021-03-19T00:00:00"/>
    <n v="26.071428571428569"/>
    <n v="1"/>
    <n v="17500"/>
    <m/>
    <x v="10"/>
    <n v="17500"/>
    <d v="2021-03-19T00:00:00"/>
    <x v="1"/>
  </r>
  <r>
    <n v="1616187096"/>
    <x v="1604"/>
    <x v="1884"/>
    <n v="-1000"/>
    <n v="0.9"/>
    <d v="2021-03-17T15:59:13"/>
    <n v="0"/>
    <d v="2021-03-19T00:00:00"/>
    <n v="40.555555555555557"/>
    <n v="1"/>
    <n v="900"/>
    <m/>
    <x v="10"/>
    <n v="900"/>
    <d v="2021-03-19T00:00:00"/>
    <x v="1"/>
  </r>
  <r>
    <n v="1616187097"/>
    <x v="1605"/>
    <x v="1885"/>
    <n v="-1000"/>
    <n v="2.25"/>
    <d v="2021-03-16T10:58:29"/>
    <n v="0"/>
    <d v="2021-03-19T00:00:00"/>
    <n v="36.5"/>
    <n v="1"/>
    <n v="2250"/>
    <m/>
    <x v="10"/>
    <n v="2250"/>
    <d v="2021-03-19T00:00:00"/>
    <x v="1"/>
  </r>
  <r>
    <n v="1616266867"/>
    <x v="1606"/>
    <x v="1886"/>
    <n v="-1000"/>
    <n v="1.55"/>
    <d v="2021-03-12T00:00:00"/>
    <n v="0"/>
    <d v="2021-03-19T00:00:00"/>
    <n v="26.071428571428569"/>
    <n v="1"/>
    <n v="1550"/>
    <m/>
    <x v="10"/>
    <n v="1550"/>
    <d v="2021-03-20T00:00:00"/>
    <x v="1"/>
  </r>
  <r>
    <n v="1616440962"/>
    <x v="1607"/>
    <x v="1887"/>
    <n v="-1000"/>
    <n v="50"/>
    <d v="2021-03-05T12:59:30"/>
    <n v="4.9000000000000004"/>
    <d v="2021-03-22T00:00:00"/>
    <n v="15.677619047619048"/>
    <n v="0.90200000000000002"/>
    <n v="45100"/>
    <m/>
    <x v="10"/>
    <n v="50000"/>
    <d v="2021-03-22T00:00:00"/>
    <x v="1"/>
  </r>
  <r>
    <n v="1616594986"/>
    <x v="1608"/>
    <x v="1888"/>
    <n v="100"/>
    <n v="14.5"/>
    <d v="2021-03-23T15:47:47"/>
    <n v="16"/>
    <d v="2021-03-24T00:00:00"/>
    <n v="12.586206896551724"/>
    <n v="0.10344827586206895"/>
    <n v="150"/>
    <m/>
    <x v="3"/>
    <n v="1450"/>
    <d v="2021-03-24T00:00:00"/>
    <x v="1"/>
  </r>
  <r>
    <n v="1616615383"/>
    <x v="1609"/>
    <x v="1889"/>
    <n v="1000"/>
    <n v="1.2"/>
    <d v="2021-03-16T11:40:35"/>
    <n v="0.05"/>
    <d v="2021-03-24T00:00:00"/>
    <n v="-34.979166666666671"/>
    <n v="-0.95833333333333337"/>
    <n v="-1150"/>
    <m/>
    <x v="1"/>
    <n v="1200"/>
    <d v="2021-03-24T00:00:00"/>
    <x v="1"/>
  </r>
  <r>
    <n v="1616688644"/>
    <x v="1610"/>
    <x v="1890"/>
    <n v="-1000"/>
    <n v="1"/>
    <d v="2021-03-19T15:54:25"/>
    <n v="2.25"/>
    <d v="2021-03-25T00:00:00"/>
    <n v="-65.178571428571431"/>
    <n v="-1.25"/>
    <n v="-1250"/>
    <m/>
    <x v="10"/>
    <n v="1000"/>
    <d v="2021-03-25T00:00:00"/>
    <x v="1"/>
  </r>
  <r>
    <n v="1616688645"/>
    <x v="1611"/>
    <x v="1891"/>
    <n v="-1000"/>
    <n v="1.57"/>
    <d v="2021-03-11T15:42:52"/>
    <n v="2"/>
    <d v="2021-03-25T00:00:00"/>
    <n v="-6.6645435244161346"/>
    <n v="-0.27388535031847128"/>
    <n v="-429.99999999999994"/>
    <m/>
    <x v="10"/>
    <n v="1570"/>
    <d v="2021-03-25T00:00:00"/>
    <x v="1"/>
  </r>
  <r>
    <n v="1616688646"/>
    <x v="1612"/>
    <x v="1892"/>
    <n v="500"/>
    <n v="4.7"/>
    <d v="2021-03-16T14:11:31"/>
    <n v="0.1"/>
    <d v="2021-03-25T00:00:00"/>
    <n v="-35.723404255319153"/>
    <n v="-0.97872340425531912"/>
    <n v="-2300.0000000000005"/>
    <m/>
    <x v="1"/>
    <n v="2350"/>
    <d v="2021-03-25T00:00:00"/>
    <x v="1"/>
  </r>
  <r>
    <n v="1616688647"/>
    <x v="1613"/>
    <x v="1893"/>
    <n v="-1000"/>
    <n v="2.6"/>
    <d v="2021-03-19T15:38:30"/>
    <n v="3.2"/>
    <d v="2021-03-25T00:00:00"/>
    <n v="-12.032967032967036"/>
    <n v="-0.23076923076923084"/>
    <n v="-600.00000000000011"/>
    <m/>
    <x v="10"/>
    <n v="2600"/>
    <d v="2021-03-25T00:00:00"/>
    <x v="1"/>
  </r>
  <r>
    <n v="1616689266"/>
    <x v="1614"/>
    <x v="1894"/>
    <n v="-1000"/>
    <n v="0.6"/>
    <d v="2021-03-22T15:05:41"/>
    <n v="1.9"/>
    <d v="2021-03-25T00:00:00"/>
    <n v="-197.70833333333331"/>
    <n v="-2.1666666666666665"/>
    <n v="-1299.9999999999998"/>
    <m/>
    <x v="10"/>
    <n v="600"/>
    <d v="2021-03-25T00:00:00"/>
    <x v="1"/>
  </r>
  <r>
    <n v="1616692048"/>
    <x v="1615"/>
    <x v="1895"/>
    <n v="-1000"/>
    <n v="9.5"/>
    <d v="2021-03-19T11:28:43"/>
    <n v="14"/>
    <d v="2021-03-25T00:00:00"/>
    <n v="-24.699248120300748"/>
    <n v="-0.47368421052631571"/>
    <n v="-4500"/>
    <m/>
    <x v="10"/>
    <n v="9500"/>
    <d v="2021-03-25T00:00:00"/>
    <x v="1"/>
  </r>
  <r>
    <n v="1616703555"/>
    <x v="1616"/>
    <x v="1896"/>
    <n v="-1000"/>
    <n v="3"/>
    <d v="2021-03-24T15:24:26"/>
    <n v="2.5"/>
    <d v="2021-03-25T00:00:00"/>
    <n v="30.416666666666661"/>
    <n v="0.16666666666666663"/>
    <n v="500"/>
    <m/>
    <x v="10"/>
    <n v="3000"/>
    <d v="2021-03-25T00:00:00"/>
    <x v="1"/>
  </r>
  <r>
    <n v="1616770391"/>
    <x v="1617"/>
    <x v="1897"/>
    <n v="-100"/>
    <n v="1"/>
    <d v="2021-03-24T10:30:43"/>
    <n v="0.9"/>
    <d v="2021-03-26T00:00:00"/>
    <n v="18.249999999999996"/>
    <n v="9.9999999999999978E-2"/>
    <n v="9.9999999999999982"/>
    <m/>
    <x v="4"/>
    <n v="100"/>
    <d v="2021-03-26T00:00:00"/>
    <x v="1"/>
  </r>
  <r>
    <n v="1616777379"/>
    <x v="1618"/>
    <x v="1898"/>
    <n v="-1000"/>
    <n v="5"/>
    <d v="2021-03-19T15:06:49"/>
    <n v="17.899999999999999"/>
    <d v="2021-03-26T00:00:00"/>
    <n v="-134.52857142857141"/>
    <n v="-2.5799999999999996"/>
    <n v="-12899.999999999998"/>
    <m/>
    <x v="10"/>
    <n v="5000"/>
    <d v="2021-03-26T00:00:00"/>
    <x v="1"/>
  </r>
  <r>
    <n v="1616786064"/>
    <x v="1619"/>
    <x v="1899"/>
    <n v="-1000"/>
    <n v="2.2999999999999998"/>
    <d v="2021-03-22T13:11:05"/>
    <n v="16.899999999999999"/>
    <d v="2021-03-26T00:00:00"/>
    <n v="-579.23913043478262"/>
    <n v="-6.3478260869565215"/>
    <n v="-14599.999999999998"/>
    <m/>
    <x v="10"/>
    <n v="2300"/>
    <d v="2021-03-26T00:00:00"/>
    <x v="1"/>
  </r>
  <r>
    <n v="1616786530"/>
    <x v="1620"/>
    <x v="1900"/>
    <n v="-1000"/>
    <n v="0.45"/>
    <d v="2021-03-26T11:22:05"/>
    <n v="0.1"/>
    <d v="2021-03-26T00:00:00"/>
    <e v="#NUM!"/>
    <n v="0.77777777777777779"/>
    <n v="350"/>
    <m/>
    <x v="10"/>
    <n v="450"/>
    <d v="2021-03-26T00:00:00"/>
    <x v="1"/>
  </r>
  <r>
    <n v="1616787057"/>
    <x v="1621"/>
    <x v="1901"/>
    <n v="-1000"/>
    <n v="6.7"/>
    <d v="2021-03-19T14:25:25"/>
    <n v="14"/>
    <d v="2021-03-26T00:00:00"/>
    <n v="-56.812366737739858"/>
    <n v="-1.08955223880597"/>
    <n v="-7300"/>
    <m/>
    <x v="10"/>
    <n v="6700"/>
    <d v="2021-03-26T00:00:00"/>
    <x v="1"/>
  </r>
  <r>
    <n v="1616788155"/>
    <x v="1622"/>
    <x v="1902"/>
    <n v="-1000"/>
    <n v="2.5"/>
    <d v="2021-03-26T10:34:41"/>
    <n v="7.3"/>
    <d v="2021-03-26T00:00:00"/>
    <e v="#NUM!"/>
    <n v="-1.92"/>
    <n v="-4800"/>
    <m/>
    <x v="10"/>
    <n v="2500"/>
    <d v="2021-03-26T00:00:00"/>
    <x v="1"/>
  </r>
  <r>
    <n v="1616788833"/>
    <x v="1623"/>
    <x v="1903"/>
    <n v="-1000"/>
    <n v="4.7"/>
    <d v="2021-03-18T11:22:52"/>
    <n v="0.4"/>
    <d v="2021-03-26T00:00:00"/>
    <n v="41.742021276595743"/>
    <n v="0.91489361702127658"/>
    <n v="4300"/>
    <m/>
    <x v="10"/>
    <n v="4700"/>
    <d v="2021-03-26T00:00:00"/>
    <x v="1"/>
  </r>
  <r>
    <n v="1616789240"/>
    <x v="1624"/>
    <x v="1904"/>
    <n v="-1000"/>
    <n v="0.95"/>
    <d v="2021-03-23T15:14:36"/>
    <n v="0"/>
    <d v="2021-03-26T00:00:00"/>
    <n v="121.66666666666669"/>
    <n v="1"/>
    <n v="950"/>
    <m/>
    <x v="10"/>
    <n v="950"/>
    <d v="2021-03-26T00:00:00"/>
    <x v="1"/>
  </r>
  <r>
    <n v="1616789241"/>
    <x v="1625"/>
    <x v="1905"/>
    <n v="-1000"/>
    <n v="1.4"/>
    <d v="2021-03-24T10:52:44"/>
    <n v="0"/>
    <d v="2021-03-26T00:00:00"/>
    <n v="182.5"/>
    <n v="1"/>
    <n v="1400"/>
    <m/>
    <x v="10"/>
    <n v="1400"/>
    <d v="2021-03-26T00:00:00"/>
    <x v="1"/>
  </r>
  <r>
    <n v="1616789242"/>
    <x v="1626"/>
    <x v="1906"/>
    <n v="1000"/>
    <n v="0.41"/>
    <d v="2021-03-16T11:40:20"/>
    <n v="0"/>
    <d v="2021-03-26T00:00:00"/>
    <n v="-36.5"/>
    <n v="-1"/>
    <n v="-410"/>
    <m/>
    <x v="1"/>
    <n v="410"/>
    <d v="2021-03-26T00:00:00"/>
    <x v="1"/>
  </r>
  <r>
    <n v="1616789243"/>
    <x v="1627"/>
    <x v="1907"/>
    <n v="-1000"/>
    <n v="0.55000000000000004"/>
    <d v="2021-03-23T15:51:11"/>
    <n v="0"/>
    <d v="2021-03-26T00:00:00"/>
    <n v="121.66666666666669"/>
    <n v="1"/>
    <n v="550"/>
    <m/>
    <x v="10"/>
    <n v="550"/>
    <d v="2021-03-26T00:00:00"/>
    <x v="1"/>
  </r>
  <r>
    <n v="1616789244"/>
    <x v="1628"/>
    <x v="1908"/>
    <n v="-1000"/>
    <n v="2.7"/>
    <d v="2021-03-24T10:18:08"/>
    <n v="0"/>
    <d v="2021-03-26T00:00:00"/>
    <n v="182.5"/>
    <n v="1"/>
    <n v="2700"/>
    <m/>
    <x v="10"/>
    <n v="2700"/>
    <d v="2021-03-26T00:00:00"/>
    <x v="1"/>
  </r>
  <r>
    <n v="1616789245"/>
    <x v="1629"/>
    <x v="1909"/>
    <n v="-1000"/>
    <n v="0.4"/>
    <d v="2021-03-24T16:10:36"/>
    <n v="0.1"/>
    <d v="2021-03-26T00:00:00"/>
    <n v="136.875"/>
    <n v="0.75"/>
    <n v="300.00000000000006"/>
    <m/>
    <x v="10"/>
    <n v="400"/>
    <d v="2021-03-26T00:00:00"/>
    <x v="1"/>
  </r>
  <r>
    <n v="1616789246"/>
    <x v="1630"/>
    <x v="1910"/>
    <n v="-1000"/>
    <n v="0.7"/>
    <d v="2021-03-22T15:01:35"/>
    <n v="0"/>
    <d v="2021-03-26T00:00:00"/>
    <n v="91.25"/>
    <n v="1"/>
    <n v="700"/>
    <m/>
    <x v="10"/>
    <n v="700"/>
    <d v="2021-03-26T00:00:00"/>
    <x v="1"/>
  </r>
  <r>
    <n v="1616789247"/>
    <x v="1631"/>
    <x v="1911"/>
    <n v="-1000"/>
    <n v="0.45"/>
    <d v="2021-03-23T15:47:51"/>
    <n v="0"/>
    <d v="2021-03-26T00:00:00"/>
    <n v="121.66666666666669"/>
    <n v="1"/>
    <n v="450"/>
    <m/>
    <x v="4"/>
    <n v="450"/>
    <d v="2021-03-26T00:00:0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fieldListSortAscending="1">
  <location ref="A1:C2203" firstHeaderRow="0" firstDataRow="1" firstDataCol="1"/>
  <pivotFields count="16">
    <pivotField showAll="0"/>
    <pivotField axis="axisRow" showAll="0" sortType="ascending">
      <items count="1639">
        <item sd="0" x="341"/>
        <item sd="0" m="1" x="1632"/>
        <item sd="0" x="1014"/>
        <item sd="0" x="1015"/>
        <item x="1517"/>
        <item x="1436"/>
        <item x="1455"/>
        <item sd="0" x="194"/>
        <item sd="0" x="1016"/>
        <item sd="0" x="13"/>
        <item sd="0" x="264"/>
        <item sd="0" x="672"/>
        <item sd="0" x="716"/>
        <item sd="0" x="727"/>
        <item x="1177"/>
        <item sd="0" x="844"/>
        <item sd="0" x="360"/>
        <item sd="0" x="686"/>
        <item x="1256"/>
        <item sd="0" x="391"/>
        <item sd="0" x="607"/>
        <item sd="0" x="889"/>
        <item x="1216"/>
        <item x="1224"/>
        <item sd="0" x="361"/>
        <item sd="0" x="831"/>
        <item sd="0" x="828"/>
        <item sd="0" x="784"/>
        <item sd="0" x="890"/>
        <item x="1127"/>
        <item x="1149"/>
        <item sd="0" x="565"/>
        <item sd="0" x="593"/>
        <item sd="0" x="797"/>
        <item sd="0" x="798"/>
        <item x="1117"/>
        <item x="1130"/>
        <item x="1624"/>
        <item x="1625"/>
        <item x="1586"/>
        <item sd="0" x="573"/>
        <item sd="0" x="1024"/>
        <item sd="0" x="1017"/>
        <item x="1492"/>
        <item sd="0" x="408"/>
        <item sd="0" x="501"/>
        <item sd="0" x="538"/>
        <item sd="0" x="566"/>
        <item sd="0" x="761"/>
        <item sd="0" x="1052"/>
        <item x="1331"/>
        <item x="1332"/>
        <item sd="0" x="489"/>
        <item x="1213"/>
        <item sd="0" x="843"/>
        <item sd="0" x="439"/>
        <item x="1583"/>
        <item sd="0" x="231"/>
        <item sd="0" x="68"/>
        <item sd="0" x="86"/>
        <item sd="0" x="374"/>
        <item sd="0" x="362"/>
        <item sd="0" x="311"/>
        <item sd="0" x="227"/>
        <item sd="0" x="513"/>
        <item sd="0" x="952"/>
        <item x="1238"/>
        <item x="1268"/>
        <item sd="0" x="934"/>
        <item sd="0" x="196"/>
        <item sd="0" x="509"/>
        <item sd="0" x="732"/>
        <item sd="0" x="995"/>
        <item sd="0" x="1053"/>
        <item x="1136"/>
        <item x="1292"/>
        <item sd="0" x="551"/>
        <item sd="0" x="780"/>
        <item x="1081"/>
        <item x="1147"/>
        <item x="1333"/>
        <item x="1528"/>
        <item sd="0" x="258"/>
        <item x="1429"/>
        <item x="1571"/>
        <item sd="0" x="241"/>
        <item sd="0" x="262"/>
        <item sd="0" x="259"/>
        <item sd="0" x="388"/>
        <item sd="0" x="552"/>
        <item sd="0" x="575"/>
        <item sd="0" x="594"/>
        <item sd="0" x="622"/>
        <item sd="0" x="633"/>
        <item sd="0" x="649"/>
        <item sd="0" x="673"/>
        <item sd="0" x="949"/>
        <item x="1168"/>
        <item x="1240"/>
        <item x="1269"/>
        <item x="1257"/>
        <item sd="0" x="510"/>
        <item sd="0" x="247"/>
        <item sd="0" x="365"/>
        <item sd="0" x="533"/>
        <item sd="0" x="250"/>
        <item x="1169"/>
        <item sd="0" x="976"/>
        <item sd="0" x="446"/>
        <item sd="0" x="352"/>
        <item x="1241"/>
        <item x="1270"/>
        <item sd="0" x="307"/>
        <item sd="0" x="453"/>
        <item sd="0" x="89"/>
        <item sd="0" x="768"/>
        <item sd="0" x="769"/>
        <item sd="0" x="381"/>
        <item sd="0" x="339"/>
        <item sd="0" x="298"/>
        <item sd="0" x="292"/>
        <item sd="0" x="9"/>
        <item sd="0" x="77"/>
        <item sd="0" x="61"/>
        <item sd="0" x="275"/>
        <item sd="0" x="286"/>
        <item sd="0" x="72"/>
        <item sd="0" x="190"/>
        <item sd="0" x="282"/>
        <item sd="0" x="284"/>
        <item sd="0" x="694"/>
        <item sd="0" x="977"/>
        <item x="1137"/>
        <item x="1258"/>
        <item sd="0" x="373"/>
        <item sd="0" x="567"/>
        <item sd="0" x="785"/>
        <item x="1082"/>
        <item sd="0" x="31"/>
        <item sd="0" x="308"/>
        <item sd="0" x="309"/>
        <item sd="0" x="178"/>
        <item x="1239"/>
        <item x="1271"/>
        <item x="1272"/>
        <item x="1440"/>
        <item x="1191"/>
        <item x="1285"/>
        <item x="1310"/>
        <item x="1263"/>
        <item sd="0" x="813"/>
        <item sd="0" x="454"/>
        <item sd="0" x="463"/>
        <item sd="0" x="523"/>
        <item sd="0" x="353"/>
        <item sd="0" x="576"/>
        <item sd="0" x="631"/>
        <item sd="0" x="604"/>
        <item sd="0" x="648"/>
        <item sd="0" x="709"/>
        <item sd="0" x="695"/>
        <item sd="0" x="774"/>
        <item sd="0" x="814"/>
        <item sd="0" x="1025"/>
        <item x="1131"/>
        <item x="1367"/>
        <item sd="0" x="251"/>
        <item sd="0" x="668"/>
        <item sd="0" x="799"/>
        <item sd="0" x="815"/>
        <item sd="0" x="832"/>
        <item sd="0" x="953"/>
        <item x="1242"/>
        <item x="1273"/>
        <item x="1286"/>
        <item x="1441"/>
        <item sd="0" x="148"/>
        <item sd="0" x="717"/>
        <item sd="0" x="1026"/>
        <item x="1079"/>
        <item x="1089"/>
        <item x="1118"/>
        <item x="1274"/>
        <item x="1465"/>
        <item sd="0" x="24"/>
        <item sd="0" x="935"/>
        <item sd="0" x="951"/>
        <item x="1439"/>
        <item x="1456"/>
        <item x="1470"/>
        <item x="1486"/>
        <item x="1494"/>
        <item x="1544"/>
        <item sd="0" x="57"/>
        <item sd="0" x="185"/>
        <item sd="0" x="372"/>
        <item sd="0" x="490"/>
        <item sd="0" x="495"/>
        <item sd="0" x="876"/>
        <item sd="0" x="864"/>
        <item x="1442"/>
        <item x="1572"/>
        <item sd="0" x="126"/>
        <item sd="0" x="312"/>
        <item sd="0" x="414"/>
        <item sd="0" x="539"/>
        <item sd="0" x="742"/>
        <item x="1334"/>
        <item sd="0" x="219"/>
        <item sd="0" x="162"/>
        <item sd="0" x="731"/>
        <item sd="0" x="879"/>
        <item sd="0" x="996"/>
        <item x="1311"/>
        <item x="1400"/>
        <item x="1401"/>
        <item sd="0" x="394"/>
        <item sd="0" x="947"/>
        <item sd="0" x="650"/>
        <item sd="0" x="651"/>
        <item sd="0" x="816"/>
        <item sd="0" x="936"/>
        <item sd="0" x="937"/>
        <item sd="0" x="978"/>
        <item sd="0" x="368"/>
        <item sd="0" x="106"/>
        <item sd="0" x="421"/>
        <item sd="0" x="416"/>
        <item x="1519"/>
        <item x="1443"/>
        <item x="1457"/>
        <item sd="0" x="375"/>
        <item x="1208"/>
        <item sd="0" x="524"/>
        <item x="1421"/>
        <item x="1520"/>
        <item x="1518"/>
        <item x="1432"/>
        <item x="1458"/>
        <item x="1471"/>
        <item x="1487"/>
        <item x="1534"/>
        <item x="1554"/>
        <item x="1597"/>
        <item x="1598"/>
        <item sd="0" x="60"/>
        <item sd="0" x="26"/>
        <item sd="0" x="39"/>
        <item sd="0" x="256"/>
        <item sd="0" x="1049"/>
        <item sd="0" x="168"/>
        <item x="1335"/>
        <item x="1336"/>
        <item sd="0" x="891"/>
        <item x="1148"/>
        <item sd="0" x="827"/>
        <item sd="0" x="456"/>
        <item sd="0" x="692"/>
        <item sd="0" x="698"/>
        <item sd="0" x="699"/>
        <item sd="0" x="817"/>
        <item sd="0" x="833"/>
        <item sd="0" x="697"/>
        <item sd="0" x="979"/>
        <item x="1095"/>
        <item x="1068"/>
        <item x="1289"/>
        <item sd="0" x="157"/>
        <item sd="0" x="771"/>
        <item sd="0" x="910"/>
        <item x="1205"/>
        <item sd="0" x="853"/>
        <item x="1150"/>
        <item x="1141"/>
        <item sd="0" x="425"/>
        <item sd="0" x="272"/>
        <item sd="0" x="273"/>
        <item sd="0" x="674"/>
        <item sd="0" x="954"/>
        <item sd="0" x="203"/>
        <item x="1161"/>
        <item sd="0" x="426"/>
        <item sd="0" x="127"/>
        <item sd="0" x="46"/>
        <item sd="0" x="911"/>
        <item sd="0" x="950"/>
        <item sd="0" x="52"/>
        <item sd="0" x="800"/>
        <item x="1096"/>
        <item x="1097"/>
        <item sd="0" x="1013"/>
        <item x="1368"/>
        <item sd="0" x="326"/>
        <item sd="0" x="384"/>
        <item sd="0" x="603"/>
        <item sd="0" x="783"/>
        <item sd="0" x="304"/>
        <item x="1348"/>
        <item x="1626"/>
        <item sd="0" x="401"/>
        <item sd="0" x="281"/>
        <item sd="0" x="7"/>
        <item sd="0" x="232"/>
        <item sd="0" x="848"/>
        <item sd="0" x="948"/>
        <item x="1383"/>
        <item sd="0" x="464"/>
        <item sd="0" x="577"/>
        <item sd="0" x="636"/>
        <item sd="0" x="687"/>
        <item sd="0" x="710"/>
        <item sd="0" x="826"/>
        <item sd="0" x="912"/>
        <item sd="0" x="1022"/>
        <item x="1119"/>
        <item x="1192"/>
        <item x="1312"/>
        <item x="1375"/>
        <item sd="0" x="427"/>
        <item sd="0" x="53"/>
        <item sd="0" x="265"/>
        <item sd="0" x="266"/>
        <item x="1614"/>
        <item sd="0" x="476"/>
        <item sd="0" x="938"/>
        <item sd="0" x="349"/>
        <item sd="0" x="94"/>
        <item x="1112"/>
        <item sd="0" x="553"/>
        <item sd="0" x="764"/>
        <item x="1138"/>
        <item sd="0" x="801"/>
        <item x="1126"/>
        <item x="1369"/>
        <item x="1599"/>
        <item sd="0" x="411"/>
        <item sd="0" x="781"/>
        <item sd="0" x="955"/>
        <item x="1178"/>
        <item sd="0" x="849"/>
        <item sd="0" x="161"/>
        <item sd="0" x="535"/>
        <item sd="0" x="537"/>
        <item sd="0" x="554"/>
        <item sd="0" x="765"/>
        <item sd="0" x="1045"/>
        <item x="1349"/>
        <item sd="0" x="122"/>
        <item x="1459"/>
        <item x="1472"/>
        <item x="1488"/>
        <item x="1589"/>
        <item sd="0" x="772"/>
        <item x="1083"/>
        <item x="1345"/>
        <item x="1588"/>
        <item x="1596"/>
        <item sd="0" x="206"/>
        <item sd="0" x="166"/>
        <item x="1473"/>
        <item sd="0" x="17"/>
        <item sd="0" x="751"/>
        <item x="1584"/>
        <item sd="0" x="198"/>
        <item sd="0" x="457"/>
        <item sd="0" x="939"/>
        <item sd="0" x="336"/>
        <item sd="0" x="49"/>
        <item sd="0" x="186"/>
        <item sd="0" x="410"/>
        <item sd="0" x="316"/>
        <item sd="0" x="201"/>
        <item x="1376"/>
        <item sd="0" x="940"/>
        <item sd="0" x="956"/>
        <item sd="0" x="997"/>
        <item sd="0" x="1027"/>
        <item sd="0" x="980"/>
        <item sd="0" x="1054"/>
        <item x="1084"/>
        <item x="1098"/>
        <item x="1151"/>
        <item x="1170"/>
        <item x="1185"/>
        <item x="1243"/>
        <item x="1222"/>
        <item x="1275"/>
        <item x="1350"/>
        <item x="1377"/>
        <item sd="0" x="217"/>
        <item x="1493"/>
        <item sd="0" x="239"/>
        <item sd="0" x="685"/>
        <item sd="0" x="514"/>
        <item sd="0" x="534"/>
        <item sd="0" x="718"/>
        <item sd="0" x="310"/>
        <item sd="0" x="85"/>
        <item sd="0" x="315"/>
        <item sd="0" x="786"/>
        <item sd="0" x="903"/>
        <item sd="0" x="131"/>
        <item x="1193"/>
        <item x="1188"/>
        <item x="1422"/>
        <item sd="0" x="234"/>
        <item sd="0" x="110"/>
        <item sd="0" x="243"/>
        <item sd="0" x="528"/>
        <item x="1254"/>
        <item sd="0" x="170"/>
        <item sd="0" x="540"/>
        <item x="1542"/>
        <item x="1573"/>
        <item x="1627"/>
        <item x="1293"/>
        <item x="1288"/>
        <item sd="0" x="75"/>
        <item sd="0" x="738"/>
        <item x="1337"/>
        <item sd="0" x="652"/>
        <item sd="0" x="773"/>
        <item x="1214"/>
        <item sd="0" x="164"/>
        <item sd="0" x="383"/>
        <item sd="0" x="448"/>
        <item sd="0" x="568"/>
        <item sd="0" x="1055"/>
        <item x="1353"/>
        <item x="1206"/>
        <item sd="0" x="460"/>
        <item x="1111"/>
        <item sd="0" x="908"/>
        <item sd="0" x="347"/>
        <item sd="0" x="443"/>
        <item sd="0" x="515"/>
        <item sd="0" x="578"/>
        <item sd="0" x="689"/>
        <item sd="0" x="730"/>
        <item sd="0" x="834"/>
        <item sd="0" x="972"/>
        <item x="1294"/>
        <item x="1295"/>
        <item sd="0" x="313"/>
        <item sd="0" x="1046"/>
        <item x="1330"/>
        <item x="1338"/>
        <item x="1558"/>
        <item sd="0" x="555"/>
        <item sd="0" x="1056"/>
        <item x="1339"/>
        <item x="1532"/>
        <item sd="0" x="787"/>
        <item x="1346"/>
        <item sd="0" x="154"/>
        <item x="1070"/>
        <item x="1107"/>
        <item sd="0" x="913"/>
        <item x="1171"/>
        <item x="1182"/>
        <item x="1194"/>
        <item x="1180"/>
        <item x="1236"/>
        <item sd="0" x="173"/>
        <item sd="0" x="516"/>
        <item sd="0" x="14"/>
        <item x="1264"/>
        <item sd="0" x="226"/>
        <item sd="0" x="529"/>
        <item sd="0" x="225"/>
        <item sd="0" x="502"/>
        <item sd="0" x="957"/>
        <item x="1296"/>
        <item sd="0" x="40"/>
        <item sd="0" x="550"/>
        <item sd="0" x="114"/>
        <item sd="0" x="70"/>
        <item sd="0" x="27"/>
        <item sd="0" x="65"/>
        <item sd="0" x="223"/>
        <item sd="0" x="55"/>
        <item sd="0" x="82"/>
        <item sd="0" x="379"/>
        <item sd="0" x="224"/>
        <item sd="0" x="700"/>
        <item x="1244"/>
        <item x="1276"/>
        <item x="1259"/>
        <item sd="0" x="228"/>
        <item sd="0" x="628"/>
        <item sd="0" x="728"/>
        <item sd="0" x="701"/>
        <item sd="0" x="743"/>
        <item sd="0" x="958"/>
        <item x="1277"/>
        <item sd="0" x="153"/>
        <item sd="0" x="207"/>
        <item sd="0" x="151"/>
        <item sd="0" x="107"/>
        <item sd="0" x="1028"/>
        <item x="1393"/>
        <item x="1593"/>
        <item x="1610"/>
        <item x="1616"/>
        <item sd="0" x="337"/>
        <item sd="0" x="854"/>
        <item sd="0" x="808"/>
        <item x="1113"/>
        <item x="1114"/>
        <item x="1402"/>
        <item x="1388"/>
        <item x="1423"/>
        <item sd="0" x="525"/>
        <item sd="0" x="503"/>
        <item sd="0" x="959"/>
        <item sd="0" x="348"/>
        <item sd="0" x="975"/>
        <item x="1245"/>
        <item sd="0" x="393"/>
        <item sd="0" x="323"/>
        <item sd="0" x="499"/>
        <item sd="0" x="556"/>
        <item sd="0" x="569"/>
        <item sd="0" x="579"/>
        <item sd="0" x="595"/>
        <item sd="0" x="608"/>
        <item sd="0" x="619"/>
        <item sd="0" x="715"/>
        <item sd="0" x="737"/>
        <item sd="0" x="778"/>
        <item sd="0" x="802"/>
        <item sd="0" x="795"/>
        <item sd="0" x="796"/>
        <item sd="0" x="803"/>
        <item sd="0" x="907"/>
        <item x="1085"/>
        <item x="1075"/>
        <item x="1354"/>
        <item x="1600"/>
        <item sd="0" x="293"/>
        <item sd="0" x="294"/>
        <item sd="0" x="356"/>
        <item sd="0" x="159"/>
        <item sd="0" x="165"/>
        <item sd="0" x="914"/>
        <item sd="0" x="16"/>
        <item sd="0" x="465"/>
        <item sd="0" x="459"/>
        <item sd="0" x="477"/>
        <item sd="0" x="530"/>
        <item sd="0" x="557"/>
        <item sd="0" x="580"/>
        <item x="1237"/>
        <item x="1403"/>
        <item sd="0" x="1041"/>
        <item sd="0" x="1039"/>
        <item sd="0" x="441"/>
        <item sd="0" x="449"/>
        <item sd="0" x="325"/>
        <item sd="0" x="100"/>
        <item sd="0" x="92"/>
        <item sd="0" x="160"/>
        <item x="1502"/>
        <item sd="0" x="287"/>
        <item sd="0" x="437"/>
        <item sd="0" x="438"/>
        <item sd="0" x="581"/>
        <item sd="0" x="596"/>
        <item sd="0" x="605"/>
        <item sd="0" x="623"/>
        <item sd="0" x="653"/>
        <item x="1444"/>
        <item x="1561"/>
        <item x="1587"/>
        <item sd="0" x="41"/>
        <item sd="0" x="370"/>
        <item sd="0" x="558"/>
        <item sd="0" x="559"/>
        <item sd="0" x="624"/>
        <item sd="0" x="892"/>
        <item sd="0" x="582"/>
        <item x="1128"/>
        <item sd="0" x="450"/>
        <item sd="0" x="998"/>
        <item sd="0" x="1019"/>
        <item sd="0" x="1057"/>
        <item sd="0" x="48"/>
        <item x="1166"/>
        <item sd="0" x="156"/>
        <item sd="0" x="380"/>
        <item x="1424"/>
        <item x="1521"/>
        <item x="1445"/>
        <item x="1446"/>
        <item x="1556"/>
        <item x="1574"/>
        <item x="1601"/>
        <item x="1628"/>
        <item x="1608"/>
        <item sd="0" x="270"/>
        <item sd="0" x="285"/>
        <item sd="0" x="182"/>
        <item sd="0" x="675"/>
        <item x="1265"/>
        <item sd="0" x="18"/>
        <item sd="0" x="363"/>
        <item sd="0" x="238"/>
        <item sd="0" x="1044"/>
        <item sd="0" x="191"/>
        <item sd="0" x="129"/>
        <item sd="0" x="2"/>
        <item sd="0" x="899"/>
        <item x="1195"/>
        <item x="1179"/>
        <item sd="0" m="1" x="1635"/>
        <item sd="0" x="11"/>
        <item sd="0" x="927"/>
        <item sd="0" x="926"/>
        <item x="1218"/>
        <item x="1447"/>
        <item sd="0" x="419"/>
        <item sd="0" x="428"/>
        <item sd="0" x="676"/>
        <item x="1474"/>
        <item sd="0" x="405"/>
        <item sd="0" x="261"/>
        <item sd="0" x="263"/>
        <item sd="0" x="739"/>
        <item sd="0" x="719"/>
        <item sd="0" x="1029"/>
        <item x="1313"/>
        <item x="1496"/>
        <item x="1504"/>
        <item x="1565"/>
        <item sd="0" x="1"/>
        <item sd="0" x="385"/>
        <item sd="0" x="302"/>
        <item x="1090"/>
        <item sd="0" x="172"/>
        <item sd="0" x="28"/>
        <item sd="0" x="297"/>
        <item sd="0" x="21"/>
        <item sd="0" x="496"/>
        <item sd="0" x="504"/>
        <item sd="0" x="666"/>
        <item sd="0" x="960"/>
        <item sd="0" x="637"/>
        <item sd="0" x="941"/>
        <item sd="0" x="364"/>
        <item x="1418"/>
        <item sd="0" x="267"/>
        <item sd="0" x="303"/>
        <item sd="0" x="1051"/>
        <item sd="0" x="132"/>
        <item sd="0" x="169"/>
        <item sd="0" x="734"/>
        <item sd="0" x="900"/>
        <item sd="0" x="128"/>
        <item sd="0" x="481"/>
        <item sd="0" x="654"/>
        <item x="1219"/>
        <item x="1209"/>
        <item x="1246"/>
        <item x="1233"/>
        <item x="1278"/>
        <item x="1260"/>
        <item x="1297"/>
        <item x="1431"/>
        <item x="1513"/>
        <item sd="0" x="5"/>
        <item sd="0" x="167"/>
        <item sd="0" x="12"/>
        <item sd="0" x="327"/>
        <item sd="0" x="970"/>
        <item sd="0" x="880"/>
        <item x="1404"/>
        <item sd="0" x="376"/>
        <item sd="0" x="655"/>
        <item sd="0" x="609"/>
        <item sd="0" x="893"/>
        <item sd="0" x="835"/>
        <item sd="0" x="855"/>
        <item sd="0" x="856"/>
        <item sd="0" x="881"/>
        <item sd="0" x="868"/>
        <item sd="0" x="993"/>
        <item sd="0" x="133"/>
        <item sd="0" x="134"/>
        <item x="1152"/>
        <item x="1172"/>
        <item x="1460"/>
        <item x="1475"/>
        <item x="1489"/>
        <item x="1495"/>
        <item x="1539"/>
        <item x="1562"/>
        <item x="1592"/>
        <item sd="0" x="152"/>
        <item sd="0" x="434"/>
        <item sd="0" x="656"/>
        <item sd="0" x="942"/>
        <item x="1142"/>
        <item x="1448"/>
        <item sd="0" x="541"/>
        <item sd="0" x="560"/>
        <item sd="0" x="744"/>
        <item sd="0" x="1058"/>
        <item x="1499"/>
        <item sd="0" x="197"/>
        <item sd="0" x="542"/>
        <item sd="0" x="999"/>
        <item sd="0" x="671"/>
        <item sd="0" x="928"/>
        <item x="1225"/>
        <item x="101"/>
        <item sd="0" x="392"/>
        <item sd="0" x="638"/>
        <item x="1437"/>
        <item sd="0" x="0"/>
        <item x="1476"/>
        <item sd="0" x="811"/>
        <item sd="0" x="74"/>
        <item sd="0" x="88"/>
        <item sd="0" x="37"/>
        <item sd="0" x="836"/>
        <item x="1167"/>
        <item sd="0" x="818"/>
        <item sd="0" x="192"/>
        <item x="1417"/>
        <item sd="0" x="163"/>
        <item sd="0" x="543"/>
        <item sd="0" x="583"/>
        <item sd="0" x="720"/>
        <item sd="0" x="395"/>
        <item sd="0" x="67"/>
        <item sd="0" x="44"/>
        <item sd="0" x="915"/>
        <item sd="0" x="916"/>
        <item x="1183"/>
        <item x="1221"/>
        <item sd="0" x="195"/>
        <item sd="0" x="466"/>
        <item sd="0" x="467"/>
        <item sd="0" x="917"/>
        <item x="1196"/>
        <item x="1181"/>
        <item sd="0" x="158"/>
        <item x="1109"/>
        <item x="1340"/>
        <item x="1507"/>
        <item x="1386"/>
        <item x="1314"/>
        <item x="1378"/>
        <item sd="0" x="229"/>
        <item sd="0" m="1" x="1636"/>
        <item x="1120"/>
        <item sd="0" x="406"/>
        <item sd="0" x="402"/>
        <item sd="0" x="981"/>
        <item sd="0" x="857"/>
        <item sd="0" x="130"/>
        <item sd="0" x="809"/>
        <item sd="0" x="397"/>
        <item sd="0" x="332"/>
        <item sd="0" x="333"/>
        <item sd="0" x="461"/>
        <item sd="0" x="819"/>
        <item x="1129"/>
        <item x="1153"/>
        <item x="1173"/>
        <item x="1186"/>
        <item x="1226"/>
        <item x="1387"/>
        <item x="1398"/>
        <item sd="0" x="382"/>
        <item sd="0" x="417"/>
        <item sd="0" x="825"/>
        <item x="1210"/>
        <item x="1366"/>
        <item sd="0" x="777"/>
        <item sd="0" x="174"/>
        <item x="1315"/>
        <item x="1197"/>
        <item sd="0" x="334"/>
        <item x="1187"/>
        <item sd="0" x="115"/>
        <item sd="0" x="820"/>
        <item sd="0" x="821"/>
        <item x="1121"/>
        <item x="1580"/>
        <item sd="0" x="81"/>
        <item sd="0" x="1000"/>
        <item x="1466"/>
        <item sd="0" x="29"/>
        <item sd="0" x="329"/>
        <item sd="0" x="544"/>
        <item x="1535"/>
        <item x="1566"/>
        <item x="1611"/>
        <item sd="0" x="20"/>
        <item x="1291"/>
        <item x="1316"/>
        <item x="1396"/>
        <item x="1537"/>
        <item x="1563"/>
        <item x="1590"/>
        <item x="1615"/>
        <item x="1548"/>
        <item x="1227"/>
        <item x="1211"/>
        <item sd="0" x="435"/>
        <item sd="0" x="317"/>
        <item sd="0" x="712"/>
        <item sd="0" x="268"/>
        <item sd="0" x="269"/>
        <item sd="0" x="545"/>
        <item sd="0" x="561"/>
        <item sd="0" x="735"/>
        <item sd="0" x="1030"/>
        <item x="1317"/>
        <item sd="0" x="845"/>
        <item sd="0" x="961"/>
        <item sd="0" x="500"/>
        <item sd="0" x="390"/>
        <item sd="0" x="328"/>
        <item sd="0" x="342"/>
        <item sd="0" x="597"/>
        <item sd="0" x="713"/>
        <item sd="0" x="804"/>
        <item sd="0" x="805"/>
        <item x="1099"/>
        <item sd="0" x="436"/>
        <item sd="0" x="485"/>
        <item x="1575"/>
        <item sd="0" x="179"/>
        <item sd="0" x="748"/>
        <item x="1215"/>
        <item x="1162"/>
        <item sd="0" m="1" x="1633"/>
        <item sd="0" x="775"/>
        <item x="1468"/>
        <item sd="0" x="517"/>
        <item sd="0" x="584"/>
        <item sd="0" x="598"/>
        <item sd="0" x="620"/>
        <item sd="0" x="606"/>
        <item sd="0" x="642"/>
        <item sd="0" x="657"/>
        <item sd="0" x="669"/>
        <item sd="0" x="711"/>
        <item sd="0" x="779"/>
        <item sd="0" x="837"/>
        <item sd="0" x="858"/>
        <item sd="0" x="882"/>
        <item sd="0" x="918"/>
        <item sd="0" x="865"/>
        <item sd="0" x="933"/>
        <item sd="0" x="962"/>
        <item sd="0" x="982"/>
        <item sd="0" x="1001"/>
        <item sd="0" x="1031"/>
        <item sd="0" x="1059"/>
        <item x="1100"/>
        <item x="1122"/>
        <item x="1132"/>
        <item x="1154"/>
        <item x="1174"/>
        <item x="1088"/>
        <item x="1228"/>
        <item x="1261"/>
        <item x="1287"/>
        <item x="1318"/>
        <item x="1341"/>
        <item x="1347"/>
        <item x="1477"/>
        <item x="1469"/>
        <item x="1564"/>
        <item sd="0" x="199"/>
        <item sd="0" x="271"/>
        <item x="1449"/>
        <item sd="0" x="546"/>
        <item sd="0" x="850"/>
        <item sd="0" x="1050"/>
        <item x="1266"/>
        <item sd="0" x="187"/>
        <item sd="0" x="71"/>
        <item sd="0" x="97"/>
        <item x="1450"/>
        <item sd="0" x="983"/>
        <item sd="0" x="458"/>
        <item sd="0" x="793"/>
        <item sd="0" x="788"/>
        <item x="1080"/>
        <item x="1086"/>
        <item x="1163"/>
        <item x="1576"/>
        <item x="1557"/>
        <item x="1602"/>
        <item sd="0" x="838"/>
        <item sd="0" x="96"/>
        <item sd="0" x="210"/>
        <item sd="0" x="84"/>
        <item sd="0" x="193"/>
        <item sd="0" x="118"/>
        <item sd="0" x="140"/>
        <item sd="0" x="56"/>
        <item sd="0" x="36"/>
        <item sd="0" x="76"/>
        <item sd="0" x="108"/>
        <item sd="0" x="87"/>
        <item sd="0" x="213"/>
        <item sd="0" x="212"/>
        <item sd="0" x="846"/>
        <item sd="0" x="478"/>
        <item x="1115"/>
        <item x="1379"/>
        <item x="1425"/>
        <item sd="0" x="721"/>
        <item sd="0" x="722"/>
        <item x="1247"/>
        <item x="1527"/>
        <item sd="0" x="574"/>
        <item sd="0" x="547"/>
        <item sd="0" x="278"/>
        <item sd="0" x="354"/>
        <item sd="0" x="866"/>
        <item x="1413"/>
        <item x="1629"/>
        <item x="1620"/>
        <item sd="0" x="896"/>
        <item sd="0" x="418"/>
        <item sd="0" x="1010"/>
        <item sd="0" x="702"/>
        <item sd="0" x="723"/>
        <item sd="0" x="883"/>
        <item sd="0" x="984"/>
        <item x="1298"/>
        <item x="1290"/>
        <item sd="0" x="442"/>
        <item sd="0" x="371"/>
        <item sd="0" x="305"/>
        <item sd="0" x="894"/>
        <item sd="0" x="1060"/>
        <item sd="0" x="468"/>
        <item x="1198"/>
        <item sd="0" x="145"/>
        <item sd="0" x="869"/>
        <item x="1139"/>
        <item sd="0" x="526"/>
        <item sd="0" x="377"/>
        <item sd="0" x="403"/>
        <item sd="0" x="404"/>
        <item sd="0" x="599"/>
        <item sd="0" x="753"/>
        <item sd="0" x="847"/>
        <item x="1155"/>
        <item x="1175"/>
        <item x="1405"/>
        <item sd="0" x="91"/>
        <item x="1581"/>
        <item x="1585"/>
        <item sd="0" x="291"/>
        <item sd="0" x="288"/>
        <item sd="0" x="318"/>
        <item sd="0" x="585"/>
        <item sd="0" x="314"/>
        <item sd="0" x="335"/>
        <item sd="0" x="211"/>
        <item sd="0" x="189"/>
        <item sd="0" x="340"/>
        <item sd="0" x="919"/>
        <item x="1299"/>
        <item x="1609"/>
        <item sd="0" x="497"/>
        <item sd="0" x="629"/>
        <item sd="0" x="586"/>
        <item sd="0" x="610"/>
        <item sd="0" x="630"/>
        <item sd="0" x="863"/>
        <item sd="0" x="905"/>
        <item x="1091"/>
        <item sd="0" x="66"/>
        <item sd="0" x="482"/>
        <item sd="0" x="473"/>
        <item sd="0" x="486"/>
        <item sd="0" x="600"/>
        <item sd="0" x="611"/>
        <item sd="0" x="658"/>
        <item sd="0" x="920"/>
        <item x="1229"/>
        <item x="1394"/>
        <item x="1512"/>
        <item x="1522"/>
        <item sd="0" x="279"/>
        <item sd="0" x="180"/>
        <item sd="0" x="873"/>
        <item sd="0" x="424"/>
        <item sd="0" x="344"/>
        <item sd="0" x="659"/>
        <item sd="0" x="724"/>
        <item sd="0" x="874"/>
        <item x="1319"/>
        <item x="1355"/>
        <item x="1540"/>
        <item x="1559"/>
        <item x="1546"/>
        <item x="1612"/>
        <item sd="0" x="50"/>
        <item sd="0" x="338"/>
        <item sd="0" x="330"/>
        <item sd="0" x="839"/>
        <item sd="0" x="859"/>
        <item sd="0" x="851"/>
        <item x="1133"/>
        <item x="1380"/>
        <item sd="0" x="870"/>
        <item sd="0" x="884"/>
        <item sd="0" x="985"/>
        <item sd="0" x="1002"/>
        <item x="1300"/>
        <item x="1301"/>
        <item x="1391"/>
        <item x="1399"/>
        <item sd="0" x="276"/>
        <item x="1255"/>
        <item x="1531"/>
        <item sd="0" x="244"/>
        <item sd="0" x="733"/>
        <item sd="0" x="762"/>
        <item sd="0" x="1061"/>
        <item x="1073"/>
        <item sd="0" x="409"/>
        <item x="1320"/>
        <item sd="0" x="763"/>
        <item x="1342"/>
        <item sd="0" x="34"/>
        <item sd="0" x="1003"/>
        <item sd="0" x="1004"/>
        <item sd="0" x="1005"/>
        <item x="1101"/>
        <item x="1302"/>
        <item x="1303"/>
        <item x="1395"/>
        <item x="1406"/>
        <item x="1426"/>
        <item x="1536"/>
        <item x="1533"/>
        <item x="1577"/>
        <item x="1545"/>
        <item x="1603"/>
        <item x="1622"/>
        <item x="1607"/>
        <item sd="0" x="69"/>
        <item sd="0" x="440"/>
        <item sd="0" x="518"/>
        <item x="1321"/>
        <item x="1427"/>
        <item sd="0" x="451"/>
        <item sd="0" x="963"/>
        <item sd="0" x="429"/>
        <item sd="0" x="233"/>
        <item sd="0" m="1" x="1637"/>
        <item sd="0" x="921"/>
        <item sd="0" x="306"/>
        <item sd="0" x="766"/>
        <item sd="0" x="1006"/>
        <item sd="0" x="1062"/>
        <item x="1279"/>
        <item x="1356"/>
        <item sd="0" x="531"/>
        <item sd="0" x="703"/>
        <item sd="0" x="986"/>
        <item sd="0" x="973"/>
        <item sd="0" x="25"/>
        <item sd="0" x="47"/>
        <item sd="0" x="216"/>
        <item sd="0" x="570"/>
        <item sd="0" x="822"/>
        <item x="1102"/>
        <item sd="0" x="245"/>
        <item sd="0" x="320"/>
        <item sd="0" x="321"/>
        <item sd="0" x="8"/>
        <item sd="0" x="431"/>
        <item sd="0" x="752"/>
        <item sd="0" x="299"/>
        <item x="1322"/>
        <item x="1500"/>
        <item sd="0" x="875"/>
        <item sd="0" x="548"/>
        <item sd="0" x="971"/>
        <item sd="0" x="571"/>
        <item sd="0" x="745"/>
        <item sd="0" x="964"/>
        <item sd="0" x="1032"/>
        <item sd="0" x="135"/>
        <item sd="0" x="1021"/>
        <item x="1304"/>
        <item x="1595"/>
        <item x="1621"/>
        <item sd="0" x="125"/>
        <item sd="0" x="885"/>
        <item x="1156"/>
        <item sd="0" x="289"/>
        <item x="1323"/>
        <item sd="0" x="235"/>
        <item sd="0" x="149"/>
        <item sd="0" x="759"/>
        <item sd="0" x="929"/>
        <item x="1280"/>
        <item sd="0" x="240"/>
        <item sd="0" x="423"/>
        <item sd="0" x="487"/>
        <item sd="0" x="639"/>
        <item sd="0" x="823"/>
        <item sd="0" x="479"/>
        <item sd="0" x="396"/>
        <item sd="0" x="532"/>
        <item sd="0" x="704"/>
        <item sd="0" x="852"/>
        <item sd="0" x="491"/>
        <item sd="0" x="447"/>
        <item sd="0" x="806"/>
        <item sd="0" x="789"/>
        <item x="1103"/>
        <item x="1382"/>
        <item sd="0" x="641"/>
        <item sd="0" x="632"/>
        <item sd="0" x="1012"/>
        <item x="1305"/>
        <item x="1407"/>
        <item x="102"/>
        <item x="1555"/>
        <item sd="0" x="646"/>
        <item x="1511"/>
        <item sd="0" x="1033"/>
        <item x="1428"/>
        <item x="1451"/>
        <item x="1467"/>
        <item sd="0" x="345"/>
        <item sd="0" x="93"/>
        <item x="1104"/>
        <item x="1105"/>
        <item x="1123"/>
        <item x="1630"/>
        <item sd="0" x="90"/>
        <item sd="0" x="19"/>
        <item sd="0" x="505"/>
        <item sd="0" x="965"/>
        <item x="1281"/>
        <item sd="0" x="253"/>
        <item x="1282"/>
        <item x="1478"/>
        <item x="1389"/>
        <item x="1408"/>
        <item x="1392"/>
        <item x="1419"/>
        <item x="1514"/>
        <item x="1452"/>
        <item x="1461"/>
        <item x="1497"/>
        <item x="1538"/>
        <item x="1560"/>
        <item x="1578"/>
        <item x="1591"/>
        <item x="1547"/>
        <item x="1619"/>
        <item x="1618"/>
        <item sd="0" x="829"/>
        <item sd="0" x="343"/>
        <item sd="0" x="615"/>
        <item sd="0" x="627"/>
        <item sd="0" x="635"/>
        <item sd="0" x="677"/>
        <item sd="0" x="660"/>
        <item sd="0" x="840"/>
        <item x="1248"/>
        <item sd="0" x="587"/>
        <item sd="0" x="588"/>
        <item sd="0" x="214"/>
        <item x="1365"/>
        <item x="1374"/>
        <item x="1385"/>
        <item sd="0" x="355"/>
        <item sd="0" x="184"/>
        <item sd="0" x="3"/>
        <item sd="0" x="23"/>
        <item x="1529"/>
        <item x="1568"/>
        <item x="1551"/>
        <item x="1594"/>
        <item x="1613"/>
        <item sd="0" x="770"/>
        <item x="1249"/>
        <item sd="0" x="136"/>
        <item x="1549"/>
        <item sd="0" x="790"/>
        <item x="1415"/>
        <item x="1453"/>
        <item sd="0" x="181"/>
        <item sd="0" x="73"/>
        <item sd="0" x="252"/>
        <item sd="0" x="407"/>
        <item sd="0" x="322"/>
        <item sd="0" x="511"/>
        <item x="1207"/>
        <item sd="0" x="4"/>
        <item sd="0" x="22"/>
        <item sd="0" x="123"/>
        <item sd="0" x="506"/>
        <item sd="0" x="667"/>
        <item sd="0" x="678"/>
        <item sd="0" x="1042"/>
        <item x="1262"/>
        <item sd="0" x="901"/>
        <item x="1530"/>
        <item sd="0" x="116"/>
        <item sd="0" x="117"/>
        <item sd="0" x="215"/>
        <item sd="0" x="1007"/>
        <item sd="0" x="1011"/>
        <item x="1143"/>
        <item x="1324"/>
        <item x="1325"/>
        <item sd="0" x="591"/>
        <item sd="0" x="366"/>
        <item x="1362"/>
        <item sd="0" x="807"/>
        <item x="1134"/>
        <item x="1157"/>
        <item x="1567"/>
        <item sd="0" x="144"/>
        <item sd="0" x="483"/>
        <item sd="0" x="562"/>
        <item sd="0" x="690"/>
        <item sd="0" x="205"/>
        <item sd="0" x="430"/>
        <item sd="0" x="369"/>
        <item sd="0" x="519"/>
        <item sd="0" x="705"/>
        <item sd="0" x="725"/>
        <item sd="0" x="756"/>
        <item sd="0" x="966"/>
        <item x="103"/>
        <item x="104"/>
        <item sd="0" x="54"/>
        <item sd="0" x="137"/>
        <item x="1604"/>
        <item sd="0" x="300"/>
        <item sd="0" x="295"/>
        <item sd="0" x="58"/>
        <item sd="0" x="661"/>
        <item sd="0" x="469"/>
        <item sd="0" x="10"/>
        <item sd="0" x="38"/>
        <item sd="0" x="147"/>
        <item sd="0" x="470"/>
        <item sd="0" x="647"/>
        <item sd="0" x="693"/>
        <item sd="0" x="930"/>
        <item sd="0" x="1034"/>
        <item x="1212"/>
        <item sd="0" x="726"/>
        <item sd="0" x="871"/>
        <item x="1235"/>
        <item x="1357"/>
        <item x="1508"/>
        <item sd="0" x="1035"/>
        <item sd="0" x="455"/>
        <item sd="0" x="124"/>
        <item sd="0" x="218"/>
        <item x="1373"/>
        <item sd="0" x="746"/>
        <item sd="0" x="1063"/>
        <item sd="0" x="1048"/>
        <item x="1144"/>
        <item x="1358"/>
        <item x="1351"/>
        <item x="1370"/>
        <item x="1381"/>
        <item x="1372"/>
        <item x="1414"/>
        <item sd="0" x="99"/>
        <item sd="0" x="260"/>
        <item sd="0" x="283"/>
        <item sd="0" x="520"/>
        <item sd="0" x="536"/>
        <item sd="0" x="706"/>
        <item sd="0" x="886"/>
        <item x="1501"/>
        <item x="1503"/>
        <item sd="0" x="527"/>
        <item sd="0" x="155"/>
        <item sd="0" x="62"/>
        <item sd="0" x="412"/>
        <item sd="0" x="51"/>
        <item sd="0" x="750"/>
        <item sd="0" x="991"/>
        <item sd="0" x="432"/>
        <item sd="0" x="319"/>
        <item sd="0" x="521"/>
        <item sd="0" x="967"/>
        <item x="1516"/>
        <item x="1430"/>
        <item sd="0" x="860"/>
        <item sd="0" x="810"/>
        <item x="1158"/>
        <item x="1409"/>
        <item sd="0" m="1" x="1634"/>
        <item sd="0" x="824"/>
        <item x="1371"/>
        <item x="1250"/>
        <item sd="0" x="480"/>
        <item sd="0" x="943"/>
        <item sd="0" x="208"/>
        <item sd="0" x="183"/>
        <item sd="0" x="202"/>
        <item sd="0" x="415"/>
        <item sd="0" x="209"/>
        <item sd="0" x="507"/>
        <item x="1490"/>
        <item sd="0" x="679"/>
        <item sd="0" x="754"/>
        <item sd="0" x="1036"/>
        <item x="1199"/>
        <item sd="0" x="680"/>
        <item sd="0" x="925"/>
        <item sd="0" x="968"/>
        <item sd="0" x="488"/>
        <item sd="0" x="841"/>
        <item sd="0" x="877"/>
        <item sd="0" x="452"/>
        <item sd="0" x="204"/>
        <item sd="0" x="563"/>
        <item sd="0" x="741"/>
        <item sd="0" x="1018"/>
        <item x="1326"/>
        <item x="1550"/>
        <item sd="0" x="413"/>
        <item x="1223"/>
        <item sd="0" x="433"/>
        <item x="1140"/>
        <item sd="0" x="389"/>
        <item sd="0" x="188"/>
        <item sd="0" x="1037"/>
        <item x="1217"/>
        <item x="1309"/>
        <item sd="0" x="346"/>
        <item x="1553"/>
        <item sd="0" x="79"/>
        <item x="1124"/>
        <item sd="0" x="254"/>
        <item sd="0" x="987"/>
        <item sd="0" x="589"/>
        <item sd="0" x="1064"/>
        <item x="1412"/>
        <item x="1093"/>
        <item sd="0" x="63"/>
        <item sd="0" x="791"/>
        <item sd="0" x="878"/>
        <item sd="0" x="944"/>
        <item sd="0" x="277"/>
        <item sd="0" x="681"/>
        <item sd="0" x="707"/>
        <item x="1076"/>
        <item x="1092"/>
        <item x="1116"/>
        <item x="1230"/>
        <item x="1184"/>
        <item x="1283"/>
        <item sd="0" x="274"/>
        <item sd="0" x="922"/>
        <item x="1509"/>
        <item sd="0" x="1043"/>
        <item sd="0" x="142"/>
        <item sd="0" x="974"/>
        <item x="1284"/>
        <item x="1267"/>
        <item x="1479"/>
        <item sd="0" x="121"/>
        <item sd="0" x="43"/>
        <item sd="0" x="220"/>
        <item sd="0" x="143"/>
        <item sd="0" x="280"/>
        <item sd="0" x="932"/>
        <item sd="0" x="945"/>
        <item x="1435"/>
        <item x="1480"/>
        <item sd="0" x="248"/>
        <item sd="0" x="662"/>
        <item sd="0" x="931"/>
        <item x="1231"/>
        <item sd="0" x="111"/>
        <item sd="0" x="601"/>
        <item sd="0" x="618"/>
        <item sd="0" x="643"/>
        <item sd="0" x="760"/>
        <item sd="0" x="782"/>
        <item sd="0" x="794"/>
        <item sd="0" x="842"/>
        <item sd="0" x="861"/>
        <item sd="0" x="887"/>
        <item sd="0" x="946"/>
        <item sd="0" x="138"/>
        <item x="1200"/>
        <item x="1201"/>
        <item x="1234"/>
        <item x="1306"/>
        <item x="1352"/>
        <item x="1523"/>
        <item x="1617"/>
        <item sd="0" x="422"/>
        <item sd="0" x="471"/>
        <item sd="0" x="494"/>
        <item sd="0" x="474"/>
        <item sd="0" x="522"/>
        <item sd="0" x="988"/>
        <item sd="0" x="1047"/>
        <item x="1108"/>
        <item x="1481"/>
        <item sd="0" x="420"/>
        <item x="1327"/>
        <item sd="0" x="98"/>
        <item sd="0" x="350"/>
        <item sd="0" x="324"/>
        <item sd="0" x="696"/>
        <item sd="0" x="767"/>
        <item sd="0" x="1065"/>
        <item x="1605"/>
        <item sd="0" x="109"/>
        <item sd="0" x="230"/>
        <item sd="0" x="602"/>
        <item sd="0" x="670"/>
        <item sd="0" x="708"/>
        <item sd="0" x="904"/>
        <item sd="0" x="969"/>
        <item sd="0" x="139"/>
        <item sd="0" x="923"/>
        <item x="1454"/>
        <item x="1482"/>
        <item sd="0" x="663"/>
        <item x="1525"/>
        <item x="1526"/>
        <item x="1438"/>
        <item x="1462"/>
        <item x="1483"/>
        <item x="1484"/>
        <item sd="0" x="249"/>
        <item sd="0" x="830"/>
        <item x="1251"/>
        <item x="1463"/>
        <item x="1077"/>
        <item x="1524"/>
        <item sd="0" x="80"/>
        <item sd="0" x="113"/>
        <item sd="0" x="625"/>
        <item sd="0" x="736"/>
        <item sd="0" x="755"/>
        <item sd="0" x="59"/>
        <item sd="0" x="177"/>
        <item sd="0" x="691"/>
        <item x="1328"/>
        <item sd="0" x="634"/>
        <item sd="0" x="682"/>
        <item sd="0" x="714"/>
        <item sd="0" x="812"/>
        <item sd="0" x="897"/>
        <item sd="0" x="909"/>
        <item sd="0" x="1023"/>
        <item x="1125"/>
        <item x="1202"/>
        <item x="1329"/>
        <item sd="0" x="444"/>
        <item sd="0" x="862"/>
        <item sd="0" x="236"/>
        <item x="1203"/>
        <item sd="0" x="386"/>
        <item sd="0" x="176"/>
        <item sd="0" x="301"/>
        <item sd="0" x="296"/>
        <item sd="0" x="387"/>
        <item sd="0" x="351"/>
        <item sd="0" x="150"/>
        <item sd="0" x="683"/>
        <item x="1433"/>
        <item sd="0" x="237"/>
        <item sd="0" x="1066"/>
        <item x="1343"/>
        <item x="1344"/>
        <item sd="0" x="32"/>
        <item sd="0" x="665"/>
        <item x="1363"/>
        <item sd="0" x="895"/>
        <item sd="0" x="492"/>
        <item x="1094"/>
        <item x="1069"/>
        <item sd="0" x="475"/>
        <item sd="0" x="242"/>
        <item x="1384"/>
        <item sd="0" x="357"/>
        <item sd="0" x="257"/>
        <item x="1364"/>
        <item x="1420"/>
        <item sd="0" x="867"/>
        <item sd="0" x="445"/>
        <item sd="0" x="221"/>
        <item sd="0" x="171"/>
        <item sd="0" x="664"/>
        <item x="1220"/>
        <item sd="0" x="367"/>
        <item sd="0" x="119"/>
        <item sd="0" x="35"/>
        <item sd="0" x="78"/>
        <item x="1390"/>
        <item sd="0" x="612"/>
        <item sd="0" x="888"/>
        <item x="1204"/>
        <item x="1410"/>
        <item sd="0" x="255"/>
        <item sd="0" x="549"/>
        <item sd="0" x="757"/>
        <item sd="0" x="749"/>
        <item sd="0" x="1067"/>
        <item sd="0" x="358"/>
        <item sd="0" x="484"/>
        <item sd="0" x="508"/>
        <item sd="0" x="989"/>
        <item sd="0" x="1008"/>
        <item sd="0" x="1038"/>
        <item x="1071"/>
        <item x="1110"/>
        <item x="1074"/>
        <item x="1159"/>
        <item x="1176"/>
        <item x="1189"/>
        <item x="1232"/>
        <item x="1252"/>
        <item x="1253"/>
        <item x="1307"/>
        <item sd="0" x="498"/>
        <item sd="0" x="95"/>
        <item sd="0" x="472"/>
        <item sd="0" x="758"/>
        <item sd="0" x="924"/>
        <item x="1510"/>
        <item x="1416"/>
        <item x="1515"/>
        <item x="1397"/>
        <item x="1434"/>
        <item x="1464"/>
        <item x="1485"/>
        <item x="1491"/>
        <item sd="0" x="493"/>
        <item sd="0" x="64"/>
        <item x="1359"/>
        <item x="1543"/>
        <item x="1552"/>
        <item x="1570"/>
        <item x="1606"/>
        <item x="1631"/>
        <item sd="0" x="45"/>
        <item sd="0" x="175"/>
        <item sd="0" x="15"/>
        <item sd="0" x="6"/>
        <item sd="0" x="740"/>
        <item sd="0" x="906"/>
        <item sd="0" x="1020"/>
        <item sd="0" x="994"/>
        <item x="1135"/>
        <item x="1308"/>
        <item x="105"/>
        <item x="1498"/>
        <item x="1506"/>
        <item x="1505"/>
        <item x="1569"/>
        <item x="1582"/>
        <item x="1623"/>
        <item sd="0" x="462"/>
        <item sd="0" x="792"/>
        <item x="1106"/>
        <item x="1146"/>
        <item sd="0" x="398"/>
        <item sd="0" x="572"/>
        <item sd="0" x="1009"/>
        <item sd="0" x="141"/>
        <item x="1072"/>
        <item sd="0" x="359"/>
        <item x="1145"/>
        <item sd="0" x="400"/>
        <item sd="0" x="331"/>
        <item sd="0" x="613"/>
        <item sd="0" x="684"/>
        <item sd="0" x="1040"/>
        <item x="1164"/>
        <item sd="0" x="898"/>
        <item sd="0" x="42"/>
        <item sd="0" x="146"/>
        <item sd="0" x="200"/>
        <item sd="0" x="399"/>
        <item sd="0" x="112"/>
        <item x="1190"/>
        <item sd="0" x="246"/>
        <item sd="0" x="729"/>
        <item sd="0" x="378"/>
        <item sd="0" x="33"/>
        <item sd="0" x="688"/>
        <item sd="0" x="992"/>
        <item sd="0" x="902"/>
        <item sd="0" x="290"/>
        <item sd="0" x="83"/>
        <item sd="0" x="30"/>
        <item sd="0" x="512"/>
        <item sd="0" x="872"/>
        <item sd="0" x="990"/>
        <item x="1165"/>
        <item sd="0" x="644"/>
        <item sd="0" x="564"/>
        <item sd="0" x="590"/>
        <item sd="0" x="592"/>
        <item sd="0" x="614"/>
        <item sd="0" x="621"/>
        <item sd="0" x="626"/>
        <item sd="0" x="616"/>
        <item sd="0" x="640"/>
        <item sd="0" x="645"/>
        <item sd="0" x="617"/>
        <item sd="0" x="747"/>
        <item sd="0" x="776"/>
        <item x="1087"/>
        <item x="1078"/>
        <item x="1160"/>
        <item x="1360"/>
        <item x="1361"/>
        <item x="1541"/>
        <item x="1579"/>
        <item sd="0" x="120"/>
        <item sd="0" x="222"/>
        <item x="1411"/>
        <item t="default" sd="0"/>
      </items>
    </pivotField>
    <pivotField axis="axisRow" showAll="0">
      <items count="1932">
        <item x="320"/>
        <item x="31"/>
        <item x="158"/>
        <item x="344"/>
        <item x="364"/>
        <item x="352"/>
        <item x="299"/>
        <item x="70"/>
        <item x="88"/>
        <item x="122"/>
        <item x="138"/>
        <item x="170"/>
        <item x="200"/>
        <item x="227"/>
        <item x="248"/>
        <item x="283"/>
        <item x="323"/>
        <item x="326"/>
        <item x="120"/>
        <item x="139"/>
        <item x="103"/>
        <item x="9"/>
        <item m="1" x="1924"/>
        <item x="84"/>
        <item x="57"/>
        <item x="85"/>
        <item x="80"/>
        <item x="307"/>
        <item x="87"/>
        <item x="163"/>
        <item x="175"/>
        <item x="211"/>
        <item x="255"/>
        <item x="263"/>
        <item x="274"/>
        <item x="310"/>
        <item m="1" x="1921"/>
        <item x="7"/>
        <item m="1" x="1916"/>
        <item x="126"/>
        <item x="46"/>
        <item x="86"/>
        <item x="131"/>
        <item x="73"/>
        <item x="160"/>
        <item x="219"/>
        <item x="264"/>
        <item x="288"/>
        <item x="313"/>
        <item x="52"/>
        <item x="316"/>
        <item x="317"/>
        <item x="305"/>
        <item x="197"/>
        <item x="56"/>
        <item m="1" x="1927"/>
        <item x="19"/>
        <item x="23"/>
        <item x="318"/>
        <item x="221"/>
        <item x="33"/>
        <item x="64"/>
        <item x="155"/>
        <item x="222"/>
        <item x="144"/>
        <item x="300"/>
        <item x="39"/>
        <item x="101"/>
        <item x="40"/>
        <item x="167"/>
        <item x="298"/>
        <item x="36"/>
        <item x="48"/>
        <item x="327"/>
        <item x="362"/>
        <item x="119"/>
        <item x="213"/>
        <item x="214"/>
        <item x="114"/>
        <item x="95"/>
        <item x="115"/>
        <item x="22"/>
        <item x="231"/>
        <item x="242"/>
        <item x="75"/>
        <item x="135"/>
        <item x="2"/>
        <item x="3"/>
        <item m="1" x="1915"/>
        <item x="92"/>
        <item x="136"/>
        <item x="203"/>
        <item x="63"/>
        <item x="168"/>
        <item x="204"/>
        <item x="50"/>
        <item x="49"/>
        <item x="294"/>
        <item x="113"/>
        <item x="124"/>
        <item x="140"/>
        <item x="148"/>
        <item x="159"/>
        <item x="154"/>
        <item x="172"/>
        <item x="183"/>
        <item x="223"/>
        <item x="245"/>
        <item x="265"/>
        <item x="270"/>
        <item x="286"/>
        <item x="302"/>
        <item x="202"/>
        <item x="226"/>
        <item x="240"/>
        <item x="269"/>
        <item x="287"/>
        <item x="188"/>
        <item x="196"/>
        <item x="156"/>
        <item x="157"/>
        <item x="277"/>
        <item x="24"/>
        <item x="35"/>
        <item x="44"/>
        <item x="53"/>
        <item m="1" x="1929"/>
        <item x="20"/>
        <item x="77"/>
        <item x="319"/>
        <item x="322"/>
        <item x="343"/>
        <item x="351"/>
        <item m="1" x="1926"/>
        <item x="346"/>
        <item x="321"/>
        <item x="330"/>
        <item x="347"/>
        <item x="149"/>
        <item x="128"/>
        <item x="91"/>
        <item x="129"/>
        <item x="359"/>
        <item x="127"/>
        <item x="132"/>
        <item x="15"/>
        <item x="81"/>
        <item x="96"/>
        <item x="69"/>
        <item x="97"/>
        <item x="30"/>
        <item m="1" x="1930"/>
        <item x="366"/>
        <item x="331"/>
        <item x="355"/>
        <item x="345"/>
        <item x="246"/>
        <item x="107"/>
        <item x="1"/>
        <item m="1" x="1918"/>
        <item m="1" x="1912"/>
        <item x="14"/>
        <item m="1" x="1919"/>
        <item x="79"/>
        <item x="314"/>
        <item x="173"/>
        <item x="217"/>
        <item x="224"/>
        <item x="262"/>
        <item x="295"/>
        <item x="306"/>
        <item x="315"/>
        <item x="171"/>
        <item x="118"/>
        <item x="266"/>
        <item x="350"/>
        <item x="51"/>
        <item x="98"/>
        <item x="207"/>
        <item x="123"/>
        <item x="368"/>
        <item x="146"/>
        <item x="150"/>
        <item x="65"/>
        <item x="153"/>
        <item x="37"/>
        <item x="47"/>
        <item x="208"/>
        <item x="12"/>
        <item x="27"/>
        <item x="82"/>
        <item x="161"/>
        <item x="209"/>
        <item x="324"/>
        <item x="111"/>
        <item x="74"/>
        <item x="180"/>
        <item x="216"/>
        <item x="239"/>
        <item x="252"/>
        <item x="325"/>
        <item m="1" x="1914"/>
        <item x="34"/>
        <item x="45"/>
        <item x="78"/>
        <item x="292"/>
        <item x="25"/>
        <item x="66"/>
        <item x="110"/>
        <item x="178"/>
        <item x="234"/>
        <item x="311"/>
        <item x="312"/>
        <item x="165"/>
        <item x="166"/>
        <item x="187"/>
        <item x="143"/>
        <item x="194"/>
        <item x="18"/>
        <item m="1" x="1917"/>
        <item x="17"/>
        <item x="43"/>
        <item x="71"/>
        <item x="109"/>
        <item x="137"/>
        <item x="174"/>
        <item x="184"/>
        <item x="205"/>
        <item x="241"/>
        <item x="254"/>
        <item x="304"/>
        <item x="89"/>
        <item x="301"/>
        <item x="275"/>
        <item x="251"/>
        <item x="278"/>
        <item x="272"/>
        <item x="258"/>
        <item x="367"/>
        <item x="303"/>
        <item x="42"/>
        <item x="68"/>
        <item x="83"/>
        <item x="133"/>
        <item x="177"/>
        <item x="281"/>
        <item x="54"/>
        <item x="21"/>
        <item x="16"/>
        <item x="147"/>
        <item x="134"/>
        <item x="236"/>
        <item x="256"/>
        <item x="284"/>
        <item x="309"/>
        <item m="1" x="1913"/>
        <item x="182"/>
        <item x="247"/>
        <item x="59"/>
        <item x="229"/>
        <item x="38"/>
        <item x="41"/>
        <item x="67"/>
        <item x="130"/>
        <item x="238"/>
        <item m="1" x="1920"/>
        <item x="105"/>
        <item x="151"/>
        <item x="61"/>
        <item x="90"/>
        <item x="112"/>
        <item x="152"/>
        <item x="141"/>
        <item x="332"/>
        <item x="357"/>
        <item x="349"/>
        <item x="356"/>
        <item x="358"/>
        <item x="293"/>
        <item x="28"/>
        <item x="195"/>
        <item x="206"/>
        <item x="363"/>
        <item x="218"/>
        <item x="230"/>
        <item x="233"/>
        <item x="360"/>
        <item x="176"/>
        <item x="201"/>
        <item x="235"/>
        <item x="244"/>
        <item x="253"/>
        <item x="273"/>
        <item x="261"/>
        <item x="282"/>
        <item x="361"/>
        <item x="210"/>
        <item x="106"/>
        <item x="228"/>
        <item x="55"/>
        <item x="296"/>
        <item x="8"/>
        <item m="1" x="1923"/>
        <item x="93"/>
        <item x="72"/>
        <item x="179"/>
        <item x="243"/>
        <item x="290"/>
        <item x="268"/>
        <item x="104"/>
        <item x="13"/>
        <item x="169"/>
        <item x="99"/>
        <item x="62"/>
        <item x="100"/>
        <item x="181"/>
        <item x="199"/>
        <item x="250"/>
        <item x="329"/>
        <item x="297"/>
        <item x="32"/>
        <item x="94"/>
        <item x="108"/>
        <item x="121"/>
        <item x="142"/>
        <item x="76"/>
        <item x="162"/>
        <item x="186"/>
        <item x="215"/>
        <item x="237"/>
        <item x="249"/>
        <item x="267"/>
        <item x="285"/>
        <item x="328"/>
        <item x="348"/>
        <item x="365"/>
        <item x="353"/>
        <item x="354"/>
        <item m="1" x="1922"/>
        <item x="26"/>
        <item x="60"/>
        <item x="145"/>
        <item x="185"/>
        <item x="232"/>
        <item x="271"/>
        <item x="308"/>
        <item x="220"/>
        <item x="10"/>
        <item x="11"/>
        <item x="116"/>
        <item x="291"/>
        <item x="117"/>
        <item x="164"/>
        <item x="225"/>
        <item x="198"/>
        <item x="257"/>
        <item x="289"/>
        <item x="280"/>
        <item x="259"/>
        <item x="6"/>
        <item m="1" x="1928"/>
        <item x="4"/>
        <item x="5"/>
        <item x="29"/>
        <item x="58"/>
        <item x="102"/>
        <item x="125"/>
        <item x="212"/>
        <item x="260"/>
        <item x="276"/>
        <item x="279"/>
        <item x="0"/>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m="1" x="1925"/>
        <item x="455"/>
        <item x="456"/>
        <item x="457"/>
        <item x="458"/>
        <item x="459"/>
        <item x="460"/>
        <item x="461"/>
        <item x="462"/>
        <item x="463"/>
        <item x="464"/>
        <item x="465"/>
        <item x="466"/>
        <item x="467"/>
        <item x="468"/>
        <item x="469"/>
        <item x="470"/>
        <item x="471"/>
        <item x="472"/>
        <item x="473"/>
        <item x="475"/>
        <item x="474"/>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341"/>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641"/>
        <item x="642"/>
        <item x="643"/>
        <item x="644"/>
        <item x="645"/>
        <item x="646"/>
        <item x="647"/>
        <item x="648"/>
        <item x="649"/>
        <item x="650"/>
        <item x="651"/>
        <item x="652"/>
        <item x="653"/>
        <item x="654"/>
        <item x="655"/>
        <item x="656"/>
        <item x="657"/>
        <item x="658"/>
        <item x="659"/>
        <item x="660"/>
        <item x="661"/>
        <item x="662"/>
        <item x="663"/>
        <item x="664"/>
        <item x="621"/>
        <item x="622"/>
        <item x="623"/>
        <item x="624"/>
        <item x="605"/>
        <item x="625"/>
        <item x="626"/>
        <item x="619"/>
        <item x="627"/>
        <item x="628"/>
        <item x="629"/>
        <item x="630"/>
        <item x="631"/>
        <item x="632"/>
        <item x="633"/>
        <item x="634"/>
        <item x="635"/>
        <item x="636"/>
        <item x="637"/>
        <item x="638"/>
        <item x="639"/>
        <item x="665"/>
        <item x="666"/>
        <item x="667"/>
        <item x="668"/>
        <item x="586"/>
        <item x="669"/>
        <item x="670"/>
        <item x="671"/>
        <item x="672"/>
        <item x="673"/>
        <item x="674"/>
        <item x="675"/>
        <item x="676"/>
        <item x="677"/>
        <item x="678"/>
        <item x="679"/>
        <item x="680"/>
        <item x="681"/>
        <item x="682"/>
        <item x="683"/>
        <item x="684"/>
        <item x="685"/>
        <item x="686"/>
        <item x="687"/>
        <item x="688"/>
        <item x="689"/>
        <item x="690"/>
        <item x="574"/>
        <item x="575"/>
        <item x="576"/>
        <item x="577"/>
        <item x="578"/>
        <item x="579"/>
        <item x="580"/>
        <item x="581"/>
        <item x="582"/>
        <item x="583"/>
        <item x="584"/>
        <item x="585"/>
        <item x="587"/>
        <item x="588"/>
        <item x="705"/>
        <item x="613"/>
        <item x="706"/>
        <item x="707"/>
        <item x="708"/>
        <item x="709"/>
        <item x="710"/>
        <item x="711"/>
        <item x="712"/>
        <item x="691"/>
        <item x="692"/>
        <item x="693"/>
        <item x="694"/>
        <item x="695"/>
        <item x="696"/>
        <item x="697"/>
        <item x="698"/>
        <item x="699"/>
        <item x="700"/>
        <item x="701"/>
        <item x="702"/>
        <item x="703"/>
        <item x="704"/>
        <item x="725"/>
        <item x="726"/>
        <item x="727"/>
        <item x="728"/>
        <item x="729"/>
        <item x="730"/>
        <item x="713"/>
        <item x="714"/>
        <item x="715"/>
        <item x="716"/>
        <item x="717"/>
        <item x="718"/>
        <item x="719"/>
        <item x="720"/>
        <item x="721"/>
        <item x="722"/>
        <item x="723"/>
        <item x="724"/>
        <item x="589"/>
        <item x="590"/>
        <item x="591"/>
        <item x="592"/>
        <item x="593"/>
        <item x="594"/>
        <item x="595"/>
        <item x="596"/>
        <item x="597"/>
        <item x="598"/>
        <item x="599"/>
        <item x="600"/>
        <item x="601"/>
        <item x="602"/>
        <item x="603"/>
        <item x="604"/>
        <item x="606"/>
        <item x="607"/>
        <item x="608"/>
        <item x="609"/>
        <item x="610"/>
        <item x="611"/>
        <item x="612"/>
        <item x="614"/>
        <item x="615"/>
        <item x="616"/>
        <item x="617"/>
        <item x="618"/>
        <item x="620"/>
        <item x="640"/>
        <item x="731"/>
        <item x="732"/>
        <item x="733"/>
        <item x="734"/>
        <item x="735"/>
        <item x="736"/>
        <item x="737"/>
        <item x="744"/>
        <item x="738"/>
        <item x="739"/>
        <item x="740"/>
        <item x="741"/>
        <item x="742"/>
        <item x="743"/>
        <item x="745"/>
        <item x="746"/>
        <item x="747"/>
        <item x="748"/>
        <item x="749"/>
        <item x="750"/>
        <item x="751"/>
        <item x="752"/>
        <item x="753"/>
        <item x="754"/>
        <item x="755"/>
        <item x="756"/>
        <item x="757"/>
        <item x="758"/>
        <item x="759"/>
        <item x="760"/>
        <item x="761"/>
        <item x="762"/>
        <item x="763"/>
        <item x="764"/>
        <item x="765"/>
        <item x="766"/>
        <item x="767"/>
        <item x="768"/>
        <item x="769"/>
        <item x="770"/>
        <item x="771"/>
        <item x="774"/>
        <item x="775"/>
        <item x="772"/>
        <item x="773"/>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9"/>
        <item x="850"/>
        <item x="843"/>
        <item x="844"/>
        <item x="845"/>
        <item x="846"/>
        <item x="847"/>
        <item x="848"/>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1"/>
        <item x="922"/>
        <item x="923"/>
        <item x="924"/>
        <item x="920"/>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6"/>
        <item x="997"/>
        <item x="998"/>
        <item x="999"/>
        <item x="1000"/>
        <item x="1001"/>
        <item x="1002"/>
        <item x="1003"/>
        <item x="1004"/>
        <item x="1005"/>
        <item x="994"/>
        <item x="995"/>
        <item x="1006"/>
        <item x="1007"/>
        <item x="1008"/>
        <item x="1009"/>
        <item x="1010"/>
        <item x="1011"/>
        <item x="1012"/>
        <item x="1013"/>
        <item x="1014"/>
        <item x="1015"/>
        <item x="1017"/>
        <item x="1016"/>
        <item x="1021"/>
        <item x="1022"/>
        <item x="1018"/>
        <item x="1023"/>
        <item x="1024"/>
        <item x="1025"/>
        <item x="1020"/>
        <item x="1026"/>
        <item x="1031"/>
        <item x="1019"/>
        <item x="1028"/>
        <item x="1030"/>
        <item x="1027"/>
        <item x="1029"/>
        <item x="1032"/>
        <item x="1033"/>
        <item x="1035"/>
        <item x="1034"/>
        <item x="1036"/>
        <item x="1039"/>
        <item x="1040"/>
        <item x="1043"/>
        <item x="1044"/>
        <item x="1041"/>
        <item x="1042"/>
        <item x="1045"/>
        <item x="1038"/>
        <item x="1046"/>
        <item x="1037"/>
        <item x="1047"/>
        <item x="1048"/>
        <item x="1052"/>
        <item x="1051"/>
        <item x="1049"/>
        <item x="1050"/>
        <item x="1054"/>
        <item x="1055"/>
        <item x="1053"/>
        <item x="1056"/>
        <item x="1065"/>
        <item x="1068"/>
        <item x="1063"/>
        <item x="1069"/>
        <item x="1070"/>
        <item x="1061"/>
        <item x="1057"/>
        <item x="1058"/>
        <item x="1059"/>
        <item x="1064"/>
        <item x="1062"/>
        <item x="1060"/>
        <item x="1066"/>
        <item x="1072"/>
        <item x="1067"/>
        <item x="1071"/>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333"/>
        <item x="334"/>
        <item x="335"/>
        <item x="336"/>
        <item x="337"/>
        <item x="338"/>
        <item x="339"/>
        <item x="340"/>
        <item x="342"/>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88"/>
        <item x="1789"/>
        <item x="1790"/>
        <item x="1791"/>
        <item x="1792"/>
        <item x="1793"/>
        <item x="1794"/>
        <item x="1795"/>
        <item x="1796"/>
        <item x="1797"/>
        <item x="1798"/>
        <item x="1799"/>
        <item x="1800"/>
        <item x="1801"/>
        <item x="1802"/>
        <item x="1803"/>
        <item x="1804"/>
        <item x="1805"/>
        <item x="1806"/>
        <item x="189"/>
        <item x="190"/>
        <item x="191"/>
        <item x="192"/>
        <item x="193"/>
        <item x="1807"/>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t="default"/>
      </items>
    </pivotField>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defaultSubtotal="0"/>
  </pivotFields>
  <rowFields count="2">
    <field x="1"/>
    <field x="2"/>
  </rowFields>
  <rowItems count="2202">
    <i>
      <x/>
    </i>
    <i>
      <x v="2"/>
    </i>
    <i>
      <x v="3"/>
    </i>
    <i>
      <x v="4"/>
    </i>
    <i r="1">
      <x v="1732"/>
    </i>
    <i>
      <x v="5"/>
    </i>
    <i r="1">
      <x v="1755"/>
    </i>
    <i>
      <x v="6"/>
    </i>
    <i r="1">
      <x v="1774"/>
    </i>
    <i>
      <x v="7"/>
    </i>
    <i>
      <x v="8"/>
    </i>
    <i>
      <x v="9"/>
    </i>
    <i>
      <x v="10"/>
    </i>
    <i>
      <x v="11"/>
    </i>
    <i>
      <x v="12"/>
    </i>
    <i>
      <x v="13"/>
    </i>
    <i>
      <x v="14"/>
    </i>
    <i r="1">
      <x v="1470"/>
    </i>
    <i>
      <x v="15"/>
    </i>
    <i>
      <x v="16"/>
    </i>
    <i>
      <x v="17"/>
    </i>
    <i>
      <x v="18"/>
    </i>
    <i r="1">
      <x v="1549"/>
    </i>
    <i>
      <x v="19"/>
    </i>
    <i>
      <x v="20"/>
    </i>
    <i>
      <x v="21"/>
    </i>
    <i>
      <x v="22"/>
    </i>
    <i r="1">
      <x v="1509"/>
    </i>
    <i>
      <x v="23"/>
    </i>
    <i r="1">
      <x v="1517"/>
    </i>
    <i>
      <x v="24"/>
    </i>
    <i>
      <x v="25"/>
    </i>
    <i>
      <x v="26"/>
    </i>
    <i>
      <x v="27"/>
    </i>
    <i>
      <x v="28"/>
    </i>
    <i>
      <x v="29"/>
    </i>
    <i r="1">
      <x v="1420"/>
    </i>
    <i>
      <x v="30"/>
    </i>
    <i r="1">
      <x v="1442"/>
    </i>
    <i>
      <x v="31"/>
    </i>
    <i>
      <x v="32"/>
    </i>
    <i>
      <x v="33"/>
    </i>
    <i>
      <x v="34"/>
    </i>
    <i>
      <x v="35"/>
    </i>
    <i r="1">
      <x v="1410"/>
    </i>
    <i>
      <x v="36"/>
    </i>
    <i r="1">
      <x v="1423"/>
    </i>
    <i>
      <x v="37"/>
    </i>
    <i r="1">
      <x v="1923"/>
    </i>
    <i>
      <x v="38"/>
    </i>
    <i r="1">
      <x v="1924"/>
    </i>
    <i>
      <x v="39"/>
    </i>
    <i r="1">
      <x v="1885"/>
    </i>
    <i>
      <x v="40"/>
    </i>
    <i>
      <x v="41"/>
    </i>
    <i>
      <x v="42"/>
    </i>
    <i>
      <x v="43"/>
    </i>
    <i r="1">
      <x v="1811"/>
    </i>
    <i>
      <x v="44"/>
    </i>
    <i>
      <x v="45"/>
    </i>
    <i>
      <x v="46"/>
    </i>
    <i>
      <x v="47"/>
    </i>
    <i>
      <x v="48"/>
    </i>
    <i>
      <x v="49"/>
    </i>
    <i>
      <x v="50"/>
    </i>
    <i r="1">
      <x v="1624"/>
    </i>
    <i>
      <x v="51"/>
    </i>
    <i r="1">
      <x v="1625"/>
    </i>
    <i>
      <x v="52"/>
    </i>
    <i>
      <x v="53"/>
    </i>
    <i r="1">
      <x v="1506"/>
    </i>
    <i>
      <x v="54"/>
    </i>
    <i>
      <x v="55"/>
    </i>
    <i>
      <x v="56"/>
    </i>
    <i r="1">
      <x v="1882"/>
    </i>
    <i>
      <x v="57"/>
    </i>
    <i>
      <x v="58"/>
    </i>
    <i>
      <x v="59"/>
    </i>
    <i>
      <x v="60"/>
    </i>
    <i>
      <x v="61"/>
    </i>
    <i>
      <x v="62"/>
    </i>
    <i>
      <x v="63"/>
    </i>
    <i>
      <x v="64"/>
    </i>
    <i>
      <x v="65"/>
    </i>
    <i>
      <x v="66"/>
    </i>
    <i r="1">
      <x v="1531"/>
    </i>
    <i>
      <x v="67"/>
    </i>
    <i r="1">
      <x v="1561"/>
    </i>
    <i>
      <x v="68"/>
    </i>
    <i>
      <x v="69"/>
    </i>
    <i>
      <x v="70"/>
    </i>
    <i>
      <x v="71"/>
    </i>
    <i>
      <x v="72"/>
    </i>
    <i>
      <x v="73"/>
    </i>
    <i>
      <x v="74"/>
    </i>
    <i r="1">
      <x v="1429"/>
    </i>
    <i>
      <x v="75"/>
    </i>
    <i r="1">
      <x v="1585"/>
    </i>
    <i>
      <x v="76"/>
    </i>
    <i>
      <x v="77"/>
    </i>
    <i>
      <x v="78"/>
    </i>
    <i r="1">
      <x v="1374"/>
    </i>
    <i>
      <x v="79"/>
    </i>
    <i r="1">
      <x v="1440"/>
    </i>
    <i>
      <x v="80"/>
    </i>
    <i r="1">
      <x v="1626"/>
    </i>
    <i>
      <x v="81"/>
    </i>
    <i r="1">
      <x v="1827"/>
    </i>
    <i>
      <x v="82"/>
    </i>
    <i>
      <x v="83"/>
    </i>
    <i r="1">
      <x v="1748"/>
    </i>
    <i>
      <x v="84"/>
    </i>
    <i r="1">
      <x v="1870"/>
    </i>
    <i>
      <x v="85"/>
    </i>
    <i>
      <x v="86"/>
    </i>
    <i>
      <x v="87"/>
    </i>
    <i>
      <x v="88"/>
    </i>
    <i>
      <x v="89"/>
    </i>
    <i>
      <x v="90"/>
    </i>
    <i>
      <x v="91"/>
    </i>
    <i>
      <x v="92"/>
    </i>
    <i>
      <x v="93"/>
    </i>
    <i>
      <x v="94"/>
    </i>
    <i>
      <x v="95"/>
    </i>
    <i>
      <x v="96"/>
    </i>
    <i>
      <x v="97"/>
    </i>
    <i r="1">
      <x v="1461"/>
    </i>
    <i>
      <x v="98"/>
    </i>
    <i r="1">
      <x v="1533"/>
    </i>
    <i>
      <x v="99"/>
    </i>
    <i r="1">
      <x v="1562"/>
    </i>
    <i>
      <x v="100"/>
    </i>
    <i r="1">
      <x v="1550"/>
    </i>
    <i>
      <x v="101"/>
    </i>
    <i>
      <x v="102"/>
    </i>
    <i>
      <x v="103"/>
    </i>
    <i>
      <x v="104"/>
    </i>
    <i>
      <x v="105"/>
    </i>
    <i>
      <x v="106"/>
    </i>
    <i r="1">
      <x v="1462"/>
    </i>
    <i>
      <x v="107"/>
    </i>
    <i>
      <x v="108"/>
    </i>
    <i>
      <x v="109"/>
    </i>
    <i>
      <x v="110"/>
    </i>
    <i r="1">
      <x v="1534"/>
    </i>
    <i>
      <x v="111"/>
    </i>
    <i r="1">
      <x v="1563"/>
    </i>
    <i>
      <x v="112"/>
    </i>
    <i>
      <x v="113"/>
    </i>
    <i>
      <x v="114"/>
    </i>
    <i>
      <x v="115"/>
    </i>
    <i>
      <x v="116"/>
    </i>
    <i>
      <x v="117"/>
    </i>
    <i>
      <x v="118"/>
    </i>
    <i>
      <x v="119"/>
    </i>
    <i>
      <x v="120"/>
    </i>
    <i>
      <x v="121"/>
    </i>
    <i>
      <x v="122"/>
    </i>
    <i>
      <x v="123"/>
    </i>
    <i>
      <x v="124"/>
    </i>
    <i>
      <x v="125"/>
    </i>
    <i>
      <x v="126"/>
    </i>
    <i>
      <x v="127"/>
    </i>
    <i>
      <x v="128"/>
    </i>
    <i>
      <x v="129"/>
    </i>
    <i>
      <x v="130"/>
    </i>
    <i>
      <x v="131"/>
    </i>
    <i>
      <x v="132"/>
    </i>
    <i r="1">
      <x v="1430"/>
    </i>
    <i>
      <x v="133"/>
    </i>
    <i r="1">
      <x v="1551"/>
    </i>
    <i>
      <x v="134"/>
    </i>
    <i>
      <x v="135"/>
    </i>
    <i>
      <x v="136"/>
    </i>
    <i>
      <x v="137"/>
    </i>
    <i r="1">
      <x v="1375"/>
    </i>
    <i>
      <x v="138"/>
    </i>
    <i>
      <x v="139"/>
    </i>
    <i>
      <x v="140"/>
    </i>
    <i>
      <x v="141"/>
    </i>
    <i>
      <x v="142"/>
    </i>
    <i r="1">
      <x v="1532"/>
    </i>
    <i>
      <x v="143"/>
    </i>
    <i r="1">
      <x v="1564"/>
    </i>
    <i>
      <x v="144"/>
    </i>
    <i r="1">
      <x v="1565"/>
    </i>
    <i>
      <x v="145"/>
    </i>
    <i r="1">
      <x v="1759"/>
    </i>
    <i>
      <x v="146"/>
    </i>
    <i r="1">
      <x v="1484"/>
    </i>
    <i>
      <x v="147"/>
    </i>
    <i r="1">
      <x v="1578"/>
    </i>
    <i>
      <x v="148"/>
    </i>
    <i r="1">
      <x v="1603"/>
    </i>
    <i>
      <x v="149"/>
    </i>
    <i r="1">
      <x v="1556"/>
    </i>
    <i>
      <x v="150"/>
    </i>
    <i>
      <x v="151"/>
    </i>
    <i>
      <x v="152"/>
    </i>
    <i>
      <x v="153"/>
    </i>
    <i>
      <x v="154"/>
    </i>
    <i>
      <x v="155"/>
    </i>
    <i>
      <x v="156"/>
    </i>
    <i>
      <x v="157"/>
    </i>
    <i>
      <x v="158"/>
    </i>
    <i>
      <x v="159"/>
    </i>
    <i>
      <x v="160"/>
    </i>
    <i>
      <x v="161"/>
    </i>
    <i>
      <x v="162"/>
    </i>
    <i>
      <x v="163"/>
    </i>
    <i>
      <x v="164"/>
    </i>
    <i r="1">
      <x v="1424"/>
    </i>
    <i>
      <x v="165"/>
    </i>
    <i r="1">
      <x v="1660"/>
    </i>
    <i>
      <x v="166"/>
    </i>
    <i>
      <x v="167"/>
    </i>
    <i>
      <x v="168"/>
    </i>
    <i>
      <x v="169"/>
    </i>
    <i>
      <x v="170"/>
    </i>
    <i>
      <x v="171"/>
    </i>
    <i>
      <x v="172"/>
    </i>
    <i r="1">
      <x v="1535"/>
    </i>
    <i>
      <x v="173"/>
    </i>
    <i r="1">
      <x v="1566"/>
    </i>
    <i>
      <x v="174"/>
    </i>
    <i r="1">
      <x v="1579"/>
    </i>
    <i>
      <x v="175"/>
    </i>
    <i r="1">
      <x v="1760"/>
    </i>
    <i>
      <x v="176"/>
    </i>
    <i>
      <x v="177"/>
    </i>
    <i>
      <x v="178"/>
    </i>
    <i>
      <x v="179"/>
    </i>
    <i r="1">
      <x v="1372"/>
    </i>
    <i>
      <x v="180"/>
    </i>
    <i r="1">
      <x v="1382"/>
    </i>
    <i>
      <x v="181"/>
    </i>
    <i r="1">
      <x v="1411"/>
    </i>
    <i>
      <x v="182"/>
    </i>
    <i r="1">
      <x v="1567"/>
    </i>
    <i>
      <x v="183"/>
    </i>
    <i r="1">
      <x v="1784"/>
    </i>
    <i>
      <x v="184"/>
    </i>
    <i>
      <x v="185"/>
    </i>
    <i>
      <x v="186"/>
    </i>
    <i>
      <x v="187"/>
    </i>
    <i r="1">
      <x v="1758"/>
    </i>
    <i>
      <x v="188"/>
    </i>
    <i r="1">
      <x v="1775"/>
    </i>
    <i>
      <x v="189"/>
    </i>
    <i r="1">
      <x v="1789"/>
    </i>
    <i>
      <x v="190"/>
    </i>
    <i r="1">
      <x v="1805"/>
    </i>
    <i>
      <x v="191"/>
    </i>
    <i r="1">
      <x v="1813"/>
    </i>
    <i>
      <x v="192"/>
    </i>
    <i r="1">
      <x v="1843"/>
    </i>
    <i>
      <x v="193"/>
    </i>
    <i>
      <x v="194"/>
    </i>
    <i>
      <x v="195"/>
    </i>
    <i>
      <x v="196"/>
    </i>
    <i>
      <x v="197"/>
    </i>
    <i>
      <x v="198"/>
    </i>
    <i>
      <x v="199"/>
    </i>
    <i>
      <x v="200"/>
    </i>
    <i r="1">
      <x v="1761"/>
    </i>
    <i>
      <x v="201"/>
    </i>
    <i r="1">
      <x v="1871"/>
    </i>
    <i>
      <x v="202"/>
    </i>
    <i>
      <x v="203"/>
    </i>
    <i>
      <x v="204"/>
    </i>
    <i>
      <x v="205"/>
    </i>
    <i>
      <x v="206"/>
    </i>
    <i>
      <x v="207"/>
    </i>
    <i r="1">
      <x v="1627"/>
    </i>
    <i>
      <x v="208"/>
    </i>
    <i>
      <x v="209"/>
    </i>
    <i>
      <x v="210"/>
    </i>
    <i>
      <x v="211"/>
    </i>
    <i>
      <x v="212"/>
    </i>
    <i>
      <x v="213"/>
    </i>
    <i r="1">
      <x v="1604"/>
    </i>
    <i>
      <x v="214"/>
    </i>
    <i r="1">
      <x v="1694"/>
    </i>
    <i>
      <x v="215"/>
    </i>
    <i r="1">
      <x v="1695"/>
    </i>
    <i>
      <x v="216"/>
    </i>
    <i>
      <x v="217"/>
    </i>
    <i>
      <x v="218"/>
    </i>
    <i>
      <x v="219"/>
    </i>
    <i>
      <x v="220"/>
    </i>
    <i>
      <x v="221"/>
    </i>
    <i>
      <x v="222"/>
    </i>
    <i>
      <x v="223"/>
    </i>
    <i>
      <x v="224"/>
    </i>
    <i>
      <x v="225"/>
    </i>
    <i>
      <x v="226"/>
    </i>
    <i>
      <x v="227"/>
    </i>
    <i>
      <x v="228"/>
    </i>
    <i r="1">
      <x v="1734"/>
    </i>
    <i>
      <x v="229"/>
    </i>
    <i r="1">
      <x v="1762"/>
    </i>
    <i>
      <x v="230"/>
    </i>
    <i r="1">
      <x v="1776"/>
    </i>
    <i>
      <x v="231"/>
    </i>
    <i>
      <x v="232"/>
    </i>
    <i r="1">
      <x v="1501"/>
    </i>
    <i>
      <x v="233"/>
    </i>
    <i>
      <x v="234"/>
    </i>
    <i r="1">
      <x v="1715"/>
    </i>
    <i>
      <x v="235"/>
    </i>
    <i r="1">
      <x v="1735"/>
    </i>
    <i>
      <x v="236"/>
    </i>
    <i r="1">
      <x v="1733"/>
    </i>
    <i>
      <x v="237"/>
    </i>
    <i r="1">
      <x v="1751"/>
    </i>
    <i>
      <x v="238"/>
    </i>
    <i r="1">
      <x v="1777"/>
    </i>
    <i>
      <x v="239"/>
    </i>
    <i r="1">
      <x v="1790"/>
    </i>
    <i>
      <x v="240"/>
    </i>
    <i r="1">
      <x v="1806"/>
    </i>
    <i>
      <x v="241"/>
    </i>
    <i r="1">
      <x v="1833"/>
    </i>
    <i>
      <x v="242"/>
    </i>
    <i r="1">
      <x v="1853"/>
    </i>
    <i>
      <x v="243"/>
    </i>
    <i r="1">
      <x v="1896"/>
    </i>
    <i>
      <x v="244"/>
    </i>
    <i r="1">
      <x v="1897"/>
    </i>
    <i>
      <x v="245"/>
    </i>
    <i>
      <x v="246"/>
    </i>
    <i>
      <x v="247"/>
    </i>
    <i>
      <x v="248"/>
    </i>
    <i>
      <x v="249"/>
    </i>
    <i>
      <x v="250"/>
    </i>
    <i>
      <x v="251"/>
    </i>
    <i r="1">
      <x v="1628"/>
    </i>
    <i>
      <x v="252"/>
    </i>
    <i r="1">
      <x v="1629"/>
    </i>
    <i>
      <x v="253"/>
    </i>
    <i>
      <x v="254"/>
    </i>
    <i r="1">
      <x v="1441"/>
    </i>
    <i>
      <x v="255"/>
    </i>
    <i>
      <x v="256"/>
    </i>
    <i>
      <x v="257"/>
    </i>
    <i>
      <x v="258"/>
    </i>
    <i>
      <x v="259"/>
    </i>
    <i>
      <x v="260"/>
    </i>
    <i>
      <x v="261"/>
    </i>
    <i>
      <x v="262"/>
    </i>
    <i>
      <x v="263"/>
    </i>
    <i>
      <x v="264"/>
    </i>
    <i r="1">
      <x v="1388"/>
    </i>
    <i>
      <x v="265"/>
    </i>
    <i r="1">
      <x v="1361"/>
    </i>
    <i>
      <x v="266"/>
    </i>
    <i r="1">
      <x v="1582"/>
    </i>
    <i>
      <x v="267"/>
    </i>
    <i>
      <x v="268"/>
    </i>
    <i>
      <x v="269"/>
    </i>
    <i>
      <x v="270"/>
    </i>
    <i r="1">
      <x v="1498"/>
    </i>
    <i>
      <x v="271"/>
    </i>
    <i>
      <x v="272"/>
    </i>
    <i r="1">
      <x v="1443"/>
    </i>
    <i>
      <x v="273"/>
    </i>
    <i r="1">
      <x v="1434"/>
    </i>
    <i>
      <x v="274"/>
    </i>
    <i>
      <x v="275"/>
    </i>
    <i>
      <x v="276"/>
    </i>
    <i>
      <x v="277"/>
    </i>
    <i>
      <x v="278"/>
    </i>
    <i>
      <x v="279"/>
    </i>
    <i>
      <x v="280"/>
    </i>
    <i r="1">
      <x v="1454"/>
    </i>
    <i>
      <x v="281"/>
    </i>
    <i>
      <x v="282"/>
    </i>
    <i>
      <x v="283"/>
    </i>
    <i>
      <x v="284"/>
    </i>
    <i>
      <x v="285"/>
    </i>
    <i>
      <x v="286"/>
    </i>
    <i>
      <x v="287"/>
    </i>
    <i>
      <x v="288"/>
    </i>
    <i r="1">
      <x v="1389"/>
    </i>
    <i>
      <x v="289"/>
    </i>
    <i r="1">
      <x v="1390"/>
    </i>
    <i>
      <x v="290"/>
    </i>
    <i>
      <x v="291"/>
    </i>
    <i r="1">
      <x v="1661"/>
    </i>
    <i>
      <x v="292"/>
    </i>
    <i>
      <x v="293"/>
    </i>
    <i>
      <x v="294"/>
    </i>
    <i>
      <x v="295"/>
    </i>
    <i>
      <x v="296"/>
    </i>
    <i>
      <x v="297"/>
    </i>
    <i r="1">
      <x v="1641"/>
    </i>
    <i>
      <x v="298"/>
    </i>
    <i r="1">
      <x v="1925"/>
    </i>
    <i>
      <x v="299"/>
    </i>
    <i>
      <x v="300"/>
    </i>
    <i>
      <x v="301"/>
    </i>
    <i>
      <x v="302"/>
    </i>
    <i>
      <x v="303"/>
    </i>
    <i>
      <x v="304"/>
    </i>
    <i>
      <x v="305"/>
    </i>
    <i r="1">
      <x v="1677"/>
    </i>
    <i>
      <x v="306"/>
    </i>
    <i>
      <x v="307"/>
    </i>
    <i>
      <x v="308"/>
    </i>
    <i>
      <x v="309"/>
    </i>
    <i>
      <x v="310"/>
    </i>
    <i>
      <x v="311"/>
    </i>
    <i>
      <x v="312"/>
    </i>
    <i>
      <x v="313"/>
    </i>
    <i>
      <x v="314"/>
    </i>
    <i r="1">
      <x v="1412"/>
    </i>
    <i>
      <x v="315"/>
    </i>
    <i r="1">
      <x v="1485"/>
    </i>
    <i>
      <x v="316"/>
    </i>
    <i r="1">
      <x v="1605"/>
    </i>
    <i>
      <x v="317"/>
    </i>
    <i r="1">
      <x v="1669"/>
    </i>
    <i>
      <x v="318"/>
    </i>
    <i>
      <x v="319"/>
    </i>
    <i>
      <x v="320"/>
    </i>
    <i>
      <x v="321"/>
    </i>
    <i>
      <x v="322"/>
    </i>
    <i r="1">
      <x v="1913"/>
    </i>
    <i>
      <x v="323"/>
    </i>
    <i>
      <x v="324"/>
    </i>
    <i>
      <x v="325"/>
    </i>
    <i>
      <x v="326"/>
    </i>
    <i>
      <x v="327"/>
    </i>
    <i r="1">
      <x v="1405"/>
    </i>
    <i>
      <x v="328"/>
    </i>
    <i>
      <x v="329"/>
    </i>
    <i>
      <x v="330"/>
    </i>
    <i r="1">
      <x v="1431"/>
    </i>
    <i>
      <x v="331"/>
    </i>
    <i>
      <x v="332"/>
    </i>
    <i r="1">
      <x v="1419"/>
    </i>
    <i>
      <x v="333"/>
    </i>
    <i r="1">
      <x v="1662"/>
    </i>
    <i>
      <x v="334"/>
    </i>
    <i r="1">
      <x v="1898"/>
    </i>
    <i>
      <x v="335"/>
    </i>
    <i>
      <x v="336"/>
    </i>
    <i>
      <x v="337"/>
    </i>
    <i>
      <x v="338"/>
    </i>
    <i r="1">
      <x v="1471"/>
    </i>
    <i>
      <x v="339"/>
    </i>
    <i>
      <x v="340"/>
    </i>
    <i>
      <x v="341"/>
    </i>
    <i>
      <x v="342"/>
    </i>
    <i>
      <x v="343"/>
    </i>
    <i>
      <x v="344"/>
    </i>
    <i>
      <x v="345"/>
    </i>
    <i>
      <x v="346"/>
    </i>
    <i r="1">
      <x v="1642"/>
    </i>
    <i>
      <x v="347"/>
    </i>
    <i>
      <x v="348"/>
    </i>
    <i r="1">
      <x v="1778"/>
    </i>
    <i>
      <x v="349"/>
    </i>
    <i r="1">
      <x v="1791"/>
    </i>
    <i>
      <x v="350"/>
    </i>
    <i r="1">
      <x v="1807"/>
    </i>
    <i>
      <x v="351"/>
    </i>
    <i r="1">
      <x v="1888"/>
    </i>
    <i>
      <x v="352"/>
    </i>
    <i>
      <x v="353"/>
    </i>
    <i r="1">
      <x v="1376"/>
    </i>
    <i>
      <x v="354"/>
    </i>
    <i r="1">
      <x v="1638"/>
    </i>
    <i>
      <x v="355"/>
    </i>
    <i r="1">
      <x v="1887"/>
    </i>
    <i>
      <x v="356"/>
    </i>
    <i r="1">
      <x v="1895"/>
    </i>
    <i>
      <x v="357"/>
    </i>
    <i>
      <x v="358"/>
    </i>
    <i>
      <x v="359"/>
    </i>
    <i r="1">
      <x v="1792"/>
    </i>
    <i>
      <x v="360"/>
    </i>
    <i>
      <x v="361"/>
    </i>
    <i>
      <x v="362"/>
    </i>
    <i r="1">
      <x v="1883"/>
    </i>
    <i>
      <x v="363"/>
    </i>
    <i>
      <x v="364"/>
    </i>
    <i>
      <x v="365"/>
    </i>
    <i>
      <x v="366"/>
    </i>
    <i>
      <x v="367"/>
    </i>
    <i>
      <x v="368"/>
    </i>
    <i>
      <x v="369"/>
    </i>
    <i>
      <x v="370"/>
    </i>
    <i>
      <x v="371"/>
    </i>
    <i>
      <x v="372"/>
    </i>
    <i r="1">
      <x v="1670"/>
    </i>
    <i>
      <x v="373"/>
    </i>
    <i>
      <x v="374"/>
    </i>
    <i>
      <x v="375"/>
    </i>
    <i>
      <x v="376"/>
    </i>
    <i>
      <x v="377"/>
    </i>
    <i>
      <x v="378"/>
    </i>
    <i>
      <x v="379"/>
    </i>
    <i r="1">
      <x v="1377"/>
    </i>
    <i>
      <x v="380"/>
    </i>
    <i r="1">
      <x v="1391"/>
    </i>
    <i>
      <x v="381"/>
    </i>
    <i r="1">
      <x v="1444"/>
    </i>
    <i>
      <x v="382"/>
    </i>
    <i r="1">
      <x v="1463"/>
    </i>
    <i>
      <x v="383"/>
    </i>
    <i r="1">
      <x v="1478"/>
    </i>
    <i>
      <x v="384"/>
    </i>
    <i r="1">
      <x v="1536"/>
    </i>
    <i>
      <x v="385"/>
    </i>
    <i r="1">
      <x v="1515"/>
    </i>
    <i>
      <x v="386"/>
    </i>
    <i r="1">
      <x v="1568"/>
    </i>
    <i>
      <x v="387"/>
    </i>
    <i r="1">
      <x v="1643"/>
    </i>
    <i>
      <x v="388"/>
    </i>
    <i r="1">
      <x v="1671"/>
    </i>
    <i>
      <x v="389"/>
    </i>
    <i>
      <x v="390"/>
    </i>
    <i r="1">
      <x v="1812"/>
    </i>
    <i>
      <x v="391"/>
    </i>
    <i>
      <x v="392"/>
    </i>
    <i>
      <x v="393"/>
    </i>
    <i>
      <x v="394"/>
    </i>
    <i>
      <x v="395"/>
    </i>
    <i>
      <x v="396"/>
    </i>
    <i>
      <x v="397"/>
    </i>
    <i>
      <x v="398"/>
    </i>
    <i>
      <x v="399"/>
    </i>
    <i>
      <x v="400"/>
    </i>
    <i>
      <x v="401"/>
    </i>
    <i>
      <x v="402"/>
    </i>
    <i r="1">
      <x v="1486"/>
    </i>
    <i>
      <x v="403"/>
    </i>
    <i r="1">
      <x v="1481"/>
    </i>
    <i>
      <x v="404"/>
    </i>
    <i r="1">
      <x v="1716"/>
    </i>
    <i>
      <x v="405"/>
    </i>
    <i>
      <x v="406"/>
    </i>
    <i>
      <x v="407"/>
    </i>
    <i>
      <x v="408"/>
    </i>
    <i>
      <x v="409"/>
    </i>
    <i r="1">
      <x v="1547"/>
    </i>
    <i>
      <x v="410"/>
    </i>
    <i>
      <x v="411"/>
    </i>
    <i>
      <x v="412"/>
    </i>
    <i r="1">
      <x v="1841"/>
    </i>
    <i>
      <x v="413"/>
    </i>
    <i r="1">
      <x v="1872"/>
    </i>
    <i>
      <x v="414"/>
    </i>
    <i r="1">
      <x v="1926"/>
    </i>
    <i>
      <x v="415"/>
    </i>
    <i r="1">
      <x v="1586"/>
    </i>
    <i>
      <x v="416"/>
    </i>
    <i r="1">
      <x v="1581"/>
    </i>
    <i>
      <x v="417"/>
    </i>
    <i>
      <x v="418"/>
    </i>
    <i>
      <x v="419"/>
    </i>
    <i r="1">
      <x v="1630"/>
    </i>
    <i>
      <x v="420"/>
    </i>
    <i>
      <x v="421"/>
    </i>
    <i>
      <x v="422"/>
    </i>
    <i r="1">
      <x v="1507"/>
    </i>
    <i>
      <x v="423"/>
    </i>
    <i>
      <x v="424"/>
    </i>
    <i>
      <x v="425"/>
    </i>
    <i>
      <x v="426"/>
    </i>
    <i>
      <x v="427"/>
    </i>
    <i>
      <x v="428"/>
    </i>
    <i r="1">
      <x v="1646"/>
    </i>
    <i>
      <x v="429"/>
    </i>
    <i r="1">
      <x v="1499"/>
    </i>
    <i>
      <x v="430"/>
    </i>
    <i>
      <x v="431"/>
    </i>
    <i r="1">
      <x v="1404"/>
    </i>
    <i>
      <x v="432"/>
    </i>
    <i>
      <x v="433"/>
    </i>
    <i>
      <x v="434"/>
    </i>
    <i>
      <x v="435"/>
    </i>
    <i>
      <x v="436"/>
    </i>
    <i>
      <x v="437"/>
    </i>
    <i>
      <x v="438"/>
    </i>
    <i>
      <x v="439"/>
    </i>
    <i>
      <x v="440"/>
    </i>
    <i>
      <x v="441"/>
    </i>
    <i r="1">
      <x v="1587"/>
    </i>
    <i>
      <x v="442"/>
    </i>
    <i r="1">
      <x v="1588"/>
    </i>
    <i>
      <x v="443"/>
    </i>
    <i>
      <x v="444"/>
    </i>
    <i>
      <x v="445"/>
    </i>
    <i r="1">
      <x v="1623"/>
    </i>
    <i>
      <x v="446"/>
    </i>
    <i r="1">
      <x v="1631"/>
    </i>
    <i>
      <x v="447"/>
    </i>
    <i r="1">
      <x v="1857"/>
    </i>
    <i>
      <x v="448"/>
    </i>
    <i>
      <x v="449"/>
    </i>
    <i>
      <x v="450"/>
    </i>
    <i r="1">
      <x v="1632"/>
    </i>
    <i>
      <x v="451"/>
    </i>
    <i r="1">
      <x v="1831"/>
    </i>
    <i>
      <x v="452"/>
    </i>
    <i>
      <x v="453"/>
    </i>
    <i r="1">
      <x v="1639"/>
    </i>
    <i>
      <x v="454"/>
    </i>
    <i>
      <x v="455"/>
    </i>
    <i r="1">
      <x v="1363"/>
    </i>
    <i>
      <x v="456"/>
    </i>
    <i r="1">
      <x v="1400"/>
    </i>
    <i>
      <x v="457"/>
    </i>
    <i>
      <x v="458"/>
    </i>
    <i r="1">
      <x v="1464"/>
    </i>
    <i>
      <x v="459"/>
    </i>
    <i r="1">
      <x v="1475"/>
    </i>
    <i>
      <x v="460"/>
    </i>
    <i r="1">
      <x v="1487"/>
    </i>
    <i>
      <x v="461"/>
    </i>
    <i r="1">
      <x v="1473"/>
    </i>
    <i>
      <x v="462"/>
    </i>
    <i r="1">
      <x v="1529"/>
    </i>
    <i>
      <x v="463"/>
    </i>
    <i>
      <x v="464"/>
    </i>
    <i>
      <x v="465"/>
    </i>
    <i>
      <x v="466"/>
    </i>
    <i r="1">
      <x v="1557"/>
    </i>
    <i>
      <x v="467"/>
    </i>
    <i>
      <x v="468"/>
    </i>
    <i>
      <x v="469"/>
    </i>
    <i>
      <x v="470"/>
    </i>
    <i>
      <x v="471"/>
    </i>
    <i>
      <x v="472"/>
    </i>
    <i r="1">
      <x v="1589"/>
    </i>
    <i>
      <x v="473"/>
    </i>
    <i>
      <x v="474"/>
    </i>
    <i>
      <x v="475"/>
    </i>
    <i>
      <x v="476"/>
    </i>
    <i>
      <x v="477"/>
    </i>
    <i>
      <x v="478"/>
    </i>
    <i>
      <x v="479"/>
    </i>
    <i>
      <x v="480"/>
    </i>
    <i>
      <x v="481"/>
    </i>
    <i>
      <x v="482"/>
    </i>
    <i>
      <x v="483"/>
    </i>
    <i>
      <x v="484"/>
    </i>
    <i>
      <x v="485"/>
    </i>
    <i r="1">
      <x v="1537"/>
    </i>
    <i>
      <x v="486"/>
    </i>
    <i r="1">
      <x v="1569"/>
    </i>
    <i>
      <x v="487"/>
    </i>
    <i r="1">
      <x v="1552"/>
    </i>
    <i>
      <x v="488"/>
    </i>
    <i>
      <x v="489"/>
    </i>
    <i>
      <x v="490"/>
    </i>
    <i>
      <x v="491"/>
    </i>
    <i>
      <x v="492"/>
    </i>
    <i>
      <x v="493"/>
    </i>
    <i>
      <x v="494"/>
    </i>
    <i r="1">
      <x v="1570"/>
    </i>
    <i>
      <x v="495"/>
    </i>
    <i>
      <x v="496"/>
    </i>
    <i>
      <x v="497"/>
    </i>
    <i>
      <x v="498"/>
    </i>
    <i>
      <x v="499"/>
    </i>
    <i>
      <x v="500"/>
    </i>
    <i r="1">
      <x v="1687"/>
    </i>
    <i>
      <x v="501"/>
    </i>
    <i r="1">
      <x v="1892"/>
    </i>
    <i>
      <x v="502"/>
    </i>
    <i r="1">
      <x v="1909"/>
    </i>
    <i>
      <x v="503"/>
    </i>
    <i r="1">
      <x v="1915"/>
    </i>
    <i>
      <x v="504"/>
    </i>
    <i>
      <x v="505"/>
    </i>
    <i>
      <x v="506"/>
    </i>
    <i>
      <x v="507"/>
    </i>
    <i r="1">
      <x v="1406"/>
    </i>
    <i>
      <x v="508"/>
    </i>
    <i r="1">
      <x v="1407"/>
    </i>
    <i>
      <x v="509"/>
    </i>
    <i r="1">
      <x v="1696"/>
    </i>
    <i>
      <x v="510"/>
    </i>
    <i r="1">
      <x v="1682"/>
    </i>
    <i>
      <x v="511"/>
    </i>
    <i r="1">
      <x v="1717"/>
    </i>
    <i>
      <x v="512"/>
    </i>
    <i>
      <x v="513"/>
    </i>
    <i>
      <x v="514"/>
    </i>
    <i>
      <x v="515"/>
    </i>
    <i>
      <x v="516"/>
    </i>
    <i>
      <x v="517"/>
    </i>
    <i r="1">
      <x v="1538"/>
    </i>
    <i>
      <x v="518"/>
    </i>
    <i>
      <x v="519"/>
    </i>
    <i>
      <x v="520"/>
    </i>
    <i>
      <x v="521"/>
    </i>
    <i>
      <x v="522"/>
    </i>
    <i>
      <x v="523"/>
    </i>
    <i>
      <x v="524"/>
    </i>
    <i>
      <x v="525"/>
    </i>
    <i>
      <x v="526"/>
    </i>
    <i>
      <x v="527"/>
    </i>
    <i>
      <x v="528"/>
    </i>
    <i>
      <x v="529"/>
    </i>
    <i>
      <x v="530"/>
    </i>
    <i>
      <x v="531"/>
    </i>
    <i>
      <x v="532"/>
    </i>
    <i>
      <x v="533"/>
    </i>
    <i>
      <x v="534"/>
    </i>
    <i>
      <x v="535"/>
    </i>
    <i r="1">
      <x v="1378"/>
    </i>
    <i>
      <x v="536"/>
    </i>
    <i r="1">
      <x v="1368"/>
    </i>
    <i>
      <x v="537"/>
    </i>
    <i r="1">
      <x v="1647"/>
    </i>
    <i>
      <x v="538"/>
    </i>
    <i r="1">
      <x v="1899"/>
    </i>
    <i>
      <x v="539"/>
    </i>
    <i>
      <x v="540"/>
    </i>
    <i>
      <x v="541"/>
    </i>
    <i>
      <x v="542"/>
    </i>
    <i>
      <x v="543"/>
    </i>
    <i>
      <x v="544"/>
    </i>
    <i>
      <x v="545"/>
    </i>
    <i>
      <x v="546"/>
    </i>
    <i>
      <x v="547"/>
    </i>
    <i>
      <x v="548"/>
    </i>
    <i>
      <x v="549"/>
    </i>
    <i>
      <x v="550"/>
    </i>
    <i>
      <x v="551"/>
    </i>
    <i>
      <x v="552"/>
    </i>
    <i r="1">
      <x v="1530"/>
    </i>
    <i>
      <x v="553"/>
    </i>
    <i r="1">
      <x v="1697"/>
    </i>
    <i>
      <x v="554"/>
    </i>
    <i>
      <x v="555"/>
    </i>
    <i>
      <x v="556"/>
    </i>
    <i>
      <x v="557"/>
    </i>
    <i>
      <x v="558"/>
    </i>
    <i>
      <x v="559"/>
    </i>
    <i>
      <x v="560"/>
    </i>
    <i>
      <x v="561"/>
    </i>
    <i>
      <x v="562"/>
    </i>
    <i r="1">
      <x v="1821"/>
    </i>
    <i>
      <x v="563"/>
    </i>
    <i>
      <x v="564"/>
    </i>
    <i>
      <x v="565"/>
    </i>
    <i>
      <x v="566"/>
    </i>
    <i>
      <x v="567"/>
    </i>
    <i>
      <x v="568"/>
    </i>
    <i>
      <x v="569"/>
    </i>
    <i>
      <x v="570"/>
    </i>
    <i>
      <x v="571"/>
    </i>
    <i r="1">
      <x v="1763"/>
    </i>
    <i>
      <x v="572"/>
    </i>
    <i r="1">
      <x v="1860"/>
    </i>
    <i>
      <x v="573"/>
    </i>
    <i r="1">
      <x v="1886"/>
    </i>
    <i>
      <x v="574"/>
    </i>
    <i>
      <x v="575"/>
    </i>
    <i>
      <x v="576"/>
    </i>
    <i>
      <x v="577"/>
    </i>
    <i>
      <x v="578"/>
    </i>
    <i>
      <x v="579"/>
    </i>
    <i>
      <x v="580"/>
    </i>
    <i>
      <x v="581"/>
    </i>
    <i r="1">
      <x v="1421"/>
    </i>
    <i>
      <x v="582"/>
    </i>
    <i>
      <x v="583"/>
    </i>
    <i>
      <x v="584"/>
    </i>
    <i>
      <x v="585"/>
    </i>
    <i>
      <x v="586"/>
    </i>
    <i>
      <x v="587"/>
    </i>
    <i r="1">
      <x v="1459"/>
    </i>
    <i>
      <x v="588"/>
    </i>
    <i>
      <x v="589"/>
    </i>
    <i>
      <x v="590"/>
    </i>
    <i r="1">
      <x v="1718"/>
    </i>
    <i>
      <x v="591"/>
    </i>
    <i r="1">
      <x v="1736"/>
    </i>
    <i>
      <x v="592"/>
    </i>
    <i r="1">
      <x v="1764"/>
    </i>
    <i>
      <x v="593"/>
    </i>
    <i r="1">
      <x v="1765"/>
    </i>
    <i>
      <x v="594"/>
    </i>
    <i r="1">
      <x v="1855"/>
    </i>
    <i>
      <x v="595"/>
    </i>
    <i r="1">
      <x v="1873"/>
    </i>
    <i>
      <x v="596"/>
    </i>
    <i r="1">
      <x v="1900"/>
    </i>
    <i>
      <x v="597"/>
    </i>
    <i r="1">
      <x v="1927"/>
    </i>
    <i>
      <x v="598"/>
    </i>
    <i r="1">
      <x v="1907"/>
    </i>
    <i>
      <x v="599"/>
    </i>
    <i>
      <x v="600"/>
    </i>
    <i>
      <x v="601"/>
    </i>
    <i>
      <x v="602"/>
    </i>
    <i>
      <x v="603"/>
    </i>
    <i r="1">
      <x v="1558"/>
    </i>
    <i>
      <x v="604"/>
    </i>
    <i>
      <x v="605"/>
    </i>
    <i>
      <x v="606"/>
    </i>
    <i>
      <x v="607"/>
    </i>
    <i>
      <x v="608"/>
    </i>
    <i>
      <x v="609"/>
    </i>
    <i>
      <x v="610"/>
    </i>
    <i>
      <x v="611"/>
    </i>
    <i>
      <x v="612"/>
    </i>
    <i r="1">
      <x v="1488"/>
    </i>
    <i>
      <x v="613"/>
    </i>
    <i r="1">
      <x v="1472"/>
    </i>
    <i>
      <x v="615"/>
    </i>
    <i>
      <x v="616"/>
    </i>
    <i>
      <x v="617"/>
    </i>
    <i>
      <x v="618"/>
    </i>
    <i r="1">
      <x v="1511"/>
    </i>
    <i>
      <x v="619"/>
    </i>
    <i r="1">
      <x v="1766"/>
    </i>
    <i>
      <x v="620"/>
    </i>
    <i>
      <x v="621"/>
    </i>
    <i>
      <x v="622"/>
    </i>
    <i>
      <x v="623"/>
    </i>
    <i r="1">
      <x v="1793"/>
    </i>
    <i>
      <x v="624"/>
    </i>
    <i>
      <x v="625"/>
    </i>
    <i>
      <x v="626"/>
    </i>
    <i>
      <x v="627"/>
    </i>
    <i>
      <x v="628"/>
    </i>
    <i>
      <x v="629"/>
    </i>
    <i>
      <x v="630"/>
    </i>
    <i r="1">
      <x v="1606"/>
    </i>
    <i>
      <x v="631"/>
    </i>
    <i r="1">
      <x v="1815"/>
    </i>
    <i>
      <x v="632"/>
    </i>
    <i r="1">
      <x v="1823"/>
    </i>
    <i>
      <x v="633"/>
    </i>
    <i r="1">
      <x v="1864"/>
    </i>
    <i>
      <x v="634"/>
    </i>
    <i>
      <x v="635"/>
    </i>
    <i>
      <x v="636"/>
    </i>
    <i>
      <x v="637"/>
    </i>
    <i r="1">
      <x v="1383"/>
    </i>
    <i>
      <x v="638"/>
    </i>
    <i>
      <x v="639"/>
    </i>
    <i>
      <x v="640"/>
    </i>
    <i>
      <x v="641"/>
    </i>
    <i>
      <x v="642"/>
    </i>
    <i>
      <x v="643"/>
    </i>
    <i>
      <x v="644"/>
    </i>
    <i>
      <x v="645"/>
    </i>
    <i>
      <x v="646"/>
    </i>
    <i>
      <x v="647"/>
    </i>
    <i>
      <x v="648"/>
    </i>
    <i>
      <x v="649"/>
    </i>
    <i r="1">
      <x v="1712"/>
    </i>
    <i>
      <x v="650"/>
    </i>
    <i>
      <x v="651"/>
    </i>
    <i>
      <x v="652"/>
    </i>
    <i>
      <x v="653"/>
    </i>
    <i>
      <x v="654"/>
    </i>
    <i>
      <x v="655"/>
    </i>
    <i>
      <x v="656"/>
    </i>
    <i>
      <x v="657"/>
    </i>
    <i>
      <x v="658"/>
    </i>
    <i>
      <x v="659"/>
    </i>
    <i>
      <x v="660"/>
    </i>
    <i r="1">
      <x v="1512"/>
    </i>
    <i>
      <x v="661"/>
    </i>
    <i r="1">
      <x v="1502"/>
    </i>
    <i>
      <x v="662"/>
    </i>
    <i r="1">
      <x v="1539"/>
    </i>
    <i>
      <x v="663"/>
    </i>
    <i r="1">
      <x v="1526"/>
    </i>
    <i>
      <x v="664"/>
    </i>
    <i r="1">
      <x v="1571"/>
    </i>
    <i>
      <x v="665"/>
    </i>
    <i r="1">
      <x v="1553"/>
    </i>
    <i>
      <x v="666"/>
    </i>
    <i r="1">
      <x v="1590"/>
    </i>
    <i>
      <x v="667"/>
    </i>
    <i r="1">
      <x v="1750"/>
    </i>
    <i>
      <x v="668"/>
    </i>
    <i r="1">
      <x v="1728"/>
    </i>
    <i>
      <x v="669"/>
    </i>
    <i>
      <x v="670"/>
    </i>
    <i>
      <x v="671"/>
    </i>
    <i>
      <x v="672"/>
    </i>
    <i>
      <x v="673"/>
    </i>
    <i>
      <x v="674"/>
    </i>
    <i>
      <x v="675"/>
    </i>
    <i r="1">
      <x v="1698"/>
    </i>
    <i>
      <x v="676"/>
    </i>
    <i>
      <x v="677"/>
    </i>
    <i>
      <x v="678"/>
    </i>
    <i>
      <x v="679"/>
    </i>
    <i>
      <x v="680"/>
    </i>
    <i>
      <x v="681"/>
    </i>
    <i>
      <x v="682"/>
    </i>
    <i>
      <x v="683"/>
    </i>
    <i>
      <x v="684"/>
    </i>
    <i>
      <x v="685"/>
    </i>
    <i>
      <x v="686"/>
    </i>
    <i>
      <x v="687"/>
    </i>
    <i>
      <x v="688"/>
    </i>
    <i r="1">
      <x v="1445"/>
    </i>
    <i>
      <x v="689"/>
    </i>
    <i r="1">
      <x v="1465"/>
    </i>
    <i>
      <x v="690"/>
    </i>
    <i r="1">
      <x v="1779"/>
    </i>
    <i>
      <x v="691"/>
    </i>
    <i r="1">
      <x v="1794"/>
    </i>
    <i>
      <x v="692"/>
    </i>
    <i r="1">
      <x v="1808"/>
    </i>
    <i>
      <x v="693"/>
    </i>
    <i r="1">
      <x v="1814"/>
    </i>
    <i>
      <x v="694"/>
    </i>
    <i r="1">
      <x v="1838"/>
    </i>
    <i>
      <x v="695"/>
    </i>
    <i r="1">
      <x v="1861"/>
    </i>
    <i>
      <x v="696"/>
    </i>
    <i r="1">
      <x v="1891"/>
    </i>
    <i>
      <x v="697"/>
    </i>
    <i>
      <x v="698"/>
    </i>
    <i>
      <x v="699"/>
    </i>
    <i>
      <x v="700"/>
    </i>
    <i>
      <x v="701"/>
    </i>
    <i r="1">
      <x v="1435"/>
    </i>
    <i>
      <x v="702"/>
    </i>
    <i r="1">
      <x v="1767"/>
    </i>
    <i>
      <x v="703"/>
    </i>
    <i>
      <x v="704"/>
    </i>
    <i>
      <x v="705"/>
    </i>
    <i>
      <x v="706"/>
    </i>
    <i>
      <x v="707"/>
    </i>
    <i r="1">
      <x v="1818"/>
    </i>
    <i>
      <x v="708"/>
    </i>
    <i>
      <x v="709"/>
    </i>
    <i>
      <x v="710"/>
    </i>
    <i>
      <x v="711"/>
    </i>
    <i>
      <x v="712"/>
    </i>
    <i>
      <x v="713"/>
    </i>
    <i r="1">
      <x v="1518"/>
    </i>
    <i>
      <x v="714"/>
    </i>
    <i r="1">
      <x v="1742"/>
    </i>
    <i>
      <x v="715"/>
    </i>
    <i>
      <x v="716"/>
    </i>
    <i>
      <x v="717"/>
    </i>
    <i r="1">
      <x v="1756"/>
    </i>
    <i>
      <x v="718"/>
    </i>
    <i>
      <x v="719"/>
    </i>
    <i r="1">
      <x v="1795"/>
    </i>
    <i>
      <x v="720"/>
    </i>
    <i>
      <x v="721"/>
    </i>
    <i>
      <x v="722"/>
    </i>
    <i>
      <x v="723"/>
    </i>
    <i>
      <x v="724"/>
    </i>
    <i>
      <x v="725"/>
    </i>
    <i r="1">
      <x v="1460"/>
    </i>
    <i>
      <x v="726"/>
    </i>
    <i>
      <x v="727"/>
    </i>
    <i>
      <x v="728"/>
    </i>
    <i r="1">
      <x v="1711"/>
    </i>
    <i>
      <x v="729"/>
    </i>
    <i>
      <x v="730"/>
    </i>
    <i>
      <x v="731"/>
    </i>
    <i>
      <x v="732"/>
    </i>
    <i>
      <x v="733"/>
    </i>
    <i>
      <x v="734"/>
    </i>
    <i>
      <x v="735"/>
    </i>
    <i>
      <x v="736"/>
    </i>
    <i>
      <x v="737"/>
    </i>
    <i>
      <x v="738"/>
    </i>
    <i r="1">
      <x v="1476"/>
    </i>
    <i>
      <x v="739"/>
    </i>
    <i r="1">
      <x v="1514"/>
    </i>
    <i>
      <x v="740"/>
    </i>
    <i>
      <x v="741"/>
    </i>
    <i>
      <x v="742"/>
    </i>
    <i>
      <x v="743"/>
    </i>
    <i>
      <x v="744"/>
    </i>
    <i r="1">
      <x v="1489"/>
    </i>
    <i>
      <x v="745"/>
    </i>
    <i r="1">
      <x v="1474"/>
    </i>
    <i>
      <x v="746"/>
    </i>
    <i>
      <x v="747"/>
    </i>
    <i r="1">
      <x v="1402"/>
    </i>
    <i>
      <x v="748"/>
    </i>
    <i r="1">
      <x v="1633"/>
    </i>
    <i>
      <x v="749"/>
    </i>
    <i r="1">
      <x v="1826"/>
    </i>
    <i>
      <x v="750"/>
    </i>
    <i r="1">
      <x v="1680"/>
    </i>
    <i>
      <x v="751"/>
    </i>
    <i r="1">
      <x v="1607"/>
    </i>
    <i>
      <x v="752"/>
    </i>
    <i r="1">
      <x v="1672"/>
    </i>
    <i>
      <x v="753"/>
    </i>
    <i>
      <x v="755"/>
    </i>
    <i r="1">
      <x v="1413"/>
    </i>
    <i>
      <x v="756"/>
    </i>
    <i>
      <x v="757"/>
    </i>
    <i>
      <x v="758"/>
    </i>
    <i>
      <x v="759"/>
    </i>
    <i>
      <x v="760"/>
    </i>
    <i>
      <x v="761"/>
    </i>
    <i>
      <x v="762"/>
    </i>
    <i>
      <x v="763"/>
    </i>
    <i>
      <x v="764"/>
    </i>
    <i>
      <x v="765"/>
    </i>
    <i>
      <x v="766"/>
    </i>
    <i>
      <x v="767"/>
    </i>
    <i r="1">
      <x v="1422"/>
    </i>
    <i>
      <x v="768"/>
    </i>
    <i r="1">
      <x v="1446"/>
    </i>
    <i>
      <x v="769"/>
    </i>
    <i r="1">
      <x v="1466"/>
    </i>
    <i>
      <x v="770"/>
    </i>
    <i r="1">
      <x v="1479"/>
    </i>
    <i>
      <x v="771"/>
    </i>
    <i r="1">
      <x v="1519"/>
    </i>
    <i>
      <x v="772"/>
    </i>
    <i r="1">
      <x v="1681"/>
    </i>
    <i>
      <x v="773"/>
    </i>
    <i r="1">
      <x v="1692"/>
    </i>
    <i>
      <x v="774"/>
    </i>
    <i>
      <x v="775"/>
    </i>
    <i>
      <x v="776"/>
    </i>
    <i>
      <x v="777"/>
    </i>
    <i r="1">
      <x v="1503"/>
    </i>
    <i>
      <x v="778"/>
    </i>
    <i r="1">
      <x v="1659"/>
    </i>
    <i>
      <x v="779"/>
    </i>
    <i>
      <x v="780"/>
    </i>
    <i>
      <x v="781"/>
    </i>
    <i r="1">
      <x v="1608"/>
    </i>
    <i>
      <x v="782"/>
    </i>
    <i r="1">
      <x v="1490"/>
    </i>
    <i>
      <x v="783"/>
    </i>
    <i>
      <x v="784"/>
    </i>
    <i r="1">
      <x v="1480"/>
    </i>
    <i>
      <x v="785"/>
    </i>
    <i>
      <x v="786"/>
    </i>
    <i>
      <x v="787"/>
    </i>
    <i>
      <x v="788"/>
    </i>
    <i r="1">
      <x v="1414"/>
    </i>
    <i>
      <x v="789"/>
    </i>
    <i r="1">
      <x v="1879"/>
    </i>
    <i>
      <x v="790"/>
    </i>
    <i>
      <x v="791"/>
    </i>
    <i>
      <x v="792"/>
    </i>
    <i r="1">
      <x v="1785"/>
    </i>
    <i>
      <x v="793"/>
    </i>
    <i>
      <x v="794"/>
    </i>
    <i>
      <x v="795"/>
    </i>
    <i>
      <x v="796"/>
    </i>
    <i r="1">
      <x v="1834"/>
    </i>
    <i>
      <x v="797"/>
    </i>
    <i r="1">
      <x v="1865"/>
    </i>
    <i>
      <x v="798"/>
    </i>
    <i r="1">
      <x v="1910"/>
    </i>
    <i>
      <x v="799"/>
    </i>
    <i>
      <x v="800"/>
    </i>
    <i r="1">
      <x v="1584"/>
    </i>
    <i>
      <x v="801"/>
    </i>
    <i r="1">
      <x v="1609"/>
    </i>
    <i>
      <x v="802"/>
    </i>
    <i r="1">
      <x v="1690"/>
    </i>
    <i>
      <x v="803"/>
    </i>
    <i r="1">
      <x v="1836"/>
    </i>
    <i>
      <x v="804"/>
    </i>
    <i r="1">
      <x v="1862"/>
    </i>
    <i>
      <x v="805"/>
    </i>
    <i r="1">
      <x v="1889"/>
    </i>
    <i>
      <x v="806"/>
    </i>
    <i r="1">
      <x v="1914"/>
    </i>
    <i>
      <x v="807"/>
    </i>
    <i r="1">
      <x v="1847"/>
    </i>
    <i>
      <x v="808"/>
    </i>
    <i r="1">
      <x v="1520"/>
    </i>
    <i>
      <x v="809"/>
    </i>
    <i r="1">
      <x v="1504"/>
    </i>
    <i>
      <x v="810"/>
    </i>
    <i>
      <x v="811"/>
    </i>
    <i>
      <x v="812"/>
    </i>
    <i>
      <x v="813"/>
    </i>
    <i>
      <x v="814"/>
    </i>
    <i>
      <x v="815"/>
    </i>
    <i>
      <x v="816"/>
    </i>
    <i>
      <x v="817"/>
    </i>
    <i>
      <x v="818"/>
    </i>
    <i>
      <x v="819"/>
    </i>
    <i r="1">
      <x v="1610"/>
    </i>
    <i>
      <x v="820"/>
    </i>
    <i>
      <x v="821"/>
    </i>
    <i>
      <x v="822"/>
    </i>
    <i>
      <x v="823"/>
    </i>
    <i>
      <x v="824"/>
    </i>
    <i>
      <x v="825"/>
    </i>
    <i>
      <x v="826"/>
    </i>
    <i>
      <x v="827"/>
    </i>
    <i>
      <x v="828"/>
    </i>
    <i>
      <x v="829"/>
    </i>
    <i>
      <x v="830"/>
    </i>
    <i r="1">
      <x v="1392"/>
    </i>
    <i>
      <x v="831"/>
    </i>
    <i>
      <x v="832"/>
    </i>
    <i>
      <x v="833"/>
    </i>
    <i r="1">
      <x v="1874"/>
    </i>
    <i>
      <x v="834"/>
    </i>
    <i>
      <x v="835"/>
    </i>
    <i>
      <x v="836"/>
    </i>
    <i r="1">
      <x v="1508"/>
    </i>
    <i>
      <x v="837"/>
    </i>
    <i r="1">
      <x v="1455"/>
    </i>
    <i>
      <x v="839"/>
    </i>
    <i>
      <x v="840"/>
    </i>
    <i r="1">
      <x v="1787"/>
    </i>
    <i>
      <x v="841"/>
    </i>
    <i>
      <x v="842"/>
    </i>
    <i>
      <x v="843"/>
    </i>
    <i>
      <x v="844"/>
    </i>
    <i>
      <x v="845"/>
    </i>
    <i>
      <x v="846"/>
    </i>
    <i>
      <x v="847"/>
    </i>
    <i>
      <x v="848"/>
    </i>
    <i>
      <x v="849"/>
    </i>
    <i>
      <x v="850"/>
    </i>
    <i>
      <x v="851"/>
    </i>
    <i>
      <x v="852"/>
    </i>
    <i>
      <x v="853"/>
    </i>
    <i>
      <x v="854"/>
    </i>
    <i>
      <x v="855"/>
    </i>
    <i>
      <x v="856"/>
    </i>
    <i>
      <x v="857"/>
    </i>
    <i>
      <x v="858"/>
    </i>
    <i>
      <x v="859"/>
    </i>
    <i>
      <x v="860"/>
    </i>
    <i>
      <x v="861"/>
    </i>
    <i>
      <x v="862"/>
    </i>
    <i r="1">
      <x v="1393"/>
    </i>
    <i>
      <x v="863"/>
    </i>
    <i r="1">
      <x v="1415"/>
    </i>
    <i>
      <x v="864"/>
    </i>
    <i r="1">
      <x v="1425"/>
    </i>
    <i>
      <x v="865"/>
    </i>
    <i r="1">
      <x v="1447"/>
    </i>
    <i>
      <x v="866"/>
    </i>
    <i r="1">
      <x v="1467"/>
    </i>
    <i>
      <x v="867"/>
    </i>
    <i r="1">
      <x v="1381"/>
    </i>
    <i>
      <x v="868"/>
    </i>
    <i r="1">
      <x v="1521"/>
    </i>
    <i>
      <x v="869"/>
    </i>
    <i r="1">
      <x v="1554"/>
    </i>
    <i>
      <x v="870"/>
    </i>
    <i r="1">
      <x v="1580"/>
    </i>
    <i>
      <x v="871"/>
    </i>
    <i r="1">
      <x v="1611"/>
    </i>
    <i>
      <x v="872"/>
    </i>
    <i r="1">
      <x v="1634"/>
    </i>
    <i>
      <x v="873"/>
    </i>
    <i r="1">
      <x v="1640"/>
    </i>
    <i>
      <x v="874"/>
    </i>
    <i r="1">
      <x v="1796"/>
    </i>
    <i>
      <x v="875"/>
    </i>
    <i r="1">
      <x v="1788"/>
    </i>
    <i>
      <x v="876"/>
    </i>
    <i r="1">
      <x v="1863"/>
    </i>
    <i>
      <x v="877"/>
    </i>
    <i>
      <x v="878"/>
    </i>
    <i>
      <x v="879"/>
    </i>
    <i r="1">
      <x v="1768"/>
    </i>
    <i>
      <x v="880"/>
    </i>
    <i>
      <x v="881"/>
    </i>
    <i>
      <x v="882"/>
    </i>
    <i>
      <x v="883"/>
    </i>
    <i r="1">
      <x v="1559"/>
    </i>
    <i>
      <x v="884"/>
    </i>
    <i>
      <x v="885"/>
    </i>
    <i>
      <x v="886"/>
    </i>
    <i>
      <x v="887"/>
    </i>
    <i r="1">
      <x v="1769"/>
    </i>
    <i>
      <x v="888"/>
    </i>
    <i>
      <x v="889"/>
    </i>
    <i>
      <x v="890"/>
    </i>
    <i>
      <x v="891"/>
    </i>
    <i>
      <x v="892"/>
    </i>
    <i r="1">
      <x v="1373"/>
    </i>
    <i>
      <x v="893"/>
    </i>
    <i r="1">
      <x v="1379"/>
    </i>
    <i>
      <x v="894"/>
    </i>
    <i r="1">
      <x v="1456"/>
    </i>
    <i>
      <x v="895"/>
    </i>
    <i r="1">
      <x v="1875"/>
    </i>
    <i>
      <x v="896"/>
    </i>
    <i r="1">
      <x v="1856"/>
    </i>
    <i>
      <x v="897"/>
    </i>
    <i r="1">
      <x v="1901"/>
    </i>
    <i>
      <x v="898"/>
    </i>
    <i>
      <x v="899"/>
    </i>
    <i>
      <x v="900"/>
    </i>
    <i>
      <x v="901"/>
    </i>
    <i>
      <x v="902"/>
    </i>
    <i>
      <x v="903"/>
    </i>
    <i>
      <x v="904"/>
    </i>
    <i>
      <x v="905"/>
    </i>
    <i>
      <x v="906"/>
    </i>
    <i>
      <x v="907"/>
    </i>
    <i>
      <x v="908"/>
    </i>
    <i>
      <x v="909"/>
    </i>
    <i>
      <x v="910"/>
    </i>
    <i>
      <x v="911"/>
    </i>
    <i>
      <x v="912"/>
    </i>
    <i>
      <x v="913"/>
    </i>
    <i>
      <x v="914"/>
    </i>
    <i r="1">
      <x v="1408"/>
    </i>
    <i>
      <x v="915"/>
    </i>
    <i r="1">
      <x v="1673"/>
    </i>
    <i>
      <x v="916"/>
    </i>
    <i r="1">
      <x v="1719"/>
    </i>
    <i>
      <x v="917"/>
    </i>
    <i>
      <x v="918"/>
    </i>
    <i>
      <x v="919"/>
    </i>
    <i r="1">
      <x v="1540"/>
    </i>
    <i>
      <x v="920"/>
    </i>
    <i r="1">
      <x v="1747"/>
    </i>
    <i>
      <x v="921"/>
    </i>
    <i>
      <x v="922"/>
    </i>
    <i>
      <x v="923"/>
    </i>
    <i>
      <x v="924"/>
    </i>
    <i>
      <x v="925"/>
    </i>
    <i>
      <x v="926"/>
    </i>
    <i r="1">
      <x v="1707"/>
    </i>
    <i>
      <x v="927"/>
    </i>
    <i r="1">
      <x v="1928"/>
    </i>
    <i>
      <x v="928"/>
    </i>
    <i r="1">
      <x v="1919"/>
    </i>
    <i>
      <x v="929"/>
    </i>
    <i>
      <x v="930"/>
    </i>
    <i>
      <x v="931"/>
    </i>
    <i>
      <x v="932"/>
    </i>
    <i>
      <x v="933"/>
    </i>
    <i>
      <x v="934"/>
    </i>
    <i>
      <x v="935"/>
    </i>
    <i>
      <x v="936"/>
    </i>
    <i r="1">
      <x v="1591"/>
    </i>
    <i>
      <x v="937"/>
    </i>
    <i r="1">
      <x v="1583"/>
    </i>
    <i>
      <x v="938"/>
    </i>
    <i>
      <x v="939"/>
    </i>
    <i>
      <x v="940"/>
    </i>
    <i>
      <x v="941"/>
    </i>
    <i>
      <x v="942"/>
    </i>
    <i>
      <x v="943"/>
    </i>
    <i>
      <x v="944"/>
    </i>
    <i r="1">
      <x v="1491"/>
    </i>
    <i>
      <x v="945"/>
    </i>
    <i>
      <x v="946"/>
    </i>
    <i>
      <x v="947"/>
    </i>
    <i r="1">
      <x v="1432"/>
    </i>
    <i>
      <x v="948"/>
    </i>
    <i>
      <x v="949"/>
    </i>
    <i>
      <x v="950"/>
    </i>
    <i>
      <x v="951"/>
    </i>
    <i>
      <x v="952"/>
    </i>
    <i>
      <x v="953"/>
    </i>
    <i>
      <x v="954"/>
    </i>
    <i>
      <x v="955"/>
    </i>
    <i r="1">
      <x v="1448"/>
    </i>
    <i>
      <x v="956"/>
    </i>
    <i r="1">
      <x v="1468"/>
    </i>
    <i>
      <x v="957"/>
    </i>
    <i r="1">
      <x v="1699"/>
    </i>
    <i>
      <x v="958"/>
    </i>
    <i>
      <x v="959"/>
    </i>
    <i r="1">
      <x v="1880"/>
    </i>
    <i>
      <x v="960"/>
    </i>
    <i r="1">
      <x v="1884"/>
    </i>
    <i>
      <x v="961"/>
    </i>
    <i>
      <x v="962"/>
    </i>
    <i>
      <x v="963"/>
    </i>
    <i>
      <x v="964"/>
    </i>
    <i>
      <x v="965"/>
    </i>
    <i>
      <x v="966"/>
    </i>
    <i>
      <x v="967"/>
    </i>
    <i>
      <x v="968"/>
    </i>
    <i>
      <x v="969"/>
    </i>
    <i>
      <x v="970"/>
    </i>
    <i>
      <x v="971"/>
    </i>
    <i r="1">
      <x v="1592"/>
    </i>
    <i>
      <x v="972"/>
    </i>
    <i r="1">
      <x v="1908"/>
    </i>
    <i>
      <x v="973"/>
    </i>
    <i>
      <x v="974"/>
    </i>
    <i>
      <x v="975"/>
    </i>
    <i>
      <x v="976"/>
    </i>
    <i>
      <x v="977"/>
    </i>
    <i>
      <x v="978"/>
    </i>
    <i>
      <x v="979"/>
    </i>
    <i>
      <x v="980"/>
    </i>
    <i r="1">
      <x v="1384"/>
    </i>
    <i>
      <x v="981"/>
    </i>
    <i>
      <x v="982"/>
    </i>
    <i>
      <x v="983"/>
    </i>
    <i>
      <x v="984"/>
    </i>
    <i>
      <x v="985"/>
    </i>
    <i>
      <x v="986"/>
    </i>
    <i>
      <x v="987"/>
    </i>
    <i>
      <x v="988"/>
    </i>
    <i>
      <x v="989"/>
    </i>
    <i r="1">
      <x v="1522"/>
    </i>
    <i>
      <x v="990"/>
    </i>
    <i r="1">
      <x v="1688"/>
    </i>
    <i>
      <x v="991"/>
    </i>
    <i r="1">
      <x v="1727"/>
    </i>
    <i>
      <x v="992"/>
    </i>
    <i r="1">
      <x v="1737"/>
    </i>
    <i>
      <x v="993"/>
    </i>
    <i>
      <x v="994"/>
    </i>
    <i>
      <x v="995"/>
    </i>
    <i>
      <x v="996"/>
    </i>
    <i>
      <x v="997"/>
    </i>
    <i>
      <x v="998"/>
    </i>
    <i>
      <x v="999"/>
    </i>
    <i>
      <x v="1000"/>
    </i>
    <i>
      <x v="1001"/>
    </i>
    <i r="1">
      <x v="1612"/>
    </i>
    <i>
      <x v="1002"/>
    </i>
    <i r="1">
      <x v="1648"/>
    </i>
    <i>
      <x v="1003"/>
    </i>
    <i r="1">
      <x v="1839"/>
    </i>
    <i>
      <x v="1004"/>
    </i>
    <i r="1">
      <x v="1858"/>
    </i>
    <i>
      <x v="1005"/>
    </i>
    <i r="1">
      <x v="1845"/>
    </i>
    <i>
      <x v="1006"/>
    </i>
    <i r="1">
      <x v="1911"/>
    </i>
    <i>
      <x v="1007"/>
    </i>
    <i>
      <x v="1008"/>
    </i>
    <i>
      <x v="1009"/>
    </i>
    <i>
      <x v="1010"/>
    </i>
    <i>
      <x v="1011"/>
    </i>
    <i>
      <x v="1012"/>
    </i>
    <i>
      <x v="1013"/>
    </i>
    <i r="1">
      <x v="1426"/>
    </i>
    <i>
      <x v="1014"/>
    </i>
    <i r="1">
      <x v="1674"/>
    </i>
    <i>
      <x v="1015"/>
    </i>
    <i>
      <x v="1016"/>
    </i>
    <i>
      <x v="1017"/>
    </i>
    <i>
      <x v="1018"/>
    </i>
    <i>
      <x v="1019"/>
    </i>
    <i r="1">
      <x v="1593"/>
    </i>
    <i>
      <x v="1020"/>
    </i>
    <i r="1">
      <x v="1594"/>
    </i>
    <i>
      <x v="1021"/>
    </i>
    <i r="1">
      <x v="1685"/>
    </i>
    <i>
      <x v="1022"/>
    </i>
    <i r="1">
      <x v="1693"/>
    </i>
    <i>
      <x v="1023"/>
    </i>
    <i>
      <x v="1024"/>
    </i>
    <i r="1">
      <x v="1548"/>
    </i>
    <i>
      <x v="1025"/>
    </i>
    <i r="1">
      <x v="1830"/>
    </i>
    <i>
      <x v="1026"/>
    </i>
    <i>
      <x v="1027"/>
    </i>
    <i>
      <x v="1028"/>
    </i>
    <i>
      <x v="1029"/>
    </i>
    <i>
      <x v="1030"/>
    </i>
    <i r="1">
      <x v="1366"/>
    </i>
    <i>
      <x v="1031"/>
    </i>
    <i>
      <x v="1032"/>
    </i>
    <i r="1">
      <x v="1613"/>
    </i>
    <i>
      <x v="1033"/>
    </i>
    <i>
      <x v="1034"/>
    </i>
    <i r="1">
      <x v="1635"/>
    </i>
    <i>
      <x v="1035"/>
    </i>
    <i>
      <x v="1036"/>
    </i>
    <i>
      <x v="1037"/>
    </i>
    <i>
      <x v="1038"/>
    </i>
    <i>
      <x v="1039"/>
    </i>
    <i r="1">
      <x v="1394"/>
    </i>
    <i>
      <x v="1040"/>
    </i>
    <i r="1">
      <x v="1595"/>
    </i>
    <i>
      <x v="1041"/>
    </i>
    <i r="1">
      <x v="1596"/>
    </i>
    <i>
      <x v="1042"/>
    </i>
    <i r="1">
      <x v="1689"/>
    </i>
    <i>
      <x v="1043"/>
    </i>
    <i r="1">
      <x v="1700"/>
    </i>
    <i>
      <x v="1044"/>
    </i>
    <i r="1">
      <x v="1720"/>
    </i>
    <i>
      <x v="1045"/>
    </i>
    <i r="1">
      <x v="1835"/>
    </i>
    <i>
      <x v="1046"/>
    </i>
    <i r="1">
      <x v="1832"/>
    </i>
    <i>
      <x v="1047"/>
    </i>
    <i r="1">
      <x v="1876"/>
    </i>
    <i>
      <x v="1048"/>
    </i>
    <i r="1">
      <x v="1844"/>
    </i>
    <i>
      <x v="1049"/>
    </i>
    <i r="1">
      <x v="1902"/>
    </i>
    <i>
      <x v="1050"/>
    </i>
    <i r="1">
      <x v="1921"/>
    </i>
    <i>
      <x v="1051"/>
    </i>
    <i r="1">
      <x v="1906"/>
    </i>
    <i>
      <x v="1052"/>
    </i>
    <i>
      <x v="1053"/>
    </i>
    <i>
      <x v="1054"/>
    </i>
    <i>
      <x v="1055"/>
    </i>
    <i r="1">
      <x v="1614"/>
    </i>
    <i>
      <x v="1056"/>
    </i>
    <i r="1">
      <x v="1721"/>
    </i>
    <i>
      <x v="1057"/>
    </i>
    <i>
      <x v="1058"/>
    </i>
    <i>
      <x v="1059"/>
    </i>
    <i>
      <x v="1060"/>
    </i>
    <i>
      <x v="1062"/>
    </i>
    <i>
      <x v="1063"/>
    </i>
    <i>
      <x v="1064"/>
    </i>
    <i>
      <x v="1065"/>
    </i>
    <i>
      <x v="1066"/>
    </i>
    <i>
      <x v="1067"/>
    </i>
    <i r="1">
      <x v="1572"/>
    </i>
    <i>
      <x v="1068"/>
    </i>
    <i r="1">
      <x v="1649"/>
    </i>
    <i>
      <x v="1069"/>
    </i>
    <i>
      <x v="1070"/>
    </i>
    <i>
      <x v="1071"/>
    </i>
    <i>
      <x v="1072"/>
    </i>
    <i>
      <x v="1073"/>
    </i>
    <i>
      <x v="1074"/>
    </i>
    <i>
      <x v="1075"/>
    </i>
    <i>
      <x v="1076"/>
    </i>
    <i>
      <x v="1077"/>
    </i>
    <i>
      <x v="1078"/>
    </i>
    <i r="1">
      <x v="1395"/>
    </i>
    <i>
      <x v="1079"/>
    </i>
    <i>
      <x v="1080"/>
    </i>
    <i>
      <x v="1081"/>
    </i>
    <i>
      <x v="1082"/>
    </i>
    <i>
      <x v="1083"/>
    </i>
    <i>
      <x v="1084"/>
    </i>
    <i>
      <x v="1085"/>
    </i>
    <i>
      <x v="1086"/>
    </i>
    <i r="1">
      <x v="1615"/>
    </i>
    <i>
      <x v="1087"/>
    </i>
    <i r="1">
      <x v="1819"/>
    </i>
    <i>
      <x v="1088"/>
    </i>
    <i>
      <x v="1089"/>
    </i>
    <i>
      <x v="1090"/>
    </i>
    <i>
      <x v="1091"/>
    </i>
    <i>
      <x v="1092"/>
    </i>
    <i>
      <x v="1093"/>
    </i>
    <i>
      <x v="1094"/>
    </i>
    <i>
      <x v="1095"/>
    </i>
    <i>
      <x v="1096"/>
    </i>
    <i>
      <x v="1097"/>
    </i>
    <i r="1">
      <x v="1597"/>
    </i>
    <i>
      <x v="1098"/>
    </i>
    <i r="1">
      <x v="1894"/>
    </i>
    <i>
      <x v="1099"/>
    </i>
    <i r="1">
      <x v="1920"/>
    </i>
    <i>
      <x v="1100"/>
    </i>
    <i>
      <x v="1101"/>
    </i>
    <i>
      <x v="1102"/>
    </i>
    <i r="1">
      <x v="1449"/>
    </i>
    <i>
      <x v="1103"/>
    </i>
    <i>
      <x v="1104"/>
    </i>
    <i r="1">
      <x v="1616"/>
    </i>
    <i>
      <x v="1105"/>
    </i>
    <i>
      <x v="1106"/>
    </i>
    <i>
      <x v="1107"/>
    </i>
    <i>
      <x v="1108"/>
    </i>
    <i>
      <x v="1109"/>
    </i>
    <i r="1">
      <x v="1573"/>
    </i>
    <i>
      <x v="1110"/>
    </i>
    <i>
      <x v="1111"/>
    </i>
    <i>
      <x v="1112"/>
    </i>
    <i>
      <x v="1113"/>
    </i>
    <i>
      <x v="1114"/>
    </i>
    <i>
      <x v="1115"/>
    </i>
    <i>
      <x v="1116"/>
    </i>
    <i>
      <x v="1117"/>
    </i>
    <i>
      <x v="1118"/>
    </i>
    <i>
      <x v="1119"/>
    </i>
    <i>
      <x v="1120"/>
    </i>
    <i>
      <x v="1121"/>
    </i>
    <i>
      <x v="1122"/>
    </i>
    <i>
      <x v="1123"/>
    </i>
    <i>
      <x v="1124"/>
    </i>
    <i r="1">
      <x v="1396"/>
    </i>
    <i>
      <x v="1125"/>
    </i>
    <i r="1">
      <x v="1676"/>
    </i>
    <i>
      <x v="1126"/>
    </i>
    <i>
      <x v="1127"/>
    </i>
    <i>
      <x v="1128"/>
    </i>
    <i>
      <x v="1129"/>
    </i>
    <i r="1">
      <x v="1598"/>
    </i>
    <i>
      <x v="1130"/>
    </i>
    <i r="1">
      <x v="1701"/>
    </i>
    <i>
      <x v="1131"/>
    </i>
    <i r="1">
      <x v="1743"/>
    </i>
    <i>
      <x v="1132"/>
    </i>
    <i r="1">
      <x v="1854"/>
    </i>
    <i>
      <x v="1133"/>
    </i>
    <i>
      <x v="1134"/>
    </i>
    <i r="1">
      <x v="1726"/>
    </i>
    <i>
      <x v="1135"/>
    </i>
    <i>
      <x v="1136"/>
    </i>
    <i r="1">
      <x v="1722"/>
    </i>
    <i>
      <x v="1137"/>
    </i>
    <i r="1">
      <x v="1770"/>
    </i>
    <i>
      <x v="1138"/>
    </i>
    <i r="1">
      <x v="1786"/>
    </i>
    <i>
      <x v="1139"/>
    </i>
    <i>
      <x v="1140"/>
    </i>
    <i>
      <x v="1141"/>
    </i>
    <i r="1">
      <x v="1397"/>
    </i>
    <i>
      <x v="1142"/>
    </i>
    <i r="1">
      <x v="1398"/>
    </i>
    <i>
      <x v="1143"/>
    </i>
    <i r="1">
      <x v="1416"/>
    </i>
    <i>
      <x v="1144"/>
    </i>
    <i r="1">
      <x v="1929"/>
    </i>
    <i>
      <x v="1145"/>
    </i>
    <i>
      <x v="1146"/>
    </i>
    <i>
      <x v="1147"/>
    </i>
    <i>
      <x v="1148"/>
    </i>
    <i>
      <x v="1149"/>
    </i>
    <i r="1">
      <x v="1574"/>
    </i>
    <i>
      <x v="1150"/>
    </i>
    <i>
      <x v="1151"/>
    </i>
    <i r="1">
      <x v="1575"/>
    </i>
    <i>
      <x v="1152"/>
    </i>
    <i r="1">
      <x v="1797"/>
    </i>
    <i>
      <x v="1153"/>
    </i>
    <i r="1">
      <x v="1683"/>
    </i>
    <i>
      <x v="1154"/>
    </i>
    <i r="1">
      <x v="1702"/>
    </i>
    <i>
      <x v="1155"/>
    </i>
    <i r="1">
      <x v="1686"/>
    </i>
    <i>
      <x v="1156"/>
    </i>
    <i r="1">
      <x v="1713"/>
    </i>
    <i>
      <x v="1157"/>
    </i>
    <i r="1">
      <x v="1729"/>
    </i>
    <i>
      <x v="1158"/>
    </i>
    <i r="1">
      <x v="1771"/>
    </i>
    <i>
      <x v="1159"/>
    </i>
    <i r="1">
      <x v="1780"/>
    </i>
    <i>
      <x v="1160"/>
    </i>
    <i r="1">
      <x v="1816"/>
    </i>
    <i>
      <x v="1161"/>
    </i>
    <i r="1">
      <x v="1837"/>
    </i>
    <i>
      <x v="1162"/>
    </i>
    <i r="1">
      <x v="1859"/>
    </i>
    <i>
      <x v="1163"/>
    </i>
    <i r="1">
      <x v="1877"/>
    </i>
    <i>
      <x v="1164"/>
    </i>
    <i r="1">
      <x v="1890"/>
    </i>
    <i>
      <x v="1165"/>
    </i>
    <i r="1">
      <x v="1846"/>
    </i>
    <i>
      <x v="1166"/>
    </i>
    <i r="1">
      <x v="1918"/>
    </i>
    <i>
      <x v="1167"/>
    </i>
    <i r="1">
      <x v="1917"/>
    </i>
    <i>
      <x v="1168"/>
    </i>
    <i>
      <x v="1169"/>
    </i>
    <i>
      <x v="1170"/>
    </i>
    <i>
      <x v="1171"/>
    </i>
    <i>
      <x v="1172"/>
    </i>
    <i>
      <x v="1173"/>
    </i>
    <i>
      <x v="1174"/>
    </i>
    <i>
      <x v="1175"/>
    </i>
    <i>
      <x v="1176"/>
    </i>
    <i r="1">
      <x v="1541"/>
    </i>
    <i>
      <x v="1177"/>
    </i>
    <i>
      <x v="1178"/>
    </i>
    <i>
      <x v="1179"/>
    </i>
    <i>
      <x v="1180"/>
    </i>
    <i r="1">
      <x v="1658"/>
    </i>
    <i>
      <x v="1181"/>
    </i>
    <i r="1">
      <x v="1668"/>
    </i>
    <i>
      <x v="1182"/>
    </i>
    <i r="1">
      <x v="1679"/>
    </i>
    <i>
      <x v="1183"/>
    </i>
    <i>
      <x v="1184"/>
    </i>
    <i>
      <x v="1185"/>
    </i>
    <i>
      <x v="1186"/>
    </i>
    <i>
      <x v="1187"/>
    </i>
    <i r="1">
      <x v="1828"/>
    </i>
    <i>
      <x v="1188"/>
    </i>
    <i r="1">
      <x v="1867"/>
    </i>
    <i>
      <x v="1189"/>
    </i>
    <i r="1">
      <x v="1850"/>
    </i>
    <i>
      <x v="1190"/>
    </i>
    <i r="1">
      <x v="1893"/>
    </i>
    <i>
      <x v="1191"/>
    </i>
    <i r="1">
      <x v="1912"/>
    </i>
    <i>
      <x v="1192"/>
    </i>
    <i>
      <x v="1193"/>
    </i>
    <i r="1">
      <x v="1542"/>
    </i>
    <i>
      <x v="1194"/>
    </i>
    <i>
      <x v="1195"/>
    </i>
    <i r="1">
      <x v="1848"/>
    </i>
    <i>
      <x v="1196"/>
    </i>
    <i>
      <x v="1197"/>
    </i>
    <i r="1">
      <x v="1709"/>
    </i>
    <i>
      <x v="1198"/>
    </i>
    <i r="1">
      <x v="1772"/>
    </i>
    <i>
      <x v="1199"/>
    </i>
    <i>
      <x v="1200"/>
    </i>
    <i>
      <x v="1201"/>
    </i>
    <i>
      <x v="1202"/>
    </i>
    <i>
      <x v="1203"/>
    </i>
    <i>
      <x v="1204"/>
    </i>
    <i>
      <x v="1205"/>
    </i>
    <i r="1">
      <x v="1500"/>
    </i>
    <i>
      <x v="1206"/>
    </i>
    <i>
      <x v="1207"/>
    </i>
    <i>
      <x v="1208"/>
    </i>
    <i>
      <x v="1209"/>
    </i>
    <i>
      <x v="1210"/>
    </i>
    <i>
      <x v="1211"/>
    </i>
    <i>
      <x v="1212"/>
    </i>
    <i>
      <x v="1213"/>
    </i>
    <i r="1">
      <x v="1555"/>
    </i>
    <i>
      <x v="1214"/>
    </i>
    <i>
      <x v="1215"/>
    </i>
    <i r="1">
      <x v="1829"/>
    </i>
    <i>
      <x v="1216"/>
    </i>
    <i>
      <x v="1217"/>
    </i>
    <i>
      <x v="1218"/>
    </i>
    <i>
      <x v="1219"/>
    </i>
    <i>
      <x v="1220"/>
    </i>
    <i>
      <x v="1221"/>
    </i>
    <i r="1">
      <x v="1436"/>
    </i>
    <i>
      <x v="1222"/>
    </i>
    <i r="1">
      <x v="1617"/>
    </i>
    <i>
      <x v="1223"/>
    </i>
    <i r="1">
      <x v="1618"/>
    </i>
    <i>
      <x v="1224"/>
    </i>
    <i>
      <x v="1225"/>
    </i>
    <i>
      <x v="1226"/>
    </i>
    <i r="1">
      <x v="1655"/>
    </i>
    <i>
      <x v="1227"/>
    </i>
    <i>
      <x v="1228"/>
    </i>
    <i r="1">
      <x v="1427"/>
    </i>
    <i>
      <x v="1229"/>
    </i>
    <i r="1">
      <x v="1450"/>
    </i>
    <i>
      <x v="1230"/>
    </i>
    <i r="1">
      <x v="1866"/>
    </i>
    <i>
      <x v="1231"/>
    </i>
    <i>
      <x v="1232"/>
    </i>
    <i>
      <x v="1233"/>
    </i>
    <i>
      <x v="1234"/>
    </i>
    <i>
      <x v="1235"/>
    </i>
    <i>
      <x v="1236"/>
    </i>
    <i>
      <x v="1237"/>
    </i>
    <i>
      <x v="1238"/>
    </i>
    <i>
      <x v="1239"/>
    </i>
    <i>
      <x v="1240"/>
    </i>
    <i>
      <x v="1241"/>
    </i>
    <i>
      <x v="1242"/>
    </i>
    <i>
      <x v="1243"/>
    </i>
    <i r="1">
      <x v="1744"/>
    </i>
    <i>
      <x v="1244"/>
    </i>
    <i r="1">
      <x v="1745"/>
    </i>
    <i>
      <x v="1245"/>
    </i>
    <i>
      <x v="1246"/>
    </i>
    <i>
      <x v="1247"/>
    </i>
    <i r="1">
      <x v="1903"/>
    </i>
    <i>
      <x v="1248"/>
    </i>
    <i>
      <x v="1249"/>
    </i>
    <i>
      <x v="1250"/>
    </i>
    <i>
      <x v="1251"/>
    </i>
    <i>
      <x v="1252"/>
    </i>
    <i>
      <x v="1253"/>
    </i>
    <i>
      <x v="1254"/>
    </i>
    <i>
      <x v="1255"/>
    </i>
    <i>
      <x v="1256"/>
    </i>
    <i>
      <x v="1257"/>
    </i>
    <i>
      <x v="1258"/>
    </i>
    <i>
      <x v="1259"/>
    </i>
    <i>
      <x v="1260"/>
    </i>
    <i>
      <x v="1261"/>
    </i>
    <i r="1">
      <x v="1505"/>
    </i>
    <i>
      <x v="1262"/>
    </i>
    <i>
      <x v="1263"/>
    </i>
    <i>
      <x v="1264"/>
    </i>
    <i r="1">
      <x v="1528"/>
    </i>
    <i>
      <x v="1265"/>
    </i>
    <i r="1">
      <x v="1650"/>
    </i>
    <i>
      <x v="1266"/>
    </i>
    <i r="1">
      <x v="1723"/>
    </i>
    <i>
      <x v="1267"/>
    </i>
    <i>
      <x v="1268"/>
    </i>
    <i>
      <x v="1269"/>
    </i>
    <i>
      <x v="1270"/>
    </i>
    <i>
      <x v="1271"/>
    </i>
    <i r="1">
      <x v="1667"/>
    </i>
    <i>
      <x v="1272"/>
    </i>
    <i>
      <x v="1273"/>
    </i>
    <i>
      <x v="1274"/>
    </i>
    <i>
      <x v="1275"/>
    </i>
    <i r="1">
      <x v="1437"/>
    </i>
    <i>
      <x v="1276"/>
    </i>
    <i r="1">
      <x v="1651"/>
    </i>
    <i>
      <x v="1277"/>
    </i>
    <i r="1">
      <x v="1644"/>
    </i>
    <i>
      <x v="1278"/>
    </i>
    <i r="1">
      <x v="1663"/>
    </i>
    <i>
      <x v="1279"/>
    </i>
    <i r="1">
      <x v="1675"/>
    </i>
    <i>
      <x v="1280"/>
    </i>
    <i r="1">
      <x v="1666"/>
    </i>
    <i>
      <x v="1281"/>
    </i>
    <i r="1">
      <x v="1708"/>
    </i>
    <i>
      <x v="1282"/>
    </i>
    <i>
      <x v="1283"/>
    </i>
    <i>
      <x v="1284"/>
    </i>
    <i>
      <x v="1285"/>
    </i>
    <i>
      <x v="1286"/>
    </i>
    <i>
      <x v="1287"/>
    </i>
    <i>
      <x v="1288"/>
    </i>
    <i>
      <x v="1289"/>
    </i>
    <i r="1">
      <x v="1820"/>
    </i>
    <i>
      <x v="1290"/>
    </i>
    <i r="1">
      <x v="1822"/>
    </i>
    <i>
      <x v="1291"/>
    </i>
    <i>
      <x v="1292"/>
    </i>
    <i>
      <x v="1293"/>
    </i>
    <i>
      <x v="1294"/>
    </i>
    <i>
      <x v="1295"/>
    </i>
    <i>
      <x v="1296"/>
    </i>
    <i>
      <x v="1297"/>
    </i>
    <i>
      <x v="1298"/>
    </i>
    <i>
      <x v="1299"/>
    </i>
    <i>
      <x v="1300"/>
    </i>
    <i>
      <x v="1301"/>
    </i>
    <i>
      <x v="1302"/>
    </i>
    <i r="1">
      <x v="1731"/>
    </i>
    <i>
      <x v="1303"/>
    </i>
    <i r="1">
      <x v="1749"/>
    </i>
    <i>
      <x v="1304"/>
    </i>
    <i>
      <x v="1305"/>
    </i>
    <i>
      <x v="1306"/>
    </i>
    <i r="1">
      <x v="1451"/>
    </i>
    <i>
      <x v="1307"/>
    </i>
    <i r="1">
      <x v="1703"/>
    </i>
    <i>
      <x v="1309"/>
    </i>
    <i>
      <x v="1310"/>
    </i>
    <i r="1">
      <x v="1664"/>
    </i>
    <i>
      <x v="1311"/>
    </i>
    <i r="1">
      <x v="1543"/>
    </i>
    <i>
      <x v="1312"/>
    </i>
    <i>
      <x v="1313"/>
    </i>
    <i>
      <x v="1314"/>
    </i>
    <i>
      <x v="1315"/>
    </i>
    <i>
      <x v="1316"/>
    </i>
    <i>
      <x v="1317"/>
    </i>
    <i>
      <x v="1318"/>
    </i>
    <i>
      <x v="1319"/>
    </i>
    <i>
      <x v="1320"/>
    </i>
    <i r="1">
      <x v="1809"/>
    </i>
    <i>
      <x v="1321"/>
    </i>
    <i>
      <x v="1322"/>
    </i>
    <i>
      <x v="1323"/>
    </i>
    <i>
      <x v="1324"/>
    </i>
    <i r="1">
      <x v="1492"/>
    </i>
    <i>
      <x v="1325"/>
    </i>
    <i>
      <x v="1326"/>
    </i>
    <i>
      <x v="1327"/>
    </i>
    <i>
      <x v="1328"/>
    </i>
    <i>
      <x v="1329"/>
    </i>
    <i>
      <x v="1330"/>
    </i>
    <i>
      <x v="1331"/>
    </i>
    <i>
      <x v="1332"/>
    </i>
    <i>
      <x v="1333"/>
    </i>
    <i>
      <x v="1334"/>
    </i>
    <i>
      <x v="1335"/>
    </i>
    <i>
      <x v="1336"/>
    </i>
    <i r="1">
      <x v="1619"/>
    </i>
    <i>
      <x v="1337"/>
    </i>
    <i r="1">
      <x v="1849"/>
    </i>
    <i>
      <x v="1338"/>
    </i>
    <i>
      <x v="1339"/>
    </i>
    <i r="1">
      <x v="1516"/>
    </i>
    <i>
      <x v="1340"/>
    </i>
    <i>
      <x v="1341"/>
    </i>
    <i r="1">
      <x v="1433"/>
    </i>
    <i>
      <x v="1342"/>
    </i>
    <i>
      <x v="1343"/>
    </i>
    <i>
      <x v="1344"/>
    </i>
    <i>
      <x v="1345"/>
    </i>
    <i r="1">
      <x v="1510"/>
    </i>
    <i>
      <x v="1346"/>
    </i>
    <i r="1">
      <x v="1602"/>
    </i>
    <i>
      <x v="1347"/>
    </i>
    <i>
      <x v="1348"/>
    </i>
    <i r="1">
      <x v="1852"/>
    </i>
    <i>
      <x v="1349"/>
    </i>
    <i>
      <x v="1350"/>
    </i>
    <i r="1">
      <x v="1417"/>
    </i>
    <i>
      <x v="1351"/>
    </i>
    <i>
      <x v="1352"/>
    </i>
    <i>
      <x v="1353"/>
    </i>
    <i>
      <x v="1354"/>
    </i>
    <i>
      <x v="1355"/>
    </i>
    <i r="1">
      <x v="1706"/>
    </i>
    <i>
      <x v="1356"/>
    </i>
    <i r="1">
      <x v="1386"/>
    </i>
    <i>
      <x v="1357"/>
    </i>
    <i>
      <x v="1358"/>
    </i>
    <i>
      <x v="1359"/>
    </i>
    <i>
      <x v="1360"/>
    </i>
    <i>
      <x v="1361"/>
    </i>
    <i>
      <x v="1362"/>
    </i>
    <i>
      <x v="1363"/>
    </i>
    <i>
      <x v="1364"/>
    </i>
    <i r="1">
      <x v="1369"/>
    </i>
    <i>
      <x v="1365"/>
    </i>
    <i r="1">
      <x v="1385"/>
    </i>
    <i>
      <x v="1366"/>
    </i>
    <i r="1">
      <x v="1409"/>
    </i>
    <i>
      <x v="1367"/>
    </i>
    <i r="1">
      <x v="1523"/>
    </i>
    <i>
      <x v="1368"/>
    </i>
    <i r="1">
      <x v="1477"/>
    </i>
    <i>
      <x v="1369"/>
    </i>
    <i r="1">
      <x v="1576"/>
    </i>
    <i>
      <x v="1370"/>
    </i>
    <i>
      <x v="1371"/>
    </i>
    <i>
      <x v="1372"/>
    </i>
    <i r="1">
      <x v="1724"/>
    </i>
    <i>
      <x v="1373"/>
    </i>
    <i>
      <x v="1374"/>
    </i>
    <i>
      <x v="1375"/>
    </i>
    <i>
      <x v="1376"/>
    </i>
    <i r="1">
      <x v="1577"/>
    </i>
    <i>
      <x v="1377"/>
    </i>
    <i r="1">
      <x v="1560"/>
    </i>
    <i>
      <x v="1378"/>
    </i>
    <i r="1">
      <x v="1798"/>
    </i>
    <i>
      <x v="1379"/>
    </i>
    <i>
      <x v="1380"/>
    </i>
    <i>
      <x v="1381"/>
    </i>
    <i>
      <x v="1382"/>
    </i>
    <i>
      <x v="1383"/>
    </i>
    <i>
      <x v="1384"/>
    </i>
    <i>
      <x v="1385"/>
    </i>
    <i>
      <x v="1386"/>
    </i>
    <i r="1">
      <x v="1754"/>
    </i>
    <i>
      <x v="1387"/>
    </i>
    <i r="1">
      <x v="1799"/>
    </i>
    <i>
      <x v="1388"/>
    </i>
    <i>
      <x v="1389"/>
    </i>
    <i>
      <x v="1390"/>
    </i>
    <i>
      <x v="1391"/>
    </i>
    <i r="1">
      <x v="1524"/>
    </i>
    <i>
      <x v="1392"/>
    </i>
    <i>
      <x v="1393"/>
    </i>
    <i>
      <x v="1394"/>
    </i>
    <i>
      <x v="1395"/>
    </i>
    <i>
      <x v="1396"/>
    </i>
    <i>
      <x v="1397"/>
    </i>
    <i>
      <x v="1398"/>
    </i>
    <i>
      <x v="1399"/>
    </i>
    <i>
      <x v="1400"/>
    </i>
    <i>
      <x v="1401"/>
    </i>
    <i>
      <x v="1402"/>
    </i>
    <i>
      <x v="1403"/>
    </i>
    <i>
      <x v="1404"/>
    </i>
    <i r="1">
      <x v="1493"/>
    </i>
    <i>
      <x v="1405"/>
    </i>
    <i r="1">
      <x v="1494"/>
    </i>
    <i>
      <x v="1406"/>
    </i>
    <i r="1">
      <x v="1527"/>
    </i>
    <i>
      <x v="1407"/>
    </i>
    <i r="1">
      <x v="1599"/>
    </i>
    <i>
      <x v="1408"/>
    </i>
    <i r="1">
      <x v="1645"/>
    </i>
    <i>
      <x v="1409"/>
    </i>
    <i r="1">
      <x v="1738"/>
    </i>
    <i>
      <x v="1410"/>
    </i>
    <i r="1">
      <x v="1916"/>
    </i>
    <i>
      <x v="1411"/>
    </i>
    <i>
      <x v="1412"/>
    </i>
    <i>
      <x v="1413"/>
    </i>
    <i>
      <x v="1414"/>
    </i>
    <i>
      <x v="1415"/>
    </i>
    <i>
      <x v="1416"/>
    </i>
    <i>
      <x v="1417"/>
    </i>
    <i>
      <x v="1418"/>
    </i>
    <i r="1">
      <x v="1401"/>
    </i>
    <i>
      <x v="1419"/>
    </i>
    <i r="1">
      <x v="1800"/>
    </i>
    <i>
      <x v="1420"/>
    </i>
    <i>
      <x v="1421"/>
    </i>
    <i r="1">
      <x v="1620"/>
    </i>
    <i>
      <x v="1422"/>
    </i>
    <i>
      <x v="1423"/>
    </i>
    <i>
      <x v="1424"/>
    </i>
    <i>
      <x v="1425"/>
    </i>
    <i>
      <x v="1426"/>
    </i>
    <i>
      <x v="1427"/>
    </i>
    <i>
      <x v="1428"/>
    </i>
    <i r="1">
      <x v="1904"/>
    </i>
    <i>
      <x v="1429"/>
    </i>
    <i>
      <x v="1430"/>
    </i>
    <i>
      <x v="1431"/>
    </i>
    <i>
      <x v="1432"/>
    </i>
    <i>
      <x v="1433"/>
    </i>
    <i>
      <x v="1434"/>
    </i>
    <i>
      <x v="1435"/>
    </i>
    <i>
      <x v="1436"/>
    </i>
    <i>
      <x v="1437"/>
    </i>
    <i>
      <x v="1438"/>
    </i>
    <i r="1">
      <x v="1773"/>
    </i>
    <i>
      <x v="1439"/>
    </i>
    <i r="1">
      <x v="1801"/>
    </i>
    <i>
      <x v="1440"/>
    </i>
    <i>
      <x v="1441"/>
    </i>
    <i r="1">
      <x v="1740"/>
    </i>
    <i>
      <x v="1442"/>
    </i>
    <i r="1">
      <x v="1741"/>
    </i>
    <i>
      <x v="1443"/>
    </i>
    <i r="1">
      <x v="1757"/>
    </i>
    <i>
      <x v="1444"/>
    </i>
    <i r="1">
      <x v="1781"/>
    </i>
    <i>
      <x v="1445"/>
    </i>
    <i r="1">
      <x v="1802"/>
    </i>
    <i>
      <x v="1446"/>
    </i>
    <i r="1">
      <x v="1803"/>
    </i>
    <i>
      <x v="1447"/>
    </i>
    <i>
      <x v="1448"/>
    </i>
    <i>
      <x v="1449"/>
    </i>
    <i r="1">
      <x v="1544"/>
    </i>
    <i>
      <x v="1450"/>
    </i>
    <i r="1">
      <x v="1782"/>
    </i>
    <i>
      <x v="1451"/>
    </i>
    <i r="1">
      <x v="1370"/>
    </i>
    <i>
      <x v="1452"/>
    </i>
    <i r="1">
      <x v="1739"/>
    </i>
    <i>
      <x v="1453"/>
    </i>
    <i>
      <x v="1454"/>
    </i>
    <i>
      <x v="1455"/>
    </i>
    <i>
      <x v="1456"/>
    </i>
    <i>
      <x v="1457"/>
    </i>
    <i>
      <x v="1458"/>
    </i>
    <i>
      <x v="1459"/>
    </i>
    <i>
      <x v="1460"/>
    </i>
    <i>
      <x v="1461"/>
    </i>
    <i r="1">
      <x v="1621"/>
    </i>
    <i>
      <x v="1462"/>
    </i>
    <i>
      <x v="1463"/>
    </i>
    <i>
      <x v="1464"/>
    </i>
    <i>
      <x v="1465"/>
    </i>
    <i>
      <x v="1466"/>
    </i>
    <i>
      <x v="1467"/>
    </i>
    <i>
      <x v="1468"/>
    </i>
    <i>
      <x v="1469"/>
    </i>
    <i r="1">
      <x v="1418"/>
    </i>
    <i>
      <x v="1470"/>
    </i>
    <i r="1">
      <x v="1495"/>
    </i>
    <i>
      <x v="1471"/>
    </i>
    <i r="1">
      <x v="1622"/>
    </i>
    <i>
      <x v="1472"/>
    </i>
    <i>
      <x v="1473"/>
    </i>
    <i>
      <x v="1474"/>
    </i>
    <i>
      <x v="1475"/>
    </i>
    <i r="1">
      <x v="1496"/>
    </i>
    <i>
      <x v="1476"/>
    </i>
    <i>
      <x v="1477"/>
    </i>
    <i>
      <x v="1478"/>
    </i>
    <i>
      <x v="1479"/>
    </i>
    <i>
      <x v="1480"/>
    </i>
    <i>
      <x v="1481"/>
    </i>
    <i>
      <x v="1482"/>
    </i>
    <i>
      <x v="1483"/>
    </i>
    <i>
      <x v="1484"/>
    </i>
    <i r="1">
      <x v="1752"/>
    </i>
    <i>
      <x v="1485"/>
    </i>
    <i>
      <x v="1486"/>
    </i>
    <i>
      <x v="1487"/>
    </i>
    <i r="1">
      <x v="1636"/>
    </i>
    <i>
      <x v="1488"/>
    </i>
    <i r="1">
      <x v="1637"/>
    </i>
    <i>
      <x v="1489"/>
    </i>
    <i>
      <x v="1490"/>
    </i>
    <i>
      <x v="1491"/>
    </i>
    <i r="1">
      <x v="1656"/>
    </i>
    <i>
      <x v="1492"/>
    </i>
    <i>
      <x v="1493"/>
    </i>
    <i>
      <x v="1494"/>
    </i>
    <i r="1">
      <x v="1387"/>
    </i>
    <i>
      <x v="1495"/>
    </i>
    <i r="1">
      <x v="1362"/>
    </i>
    <i>
      <x v="1496"/>
    </i>
    <i>
      <x v="1497"/>
    </i>
    <i>
      <x v="1498"/>
    </i>
    <i r="1">
      <x v="1678"/>
    </i>
    <i>
      <x v="1499"/>
    </i>
    <i>
      <x v="1500"/>
    </i>
    <i>
      <x v="1501"/>
    </i>
    <i r="1">
      <x v="1657"/>
    </i>
    <i>
      <x v="1502"/>
    </i>
    <i r="1">
      <x v="1714"/>
    </i>
    <i>
      <x v="1503"/>
    </i>
    <i>
      <x v="1504"/>
    </i>
    <i>
      <x v="1505"/>
    </i>
    <i>
      <x v="1506"/>
    </i>
    <i>
      <x v="1507"/>
    </i>
    <i>
      <x v="1508"/>
    </i>
    <i r="1">
      <x v="1513"/>
    </i>
    <i>
      <x v="1509"/>
    </i>
    <i>
      <x v="1510"/>
    </i>
    <i>
      <x v="1511"/>
    </i>
    <i>
      <x v="1512"/>
    </i>
    <i>
      <x v="1513"/>
    </i>
    <i r="1">
      <x v="1684"/>
    </i>
    <i>
      <x v="1514"/>
    </i>
    <i>
      <x v="1515"/>
    </i>
    <i>
      <x v="1516"/>
    </i>
    <i r="1">
      <x v="1497"/>
    </i>
    <i>
      <x v="1517"/>
    </i>
    <i r="1">
      <x v="1704"/>
    </i>
    <i>
      <x v="1518"/>
    </i>
    <i>
      <x v="1519"/>
    </i>
    <i>
      <x v="1520"/>
    </i>
    <i>
      <x v="1521"/>
    </i>
    <i>
      <x v="1522"/>
    </i>
    <i>
      <x v="1523"/>
    </i>
    <i>
      <x v="1524"/>
    </i>
    <i>
      <x v="1525"/>
    </i>
    <i>
      <x v="1526"/>
    </i>
    <i>
      <x v="1527"/>
    </i>
    <i>
      <x v="1528"/>
    </i>
    <i>
      <x v="1529"/>
    </i>
    <i r="1">
      <x v="1364"/>
    </i>
    <i>
      <x v="1530"/>
    </i>
    <i r="1">
      <x v="1403"/>
    </i>
    <i>
      <x v="1531"/>
    </i>
    <i r="1">
      <x v="1367"/>
    </i>
    <i>
      <x v="1532"/>
    </i>
    <i r="1">
      <x v="1452"/>
    </i>
    <i>
      <x v="1533"/>
    </i>
    <i r="1">
      <x v="1469"/>
    </i>
    <i>
      <x v="1534"/>
    </i>
    <i r="1">
      <x v="1482"/>
    </i>
    <i>
      <x v="1535"/>
    </i>
    <i r="1">
      <x v="1525"/>
    </i>
    <i>
      <x v="1536"/>
    </i>
    <i r="1">
      <x v="1545"/>
    </i>
    <i>
      <x v="1537"/>
    </i>
    <i r="1">
      <x v="1546"/>
    </i>
    <i>
      <x v="1538"/>
    </i>
    <i r="1">
      <x v="1600"/>
    </i>
    <i>
      <x v="1539"/>
    </i>
    <i>
      <x v="1540"/>
    </i>
    <i>
      <x v="1541"/>
    </i>
    <i>
      <x v="1542"/>
    </i>
    <i>
      <x v="1543"/>
    </i>
    <i>
      <x v="1544"/>
    </i>
    <i r="1">
      <x v="1725"/>
    </i>
    <i>
      <x v="1545"/>
    </i>
    <i r="1">
      <x v="1710"/>
    </i>
    <i>
      <x v="1546"/>
    </i>
    <i r="1">
      <x v="1730"/>
    </i>
    <i>
      <x v="1547"/>
    </i>
    <i r="1">
      <x v="1691"/>
    </i>
    <i>
      <x v="1548"/>
    </i>
    <i r="1">
      <x v="1753"/>
    </i>
    <i>
      <x v="1549"/>
    </i>
    <i r="1">
      <x v="1783"/>
    </i>
    <i>
      <x v="1550"/>
    </i>
    <i r="1">
      <x v="1804"/>
    </i>
    <i>
      <x v="1551"/>
    </i>
    <i r="1">
      <x v="1810"/>
    </i>
    <i>
      <x v="1552"/>
    </i>
    <i>
      <x v="1553"/>
    </i>
    <i>
      <x v="1554"/>
    </i>
    <i r="1">
      <x v="1652"/>
    </i>
    <i>
      <x v="1555"/>
    </i>
    <i r="1">
      <x v="1842"/>
    </i>
    <i>
      <x v="1556"/>
    </i>
    <i r="1">
      <x v="1851"/>
    </i>
    <i>
      <x v="1557"/>
    </i>
    <i r="1">
      <x v="1869"/>
    </i>
    <i>
      <x v="1558"/>
    </i>
    <i r="1">
      <x v="1905"/>
    </i>
    <i>
      <x v="1559"/>
    </i>
    <i r="1">
      <x v="1930"/>
    </i>
    <i>
      <x v="1560"/>
    </i>
    <i>
      <x v="1561"/>
    </i>
    <i>
      <x v="1562"/>
    </i>
    <i>
      <x v="1563"/>
    </i>
    <i>
      <x v="1564"/>
    </i>
    <i>
      <x v="1565"/>
    </i>
    <i>
      <x v="1566"/>
    </i>
    <i>
      <x v="1567"/>
    </i>
    <i>
      <x v="1568"/>
    </i>
    <i r="1">
      <x v="1428"/>
    </i>
    <i>
      <x v="1569"/>
    </i>
    <i r="1">
      <x v="1601"/>
    </i>
    <i>
      <x v="1570"/>
    </i>
    <i r="1">
      <x v="1746"/>
    </i>
    <i>
      <x v="1571"/>
    </i>
    <i r="1">
      <x v="1817"/>
    </i>
    <i>
      <x v="1572"/>
    </i>
    <i r="1">
      <x v="1825"/>
    </i>
    <i>
      <x v="1573"/>
    </i>
    <i r="1">
      <x v="1824"/>
    </i>
    <i>
      <x v="1574"/>
    </i>
    <i r="1">
      <x v="1868"/>
    </i>
    <i>
      <x v="1575"/>
    </i>
    <i r="1">
      <x v="1881"/>
    </i>
    <i>
      <x v="1576"/>
    </i>
    <i r="1">
      <x v="1922"/>
    </i>
    <i>
      <x v="1577"/>
    </i>
    <i>
      <x v="1578"/>
    </i>
    <i>
      <x v="1579"/>
    </i>
    <i r="1">
      <x v="1399"/>
    </i>
    <i>
      <x v="1580"/>
    </i>
    <i r="1">
      <x v="1439"/>
    </i>
    <i>
      <x v="1581"/>
    </i>
    <i>
      <x v="1582"/>
    </i>
    <i>
      <x v="1583"/>
    </i>
    <i>
      <x v="1584"/>
    </i>
    <i>
      <x v="1585"/>
    </i>
    <i r="1">
      <x v="1365"/>
    </i>
    <i>
      <x v="1586"/>
    </i>
    <i>
      <x v="1587"/>
    </i>
    <i r="1">
      <x v="1438"/>
    </i>
    <i>
      <x v="1588"/>
    </i>
    <i>
      <x v="1589"/>
    </i>
    <i>
      <x v="1590"/>
    </i>
    <i>
      <x v="1591"/>
    </i>
    <i>
      <x v="1592"/>
    </i>
    <i>
      <x v="1593"/>
    </i>
    <i r="1">
      <x v="1457"/>
    </i>
    <i>
      <x v="1594"/>
    </i>
    <i>
      <x v="1595"/>
    </i>
    <i>
      <x v="1596"/>
    </i>
    <i>
      <x v="1597"/>
    </i>
    <i>
      <x v="1598"/>
    </i>
    <i>
      <x v="1599"/>
    </i>
    <i>
      <x v="1600"/>
    </i>
    <i r="1">
      <x v="1483"/>
    </i>
    <i>
      <x v="1601"/>
    </i>
    <i>
      <x v="1602"/>
    </i>
    <i>
      <x v="1603"/>
    </i>
    <i>
      <x v="1604"/>
    </i>
    <i>
      <x v="1605"/>
    </i>
    <i>
      <x v="1606"/>
    </i>
    <i>
      <x v="1607"/>
    </i>
    <i>
      <x v="1608"/>
    </i>
    <i>
      <x v="1609"/>
    </i>
    <i>
      <x v="1610"/>
    </i>
    <i>
      <x v="1611"/>
    </i>
    <i>
      <x v="1612"/>
    </i>
    <i>
      <x v="1613"/>
    </i>
    <i>
      <x v="1614"/>
    </i>
    <i r="1">
      <x v="1458"/>
    </i>
    <i>
      <x v="1615"/>
    </i>
    <i>
      <x v="1616"/>
    </i>
    <i>
      <x v="1617"/>
    </i>
    <i>
      <x v="1618"/>
    </i>
    <i>
      <x v="1619"/>
    </i>
    <i>
      <x v="1620"/>
    </i>
    <i>
      <x v="1621"/>
    </i>
    <i>
      <x v="1622"/>
    </i>
    <i>
      <x v="1623"/>
    </i>
    <i>
      <x v="1624"/>
    </i>
    <i>
      <x v="1625"/>
    </i>
    <i>
      <x v="1626"/>
    </i>
    <i>
      <x v="1627"/>
    </i>
    <i>
      <x v="1628"/>
    </i>
    <i r="1">
      <x v="1380"/>
    </i>
    <i>
      <x v="1629"/>
    </i>
    <i r="1">
      <x v="1371"/>
    </i>
    <i>
      <x v="1630"/>
    </i>
    <i r="1">
      <x v="1453"/>
    </i>
    <i>
      <x v="1631"/>
    </i>
    <i r="1">
      <x v="1653"/>
    </i>
    <i>
      <x v="1632"/>
    </i>
    <i r="1">
      <x v="1654"/>
    </i>
    <i>
      <x v="1633"/>
    </i>
    <i r="1">
      <x v="1840"/>
    </i>
    <i>
      <x v="1634"/>
    </i>
    <i r="1">
      <x v="1878"/>
    </i>
    <i>
      <x v="1635"/>
    </i>
    <i>
      <x v="1636"/>
    </i>
    <i>
      <x v="1637"/>
    </i>
    <i r="1">
      <x v="1705"/>
    </i>
    <i t="grand">
      <x/>
    </i>
  </rowItems>
  <colFields count="1">
    <field x="-2"/>
  </colFields>
  <colItems count="2">
    <i>
      <x/>
    </i>
    <i i="1">
      <x v="1"/>
    </i>
  </colItems>
  <dataFields count="2">
    <dataField name="Sum of Profit" fld="10" baseField="0" baseItem="0" numFmtId="38"/>
    <dataField name="Sum of CostBasis" fld="13" baseField="0" baseItem="0" numFmtId="3"/>
  </dataFields>
  <formats count="195">
    <format dxfId="550">
      <pivotArea field="1" grandRow="1" outline="0" collapsedLevelsAreSubtotals="1" axis="axisRow" fieldPosition="0">
        <references count="1">
          <reference field="4294967294" count="1" selected="0">
            <x v="0"/>
          </reference>
        </references>
      </pivotArea>
    </format>
    <format dxfId="549">
      <pivotArea collapsedLevelsAreSubtotals="1" fieldPosition="0">
        <references count="2">
          <reference field="4294967294" count="1" selected="0">
            <x v="0"/>
          </reference>
          <reference field="1" count="1">
            <x v="9"/>
          </reference>
        </references>
      </pivotArea>
    </format>
    <format dxfId="548">
      <pivotArea collapsedLevelsAreSubtotals="1" fieldPosition="0">
        <references count="2">
          <reference field="4294967294" count="1" selected="0">
            <x v="0"/>
          </reference>
          <reference field="1" count="1">
            <x v="58"/>
          </reference>
        </references>
      </pivotArea>
    </format>
    <format dxfId="547">
      <pivotArea collapsedLevelsAreSubtotals="1" fieldPosition="0">
        <references count="2">
          <reference field="4294967294" count="1" selected="0">
            <x v="0"/>
          </reference>
          <reference field="1" count="1">
            <x v="59"/>
          </reference>
        </references>
      </pivotArea>
    </format>
    <format dxfId="546">
      <pivotArea collapsedLevelsAreSubtotals="1" fieldPosition="0">
        <references count="2">
          <reference field="4294967294" count="1" selected="0">
            <x v="0"/>
          </reference>
          <reference field="1" count="1">
            <x v="114"/>
          </reference>
        </references>
      </pivotArea>
    </format>
    <format dxfId="545">
      <pivotArea collapsedLevelsAreSubtotals="1" fieldPosition="0">
        <references count="2">
          <reference field="4294967294" count="1" selected="0">
            <x v="0"/>
          </reference>
          <reference field="1" count="1">
            <x v="121"/>
          </reference>
        </references>
      </pivotArea>
    </format>
    <format dxfId="544">
      <pivotArea collapsedLevelsAreSubtotals="1" fieldPosition="0">
        <references count="2">
          <reference field="4294967294" count="1" selected="0">
            <x v="0"/>
          </reference>
          <reference field="1" count="1">
            <x v="122"/>
          </reference>
        </references>
      </pivotArea>
    </format>
    <format dxfId="543">
      <pivotArea collapsedLevelsAreSubtotals="1" fieldPosition="0">
        <references count="2">
          <reference field="4294967294" count="1" selected="0">
            <x v="0"/>
          </reference>
          <reference field="1" count="1">
            <x v="123"/>
          </reference>
        </references>
      </pivotArea>
    </format>
    <format dxfId="542">
      <pivotArea collapsedLevelsAreSubtotals="1" fieldPosition="0">
        <references count="2">
          <reference field="4294967294" count="1" selected="0">
            <x v="0"/>
          </reference>
          <reference field="1" count="1">
            <x v="126"/>
          </reference>
        </references>
      </pivotArea>
    </format>
    <format dxfId="541">
      <pivotArea collapsedLevelsAreSubtotals="1" fieldPosition="0">
        <references count="2">
          <reference field="4294967294" count="1" selected="0">
            <x v="0"/>
          </reference>
          <reference field="1" count="1">
            <x v="138"/>
          </reference>
        </references>
      </pivotArea>
    </format>
    <format dxfId="540">
      <pivotArea collapsedLevelsAreSubtotals="1" fieldPosition="0">
        <references count="2">
          <reference field="4294967294" count="1" selected="0">
            <x v="0"/>
          </reference>
          <reference field="1" count="1">
            <x v="184"/>
          </reference>
        </references>
      </pivotArea>
    </format>
    <format dxfId="539">
      <pivotArea collapsedLevelsAreSubtotals="1" fieldPosition="0">
        <references count="2">
          <reference field="4294967294" count="1" selected="0">
            <x v="0"/>
          </reference>
          <reference field="1" count="1">
            <x v="193"/>
          </reference>
        </references>
      </pivotArea>
    </format>
    <format dxfId="538">
      <pivotArea collapsedLevelsAreSubtotals="1" fieldPosition="0">
        <references count="2">
          <reference field="4294967294" count="1" selected="0">
            <x v="0"/>
          </reference>
          <reference field="1" count="1">
            <x v="202"/>
          </reference>
        </references>
      </pivotArea>
    </format>
    <format dxfId="537">
      <pivotArea collapsedLevelsAreSubtotals="1" fieldPosition="0">
        <references count="2">
          <reference field="4294967294" count="1" selected="0">
            <x v="0"/>
          </reference>
          <reference field="1" count="1">
            <x v="225"/>
          </reference>
        </references>
      </pivotArea>
    </format>
    <format dxfId="536">
      <pivotArea collapsedLevelsAreSubtotals="1" fieldPosition="0">
        <references count="2">
          <reference field="4294967294" count="1" selected="0">
            <x v="0"/>
          </reference>
          <reference field="1" count="1">
            <x v="245"/>
          </reference>
        </references>
      </pivotArea>
    </format>
    <format dxfId="535">
      <pivotArea collapsedLevelsAreSubtotals="1" fieldPosition="0">
        <references count="2">
          <reference field="4294967294" count="1" selected="0">
            <x v="0"/>
          </reference>
          <reference field="1" count="1">
            <x v="246"/>
          </reference>
        </references>
      </pivotArea>
    </format>
    <format dxfId="534">
      <pivotArea collapsedLevelsAreSubtotals="1" fieldPosition="0">
        <references count="2">
          <reference field="4294967294" count="1" selected="0">
            <x v="0"/>
          </reference>
          <reference field="1" count="1">
            <x v="247"/>
          </reference>
        </references>
      </pivotArea>
    </format>
    <format dxfId="533">
      <pivotArea collapsedLevelsAreSubtotals="1" fieldPosition="0">
        <references count="2">
          <reference field="4294967294" count="1" selected="0">
            <x v="0"/>
          </reference>
          <reference field="1" count="1">
            <x v="282"/>
          </reference>
        </references>
      </pivotArea>
    </format>
    <format dxfId="532">
      <pivotArea collapsedLevelsAreSubtotals="1" fieldPosition="0">
        <references count="2">
          <reference field="4294967294" count="1" selected="0">
            <x v="0"/>
          </reference>
          <reference field="1" count="1">
            <x v="283"/>
          </reference>
        </references>
      </pivotArea>
    </format>
    <format dxfId="531">
      <pivotArea collapsedLevelsAreSubtotals="1" fieldPosition="0">
        <references count="2">
          <reference field="4294967294" count="1" selected="0">
            <x v="0"/>
          </reference>
          <reference field="1" count="1">
            <x v="286"/>
          </reference>
        </references>
      </pivotArea>
    </format>
    <format dxfId="530">
      <pivotArea collapsedLevelsAreSubtotals="1" fieldPosition="0">
        <references count="2">
          <reference field="4294967294" count="1" selected="0">
            <x v="0"/>
          </reference>
          <reference field="1" count="1">
            <x v="301"/>
          </reference>
        </references>
      </pivotArea>
    </format>
    <format dxfId="529">
      <pivotArea collapsedLevelsAreSubtotals="1" fieldPosition="0">
        <references count="2">
          <reference field="4294967294" count="1" selected="0">
            <x v="0"/>
          </reference>
          <reference field="1" count="1">
            <x v="319"/>
          </reference>
        </references>
      </pivotArea>
    </format>
    <format dxfId="528">
      <pivotArea collapsedLevelsAreSubtotals="1" fieldPosition="0">
        <references count="2">
          <reference field="4294967294" count="1" selected="0">
            <x v="0"/>
          </reference>
          <reference field="1" count="1">
            <x v="326"/>
          </reference>
        </references>
      </pivotArea>
    </format>
    <format dxfId="527">
      <pivotArea collapsedLevelsAreSubtotals="1" fieldPosition="0">
        <references count="2">
          <reference field="4294967294" count="1" selected="0">
            <x v="0"/>
          </reference>
          <reference field="1" count="1">
            <x v="347"/>
          </reference>
        </references>
      </pivotArea>
    </format>
    <format dxfId="526">
      <pivotArea collapsedLevelsAreSubtotals="1" fieldPosition="0">
        <references count="2">
          <reference field="4294967294" count="1" selected="0">
            <x v="0"/>
          </reference>
          <reference field="1" count="1">
            <x v="360"/>
          </reference>
        </references>
      </pivotArea>
    </format>
    <format dxfId="525">
      <pivotArea collapsedLevelsAreSubtotals="1" fieldPosition="0">
        <references count="2">
          <reference field="4294967294" count="1" selected="0">
            <x v="0"/>
          </reference>
          <reference field="1" count="1">
            <x v="367"/>
          </reference>
        </references>
      </pivotArea>
    </format>
    <format dxfId="524">
      <pivotArea collapsedLevelsAreSubtotals="1" fieldPosition="0">
        <references count="2">
          <reference field="4294967294" count="1" selected="0">
            <x v="0"/>
          </reference>
          <reference field="1" count="1">
            <x v="397"/>
          </reference>
        </references>
      </pivotArea>
    </format>
    <format dxfId="523">
      <pivotArea collapsedLevelsAreSubtotals="1" fieldPosition="0">
        <references count="2">
          <reference field="4294967294" count="1" selected="0">
            <x v="0"/>
          </reference>
          <reference field="1" count="1">
            <x v="406"/>
          </reference>
        </references>
      </pivotArea>
    </format>
    <format dxfId="522">
      <pivotArea collapsedLevelsAreSubtotals="1" fieldPosition="0">
        <references count="2">
          <reference field="4294967294" count="1" selected="0">
            <x v="0"/>
          </reference>
          <reference field="1" count="1">
            <x v="417"/>
          </reference>
        </references>
      </pivotArea>
    </format>
    <format dxfId="521">
      <pivotArea collapsedLevelsAreSubtotals="1" fieldPosition="0">
        <references count="2">
          <reference field="4294967294" count="1" selected="0">
            <x v="0"/>
          </reference>
          <reference field="1" count="1">
            <x v="465"/>
          </reference>
        </references>
      </pivotArea>
    </format>
    <format dxfId="520">
      <pivotArea collapsedLevelsAreSubtotals="1" fieldPosition="0">
        <references count="2">
          <reference field="4294967294" count="1" selected="0">
            <x v="0"/>
          </reference>
          <reference field="1" count="1">
            <x v="473"/>
          </reference>
        </references>
      </pivotArea>
    </format>
    <format dxfId="519">
      <pivotArea collapsedLevelsAreSubtotals="1" fieldPosition="0">
        <references count="2">
          <reference field="4294967294" count="1" selected="0">
            <x v="0"/>
          </reference>
          <reference field="1" count="1">
            <x v="475"/>
          </reference>
        </references>
      </pivotArea>
    </format>
    <format dxfId="518">
      <pivotArea collapsedLevelsAreSubtotals="1" fieldPosition="0">
        <references count="2">
          <reference field="4294967294" count="1" selected="0">
            <x v="0"/>
          </reference>
          <reference field="1" count="1">
            <x v="476"/>
          </reference>
        </references>
      </pivotArea>
    </format>
    <format dxfId="517">
      <pivotArea collapsedLevelsAreSubtotals="1" fieldPosition="0">
        <references count="2">
          <reference field="4294967294" count="1" selected="0">
            <x v="0"/>
          </reference>
          <reference field="1" count="1">
            <x v="477"/>
          </reference>
        </references>
      </pivotArea>
    </format>
    <format dxfId="516">
      <pivotArea collapsedLevelsAreSubtotals="1" fieldPosition="0">
        <references count="2">
          <reference field="4294967294" count="1" selected="0">
            <x v="0"/>
          </reference>
          <reference field="1" count="1">
            <x v="478"/>
          </reference>
        </references>
      </pivotArea>
    </format>
    <format dxfId="515">
      <pivotArea collapsedLevelsAreSubtotals="1" fieldPosition="0">
        <references count="2">
          <reference field="4294967294" count="1" selected="0">
            <x v="0"/>
          </reference>
          <reference field="1" count="1">
            <x v="480"/>
          </reference>
        </references>
      </pivotArea>
    </format>
    <format dxfId="514">
      <pivotArea collapsedLevelsAreSubtotals="1" fieldPosition="0">
        <references count="2">
          <reference field="4294967294" count="1" selected="0">
            <x v="0"/>
          </reference>
          <reference field="1" count="1">
            <x v="481"/>
          </reference>
        </references>
      </pivotArea>
    </format>
    <format dxfId="513">
      <pivotArea collapsedLevelsAreSubtotals="1" fieldPosition="0">
        <references count="2">
          <reference field="4294967294" count="1" selected="0">
            <x v="0"/>
          </reference>
          <reference field="1" count="1">
            <x v="498"/>
          </reference>
        </references>
      </pivotArea>
    </format>
    <format dxfId="512">
      <pivotArea collapsedLevelsAreSubtotals="1" fieldPosition="0">
        <references count="2">
          <reference field="4294967294" count="1" selected="0">
            <x v="0"/>
          </reference>
          <reference field="1" count="1">
            <x v="545"/>
          </reference>
        </references>
      </pivotArea>
    </format>
    <format dxfId="511">
      <pivotArea collapsedLevelsAreSubtotals="1" fieldPosition="0">
        <references count="2">
          <reference field="4294967294" count="1" selected="0">
            <x v="0"/>
          </reference>
          <reference field="1" count="1">
            <x v="559"/>
          </reference>
        </references>
      </pivotArea>
    </format>
    <format dxfId="510">
      <pivotArea collapsedLevelsAreSubtotals="1" fieldPosition="0">
        <references count="2">
          <reference field="4294967294" count="1" selected="0">
            <x v="0"/>
          </reference>
          <reference field="1" count="1">
            <x v="560"/>
          </reference>
        </references>
      </pivotArea>
    </format>
    <format dxfId="509">
      <pivotArea collapsedLevelsAreSubtotals="1" fieldPosition="0">
        <references count="2">
          <reference field="4294967294" count="1" selected="0">
            <x v="0"/>
          </reference>
          <reference field="1" count="1">
            <x v="574"/>
          </reference>
        </references>
      </pivotArea>
    </format>
    <format dxfId="508">
      <pivotArea collapsedLevelsAreSubtotals="1" fieldPosition="0">
        <references count="2">
          <reference field="4294967294" count="1" selected="0">
            <x v="0"/>
          </reference>
          <reference field="1" count="1">
            <x v="586"/>
          </reference>
        </references>
      </pivotArea>
    </format>
    <format dxfId="507">
      <pivotArea collapsedLevelsAreSubtotals="1" fieldPosition="0">
        <references count="2">
          <reference field="4294967294" count="1" selected="0">
            <x v="0"/>
          </reference>
          <reference field="1" count="1">
            <x v="604"/>
          </reference>
        </references>
      </pivotArea>
    </format>
    <format dxfId="506">
      <pivotArea collapsedLevelsAreSubtotals="1" fieldPosition="0">
        <references count="2">
          <reference field="4294967294" count="1" selected="0">
            <x v="0"/>
          </reference>
          <reference field="1" count="1">
            <x v="609"/>
          </reference>
        </references>
      </pivotArea>
    </format>
    <format dxfId="505">
      <pivotArea collapsedLevelsAreSubtotals="1" fieldPosition="0">
        <references count="2">
          <reference field="4294967294" count="1" selected="0">
            <x v="0"/>
          </reference>
          <reference field="1" count="1">
            <x v="610"/>
          </reference>
        </references>
      </pivotArea>
    </format>
    <format dxfId="504">
      <pivotArea collapsedLevelsAreSubtotals="1" fieldPosition="0">
        <references count="2">
          <reference field="4294967294" count="1" selected="0">
            <x v="0"/>
          </reference>
          <reference field="1" count="1">
            <x v="614"/>
          </reference>
        </references>
      </pivotArea>
    </format>
    <format dxfId="503">
      <pivotArea collapsedLevelsAreSubtotals="1" fieldPosition="0">
        <references count="2">
          <reference field="4294967294" count="1" selected="0">
            <x v="0"/>
          </reference>
          <reference field="1" count="1">
            <x v="615"/>
          </reference>
        </references>
      </pivotArea>
    </format>
    <format dxfId="502">
      <pivotArea collapsedLevelsAreSubtotals="1" fieldPosition="0">
        <references count="2">
          <reference field="4294967294" count="1" selected="0">
            <x v="0"/>
          </reference>
          <reference field="1" count="1">
            <x v="634"/>
          </reference>
        </references>
      </pivotArea>
    </format>
    <format dxfId="501">
      <pivotArea collapsedLevelsAreSubtotals="1" fieldPosition="0">
        <references count="2">
          <reference field="4294967294" count="1" selected="0">
            <x v="0"/>
          </reference>
          <reference field="1" count="1">
            <x v="639"/>
          </reference>
        </references>
      </pivotArea>
    </format>
    <format dxfId="500">
      <pivotArea collapsedLevelsAreSubtotals="1" fieldPosition="0">
        <references count="2">
          <reference field="4294967294" count="1" selected="0">
            <x v="0"/>
          </reference>
          <reference field="1" count="1">
            <x v="641"/>
          </reference>
        </references>
      </pivotArea>
    </format>
    <format dxfId="499">
      <pivotArea collapsedLevelsAreSubtotals="1" fieldPosition="0">
        <references count="2">
          <reference field="4294967294" count="1" selected="0">
            <x v="0"/>
          </reference>
          <reference field="1" count="1">
            <x v="657"/>
          </reference>
        </references>
      </pivotArea>
    </format>
    <format dxfId="498">
      <pivotArea collapsedLevelsAreSubtotals="1" fieldPosition="0">
        <references count="2">
          <reference field="4294967294" count="1" selected="0">
            <x v="0"/>
          </reference>
          <reference field="1" count="1">
            <x v="669"/>
          </reference>
        </references>
      </pivotArea>
    </format>
    <format dxfId="497">
      <pivotArea collapsedLevelsAreSubtotals="1" fieldPosition="0">
        <references count="2">
          <reference field="4294967294" count="1" selected="0">
            <x v="0"/>
          </reference>
          <reference field="1" count="1">
            <x v="671"/>
          </reference>
        </references>
      </pivotArea>
    </format>
    <format dxfId="496">
      <pivotArea collapsedLevelsAreSubtotals="1" fieldPosition="0">
        <references count="2">
          <reference field="4294967294" count="1" selected="0">
            <x v="0"/>
          </reference>
          <reference field="1" count="1">
            <x v="718"/>
          </reference>
        </references>
      </pivotArea>
    </format>
    <format dxfId="495">
      <pivotArea collapsedLevelsAreSubtotals="1" fieldPosition="0">
        <references count="2">
          <reference field="4294967294" count="1" selected="0">
            <x v="0"/>
          </reference>
          <reference field="1" count="1">
            <x v="721"/>
          </reference>
        </references>
      </pivotArea>
    </format>
    <format dxfId="494">
      <pivotArea collapsedLevelsAreSubtotals="1" fieldPosition="0">
        <references count="2">
          <reference field="4294967294" count="1" selected="0">
            <x v="0"/>
          </reference>
          <reference field="1" count="1">
            <x v="722"/>
          </reference>
        </references>
      </pivotArea>
    </format>
    <format dxfId="493">
      <pivotArea collapsedLevelsAreSubtotals="1" fieldPosition="0">
        <references count="2">
          <reference field="4294967294" count="1" selected="0">
            <x v="0"/>
          </reference>
          <reference field="1" count="1">
            <x v="723"/>
          </reference>
        </references>
      </pivotArea>
    </format>
    <format dxfId="492">
      <pivotArea collapsedLevelsAreSubtotals="1" fieldPosition="0">
        <references count="2">
          <reference field="4294967294" count="1" selected="0">
            <x v="0"/>
          </reference>
          <reference field="1" count="1">
            <x v="734"/>
          </reference>
        </references>
      </pivotArea>
    </format>
    <format dxfId="491">
      <pivotArea collapsedLevelsAreSubtotals="1" fieldPosition="0">
        <references count="2">
          <reference field="4294967294" count="1" selected="0">
            <x v="0"/>
          </reference>
          <reference field="1" count="1">
            <x v="735"/>
          </reference>
        </references>
      </pivotArea>
    </format>
    <format dxfId="490">
      <pivotArea collapsedLevelsAreSubtotals="1" fieldPosition="0">
        <references count="2">
          <reference field="4294967294" count="1" selected="0">
            <x v="0"/>
          </reference>
          <reference field="1" count="1">
            <x v="740"/>
          </reference>
        </references>
      </pivotArea>
    </format>
    <format dxfId="489">
      <pivotArea collapsedLevelsAreSubtotals="1" fieldPosition="0">
        <references count="2">
          <reference field="4294967294" count="1" selected="0">
            <x v="0"/>
          </reference>
          <reference field="1" count="1">
            <x v="754"/>
          </reference>
        </references>
      </pivotArea>
    </format>
    <format dxfId="488">
      <pivotArea collapsedLevelsAreSubtotals="1" fieldPosition="0">
        <references count="2">
          <reference field="4294967294" count="1" selected="0">
            <x v="0"/>
          </reference>
          <reference field="1" count="1">
            <x v="760"/>
          </reference>
        </references>
      </pivotArea>
    </format>
    <format dxfId="487">
      <pivotArea collapsedLevelsAreSubtotals="1" fieldPosition="0">
        <references count="2">
          <reference field="4294967294" count="1" selected="0">
            <x v="0"/>
          </reference>
          <reference field="1" count="1">
            <x v="785"/>
          </reference>
        </references>
      </pivotArea>
    </format>
    <format dxfId="486">
      <pivotArea collapsedLevelsAreSubtotals="1" fieldPosition="0">
        <references count="2">
          <reference field="4294967294" count="1" selected="0">
            <x v="0"/>
          </reference>
          <reference field="1" count="1">
            <x v="790"/>
          </reference>
        </references>
      </pivotArea>
    </format>
    <format dxfId="485">
      <pivotArea collapsedLevelsAreSubtotals="1" fieldPosition="0">
        <references count="2">
          <reference field="4294967294" count="1" selected="0">
            <x v="0"/>
          </reference>
          <reference field="1" count="1">
            <x v="793"/>
          </reference>
        </references>
      </pivotArea>
    </format>
    <format dxfId="484">
      <pivotArea collapsedLevelsAreSubtotals="1" fieldPosition="0">
        <references count="2">
          <reference field="4294967294" count="1" selected="0">
            <x v="0"/>
          </reference>
          <reference field="1" count="1">
            <x v="799"/>
          </reference>
        </references>
      </pivotArea>
    </format>
    <format dxfId="483">
      <pivotArea collapsedLevelsAreSubtotals="1" fieldPosition="0">
        <references count="2">
          <reference field="4294967294" count="1" selected="0">
            <x v="0"/>
          </reference>
          <reference field="1" count="1">
            <x v="838"/>
          </reference>
        </references>
      </pivotArea>
    </format>
    <format dxfId="482">
      <pivotArea collapsedLevelsAreSubtotals="1" fieldPosition="0">
        <references count="2">
          <reference field="4294967294" count="1" selected="0">
            <x v="0"/>
          </reference>
          <reference field="1" count="1">
            <x v="885"/>
          </reference>
        </references>
      </pivotArea>
    </format>
    <format dxfId="481">
      <pivotArea collapsedLevelsAreSubtotals="1" fieldPosition="0">
        <references count="2">
          <reference field="4294967294" count="1" selected="0">
            <x v="0"/>
          </reference>
          <reference field="1" count="1">
            <x v="886"/>
          </reference>
        </references>
      </pivotArea>
    </format>
    <format dxfId="480">
      <pivotArea collapsedLevelsAreSubtotals="1" fieldPosition="0">
        <references count="2">
          <reference field="4294967294" count="1" selected="0">
            <x v="0"/>
          </reference>
          <reference field="1" count="1">
            <x v="899"/>
          </reference>
        </references>
      </pivotArea>
    </format>
    <format dxfId="479">
      <pivotArea collapsedLevelsAreSubtotals="1" fieldPosition="0">
        <references count="2">
          <reference field="4294967294" count="1" selected="0">
            <x v="0"/>
          </reference>
          <reference field="1" count="1">
            <x v="901"/>
          </reference>
        </references>
      </pivotArea>
    </format>
    <format dxfId="478">
      <pivotArea collapsedLevelsAreSubtotals="1" fieldPosition="0">
        <references count="2">
          <reference field="4294967294" count="1" selected="0">
            <x v="0"/>
          </reference>
          <reference field="1" count="1">
            <x v="903"/>
          </reference>
        </references>
      </pivotArea>
    </format>
    <format dxfId="477">
      <pivotArea collapsedLevelsAreSubtotals="1" fieldPosition="0">
        <references count="2">
          <reference field="4294967294" count="1" selected="0">
            <x v="0"/>
          </reference>
          <reference field="1" count="1">
            <x v="904"/>
          </reference>
        </references>
      </pivotArea>
    </format>
    <format dxfId="476">
      <pivotArea collapsedLevelsAreSubtotals="1" fieldPosition="0">
        <references count="2">
          <reference field="4294967294" count="1" selected="0">
            <x v="0"/>
          </reference>
          <reference field="1" count="1">
            <x v="905"/>
          </reference>
        </references>
      </pivotArea>
    </format>
    <format dxfId="475">
      <pivotArea collapsedLevelsAreSubtotals="1" fieldPosition="0">
        <references count="2">
          <reference field="4294967294" count="1" selected="0">
            <x v="0"/>
          </reference>
          <reference field="1" count="1">
            <x v="906"/>
          </reference>
        </references>
      </pivotArea>
    </format>
    <format dxfId="474">
      <pivotArea collapsedLevelsAreSubtotals="1" fieldPosition="0">
        <references count="2">
          <reference field="4294967294" count="1" selected="0">
            <x v="0"/>
          </reference>
          <reference field="1" count="1">
            <x v="907"/>
          </reference>
        </references>
      </pivotArea>
    </format>
    <format dxfId="473">
      <pivotArea collapsedLevelsAreSubtotals="1" fieldPosition="0">
        <references count="2">
          <reference field="4294967294" count="1" selected="0">
            <x v="0"/>
          </reference>
          <reference field="1" count="1">
            <x v="908"/>
          </reference>
        </references>
      </pivotArea>
    </format>
    <format dxfId="472">
      <pivotArea collapsedLevelsAreSubtotals="1" fieldPosition="0">
        <references count="2">
          <reference field="4294967294" count="1" selected="0">
            <x v="0"/>
          </reference>
          <reference field="1" count="1">
            <x v="909"/>
          </reference>
        </references>
      </pivotArea>
    </format>
    <format dxfId="471">
      <pivotArea collapsedLevelsAreSubtotals="1" fieldPosition="0">
        <references count="2">
          <reference field="4294967294" count="1" selected="0">
            <x v="0"/>
          </reference>
          <reference field="1" count="1">
            <x v="945"/>
          </reference>
        </references>
      </pivotArea>
    </format>
    <format dxfId="470">
      <pivotArea collapsedLevelsAreSubtotals="1" fieldPosition="0">
        <references count="2">
          <reference field="4294967294" count="1" selected="0">
            <x v="0"/>
          </reference>
          <reference field="1" count="1">
            <x v="958"/>
          </reference>
        </references>
      </pivotArea>
    </format>
    <format dxfId="469">
      <pivotArea collapsedLevelsAreSubtotals="1" fieldPosition="0">
        <references count="2">
          <reference field="4294967294" count="1" selected="0">
            <x v="0"/>
          </reference>
          <reference field="1" count="1">
            <x v="981"/>
          </reference>
        </references>
      </pivotArea>
    </format>
    <format dxfId="468">
      <pivotArea collapsedLevelsAreSubtotals="1" fieldPosition="0">
        <references count="2">
          <reference field="4294967294" count="1" selected="0">
            <x v="0"/>
          </reference>
          <reference field="1" count="1">
            <x v="1007"/>
          </reference>
        </references>
      </pivotArea>
    </format>
    <format dxfId="467">
      <pivotArea collapsedLevelsAreSubtotals="1" fieldPosition="0">
        <references count="2">
          <reference field="4294967294" count="1" selected="0">
            <x v="0"/>
          </reference>
          <reference field="1" count="1">
            <x v="1035"/>
          </reference>
        </references>
      </pivotArea>
    </format>
    <format dxfId="466">
      <pivotArea collapsedLevelsAreSubtotals="1" fieldPosition="0">
        <references count="2">
          <reference field="4294967294" count="1" selected="0">
            <x v="0"/>
          </reference>
          <reference field="1" count="1">
            <x v="1052"/>
          </reference>
        </references>
      </pivotArea>
    </format>
    <format dxfId="465">
      <pivotArea collapsedLevelsAreSubtotals="1" fieldPosition="0">
        <references count="2">
          <reference field="4294967294" count="1" selected="0">
            <x v="0"/>
          </reference>
          <reference field="1" count="1">
            <x v="1061"/>
          </reference>
        </references>
      </pivotArea>
    </format>
    <format dxfId="464">
      <pivotArea collapsedLevelsAreSubtotals="1" fieldPosition="0">
        <references count="2">
          <reference field="4294967294" count="1" selected="0">
            <x v="0"/>
          </reference>
          <reference field="1" count="1">
            <x v="1073"/>
          </reference>
        </references>
      </pivotArea>
    </format>
    <format dxfId="463">
      <pivotArea collapsedLevelsAreSubtotals="1" fieldPosition="0">
        <references count="2">
          <reference field="4294967294" count="1" selected="0">
            <x v="0"/>
          </reference>
          <reference field="1" count="1">
            <x v="1074"/>
          </reference>
        </references>
      </pivotArea>
    </format>
    <format dxfId="462">
      <pivotArea collapsedLevelsAreSubtotals="1" fieldPosition="0">
        <references count="2">
          <reference field="4294967294" count="1" selected="0">
            <x v="0"/>
          </reference>
          <reference field="1" count="1">
            <x v="1082"/>
          </reference>
        </references>
      </pivotArea>
    </format>
    <format dxfId="461">
      <pivotArea collapsedLevelsAreSubtotals="1" fieldPosition="0">
        <references count="2">
          <reference field="4294967294" count="1" selected="0">
            <x v="0"/>
          </reference>
          <reference field="1" count="1">
            <x v="1100"/>
          </reference>
        </references>
      </pivotArea>
    </format>
    <format dxfId="460">
      <pivotArea collapsedLevelsAreSubtotals="1" fieldPosition="0">
        <references count="2">
          <reference field="4294967294" count="1" selected="0">
            <x v="0"/>
          </reference>
          <reference field="1" count="1">
            <x v="1140"/>
          </reference>
        </references>
      </pivotArea>
    </format>
    <format dxfId="459">
      <pivotArea collapsedLevelsAreSubtotals="1" fieldPosition="0">
        <references count="2">
          <reference field="4294967294" count="1" selected="0">
            <x v="0"/>
          </reference>
          <reference field="1" count="1">
            <x v="1145"/>
          </reference>
        </references>
      </pivotArea>
    </format>
    <format dxfId="458">
      <pivotArea collapsedLevelsAreSubtotals="1" fieldPosition="0">
        <references count="2">
          <reference field="4294967294" count="1" selected="0">
            <x v="0"/>
          </reference>
          <reference field="1" count="1">
            <x v="1146"/>
          </reference>
        </references>
      </pivotArea>
    </format>
    <format dxfId="457">
      <pivotArea collapsedLevelsAreSubtotals="1" fieldPosition="0">
        <references count="2">
          <reference field="4294967294" count="1" selected="0">
            <x v="0"/>
          </reference>
          <reference field="1" count="1">
            <x v="1185"/>
          </reference>
        </references>
      </pivotArea>
    </format>
    <format dxfId="456">
      <pivotArea collapsedLevelsAreSubtotals="1" fieldPosition="0">
        <references count="2">
          <reference field="4294967294" count="1" selected="0">
            <x v="0"/>
          </reference>
          <reference field="1" count="1">
            <x v="1186"/>
          </reference>
        </references>
      </pivotArea>
    </format>
    <format dxfId="455">
      <pivotArea collapsedLevelsAreSubtotals="1" fieldPosition="0">
        <references count="2">
          <reference field="4294967294" count="1" selected="0">
            <x v="0"/>
          </reference>
          <reference field="1" count="1">
            <x v="1200"/>
          </reference>
        </references>
      </pivotArea>
    </format>
    <format dxfId="454">
      <pivotArea collapsedLevelsAreSubtotals="1" fieldPosition="0">
        <references count="2">
          <reference field="4294967294" count="1" selected="0">
            <x v="0"/>
          </reference>
          <reference field="1" count="1">
            <x v="1206"/>
          </reference>
        </references>
      </pivotArea>
    </format>
    <format dxfId="453">
      <pivotArea collapsedLevelsAreSubtotals="1" fieldPosition="0">
        <references count="2">
          <reference field="4294967294" count="1" selected="0">
            <x v="0"/>
          </reference>
          <reference field="1" count="1">
            <x v="1207"/>
          </reference>
        </references>
      </pivotArea>
    </format>
    <format dxfId="452">
      <pivotArea collapsedLevelsAreSubtotals="1" fieldPosition="0">
        <references count="2">
          <reference field="4294967294" count="1" selected="0">
            <x v="0"/>
          </reference>
          <reference field="1" count="1">
            <x v="1208"/>
          </reference>
        </references>
      </pivotArea>
    </format>
    <format dxfId="451">
      <pivotArea collapsedLevelsAreSubtotals="1" fieldPosition="0">
        <references count="2">
          <reference field="4294967294" count="1" selected="0">
            <x v="0"/>
          </reference>
          <reference field="1" count="1">
            <x v="1216"/>
          </reference>
        </references>
      </pivotArea>
    </format>
    <format dxfId="450">
      <pivotArea collapsedLevelsAreSubtotals="1" fieldPosition="0">
        <references count="2">
          <reference field="4294967294" count="1" selected="0">
            <x v="0"/>
          </reference>
          <reference field="1" count="1">
            <x v="1217"/>
          </reference>
        </references>
      </pivotArea>
    </format>
    <format dxfId="449">
      <pivotArea collapsedLevelsAreSubtotals="1" fieldPosition="0">
        <references count="2">
          <reference field="4294967294" count="1" selected="0">
            <x v="0"/>
          </reference>
          <reference field="1" count="1">
            <x v="1231"/>
          </reference>
        </references>
      </pivotArea>
    </format>
    <format dxfId="448">
      <pivotArea collapsedLevelsAreSubtotals="1" fieldPosition="0">
        <references count="2">
          <reference field="4294967294" count="1" selected="0">
            <x v="0"/>
          </reference>
          <reference field="1" count="1">
            <x v="1245"/>
          </reference>
        </references>
      </pivotArea>
    </format>
    <format dxfId="447">
      <pivotArea collapsedLevelsAreSubtotals="1" fieldPosition="0">
        <references count="2">
          <reference field="4294967294" count="1" selected="0">
            <x v="0"/>
          </reference>
          <reference field="1" count="1">
            <x v="1250"/>
          </reference>
        </references>
      </pivotArea>
    </format>
    <format dxfId="446">
      <pivotArea collapsedLevelsAreSubtotals="1" fieldPosition="0">
        <references count="2">
          <reference field="4294967294" count="1" selected="0">
            <x v="0"/>
          </reference>
          <reference field="1" count="1">
            <x v="1253"/>
          </reference>
        </references>
      </pivotArea>
    </format>
    <format dxfId="445">
      <pivotArea collapsedLevelsAreSubtotals="1" fieldPosition="0">
        <references count="2">
          <reference field="4294967294" count="1" selected="0">
            <x v="0"/>
          </reference>
          <reference field="1" count="1">
            <x v="1254"/>
          </reference>
        </references>
      </pivotArea>
    </format>
    <format dxfId="444">
      <pivotArea collapsedLevelsAreSubtotals="1" fieldPosition="0">
        <references count="2">
          <reference field="4294967294" count="1" selected="0">
            <x v="0"/>
          </reference>
          <reference field="1" count="1">
            <x v="1269"/>
          </reference>
        </references>
      </pivotArea>
    </format>
    <format dxfId="443">
      <pivotArea collapsedLevelsAreSubtotals="1" fieldPosition="0">
        <references count="2">
          <reference field="4294967294" count="1" selected="0">
            <x v="0"/>
          </reference>
          <reference field="1" count="1">
            <x v="1282"/>
          </reference>
        </references>
      </pivotArea>
    </format>
    <format dxfId="442">
      <pivotArea collapsedLevelsAreSubtotals="1" fieldPosition="0">
        <references count="2">
          <reference field="4294967294" count="1" selected="0">
            <x v="0"/>
          </reference>
          <reference field="1" count="1">
            <x v="1293"/>
          </reference>
        </references>
      </pivotArea>
    </format>
    <format dxfId="441">
      <pivotArea collapsedLevelsAreSubtotals="1" fieldPosition="0">
        <references count="2">
          <reference field="4294967294" count="1" selected="0">
            <x v="0"/>
          </reference>
          <reference field="1" count="1">
            <x v="1295"/>
          </reference>
        </references>
      </pivotArea>
    </format>
    <format dxfId="440">
      <pivotArea collapsedLevelsAreSubtotals="1" fieldPosition="0">
        <references count="2">
          <reference field="4294967294" count="1" selected="0">
            <x v="0"/>
          </reference>
          <reference field="1" count="1">
            <x v="1308"/>
          </reference>
        </references>
      </pivotArea>
    </format>
    <format dxfId="439">
      <pivotArea collapsedLevelsAreSubtotals="1" fieldPosition="0">
        <references count="3">
          <reference field="4294967294" count="1" selected="0">
            <x v="0"/>
          </reference>
          <reference field="1" count="1" selected="0">
            <x v="1596"/>
          </reference>
          <reference field="2" count="1">
            <x v="374"/>
          </reference>
        </references>
      </pivotArea>
    </format>
    <format dxfId="438">
      <pivotArea collapsedLevelsAreSubtotals="1" fieldPosition="0">
        <references count="2">
          <reference field="4294967294" count="1" selected="0">
            <x v="0"/>
          </reference>
          <reference field="1" count="1">
            <x v="1255"/>
          </reference>
        </references>
      </pivotArea>
    </format>
    <format dxfId="437">
      <pivotArea collapsedLevelsAreSubtotals="1" fieldPosition="0">
        <references count="3">
          <reference field="4294967294" count="1" selected="0">
            <x v="0"/>
          </reference>
          <reference field="1" count="1" selected="0">
            <x v="1255"/>
          </reference>
          <reference field="2" count="1">
            <x v="376"/>
          </reference>
        </references>
      </pivotArea>
    </format>
    <format dxfId="436">
      <pivotArea collapsedLevelsAreSubtotals="1" fieldPosition="0">
        <references count="2">
          <reference field="4294967294" count="1" selected="0">
            <x v="0"/>
          </reference>
          <reference field="1" count="1">
            <x v="176"/>
          </reference>
        </references>
      </pivotArea>
    </format>
    <format dxfId="435">
      <pivotArea collapsedLevelsAreSubtotals="1" fieldPosition="0">
        <references count="3">
          <reference field="4294967294" count="1" selected="0">
            <x v="0"/>
          </reference>
          <reference field="1" count="1" selected="0">
            <x v="176"/>
          </reference>
          <reference field="2" count="1">
            <x v="377"/>
          </reference>
        </references>
      </pivotArea>
    </format>
    <format dxfId="434">
      <pivotArea collapsedLevelsAreSubtotals="1" fieldPosition="0">
        <references count="2">
          <reference field="4294967294" count="1" selected="0">
            <x v="0"/>
          </reference>
          <reference field="1" count="1">
            <x v="1106"/>
          </reference>
        </references>
      </pivotArea>
    </format>
    <format dxfId="433">
      <pivotArea collapsedLevelsAreSubtotals="1" fieldPosition="0">
        <references count="3">
          <reference field="4294967294" count="1" selected="0">
            <x v="0"/>
          </reference>
          <reference field="1" count="1" selected="0">
            <x v="1106"/>
          </reference>
          <reference field="2" count="2">
            <x v="378"/>
            <x v="384"/>
          </reference>
        </references>
      </pivotArea>
    </format>
    <format dxfId="432">
      <pivotArea collapsedLevelsAreSubtotals="1" fieldPosition="0">
        <references count="3">
          <reference field="4294967294" count="1" selected="0">
            <x v="0"/>
          </reference>
          <reference field="1" count="1" selected="0">
            <x v="1482"/>
          </reference>
          <reference field="2" count="3">
            <x v="381"/>
            <x v="382"/>
            <x v="388"/>
          </reference>
        </references>
      </pivotArea>
    </format>
    <format dxfId="431">
      <pivotArea collapsedLevelsAreSubtotals="1" fieldPosition="0">
        <references count="2">
          <reference field="4294967294" count="1" selected="0">
            <x v="0"/>
          </reference>
          <reference field="1" count="1">
            <x v="497"/>
          </reference>
        </references>
      </pivotArea>
    </format>
    <format dxfId="430">
      <pivotArea collapsedLevelsAreSubtotals="1" fieldPosition="0">
        <references count="3">
          <reference field="4294967294" count="1" selected="0">
            <x v="0"/>
          </reference>
          <reference field="1" count="1" selected="0">
            <x v="497"/>
          </reference>
          <reference field="2" count="1">
            <x v="383"/>
          </reference>
        </references>
      </pivotArea>
    </format>
    <format dxfId="429">
      <pivotArea collapsedLevelsAreSubtotals="1" fieldPosition="0">
        <references count="2">
          <reference field="4294967294" count="1" selected="0">
            <x v="0"/>
          </reference>
          <reference field="1" count="1">
            <x v="697"/>
          </reference>
        </references>
      </pivotArea>
    </format>
    <format dxfId="428">
      <pivotArea collapsedLevelsAreSubtotals="1" fieldPosition="0">
        <references count="3">
          <reference field="4294967294" count="1" selected="0">
            <x v="0"/>
          </reference>
          <reference field="1" count="1" selected="0">
            <x v="697"/>
          </reference>
          <reference field="2" count="2">
            <x v="385"/>
            <x v="390"/>
          </reference>
        </references>
      </pivotArea>
    </format>
    <format dxfId="427">
      <pivotArea collapsedLevelsAreSubtotals="1" fieldPosition="0">
        <references count="2">
          <reference field="4294967294" count="1" selected="0">
            <x v="0"/>
          </reference>
          <reference field="1" count="1">
            <x v="495"/>
          </reference>
        </references>
      </pivotArea>
    </format>
    <format dxfId="426">
      <pivotArea collapsedLevelsAreSubtotals="1" fieldPosition="0">
        <references count="3">
          <reference field="4294967294" count="1" selected="0">
            <x v="0"/>
          </reference>
          <reference field="1" count="1" selected="0">
            <x v="495"/>
          </reference>
          <reference field="2" count="1">
            <x v="387"/>
          </reference>
        </references>
      </pivotArea>
    </format>
    <format dxfId="425">
      <pivotArea collapsedLevelsAreSubtotals="1" fieldPosition="0">
        <references count="2">
          <reference field="4294967294" count="1" selected="0">
            <x v="0"/>
          </reference>
          <reference field="1" count="1">
            <x v="729"/>
          </reference>
        </references>
      </pivotArea>
    </format>
    <format dxfId="424">
      <pivotArea collapsedLevelsAreSubtotals="1" fieldPosition="0">
        <references count="2">
          <reference field="4294967294" count="1" selected="0">
            <x v="0"/>
          </reference>
          <reference field="1" count="1">
            <x v="588"/>
          </reference>
        </references>
      </pivotArea>
    </format>
    <format dxfId="423">
      <pivotArea collapsedLevelsAreSubtotals="1" fieldPosition="0">
        <references count="2">
          <reference field="4294967294" count="1" selected="0">
            <x v="0"/>
          </reference>
          <reference field="1" count="1">
            <x v="267"/>
          </reference>
        </references>
      </pivotArea>
    </format>
    <format dxfId="422">
      <pivotArea collapsedLevelsAreSubtotals="1" fieldPosition="0">
        <references count="2">
          <reference field="4294967294" count="1" selected="0">
            <x v="0"/>
          </reference>
          <reference field="1" count="1">
            <x v="542"/>
          </reference>
        </references>
      </pivotArea>
    </format>
    <format dxfId="421">
      <pivotArea collapsedLevelsAreSubtotals="1" fieldPosition="0">
        <references count="2">
          <reference field="4294967294" count="1" selected="0">
            <x v="0"/>
          </reference>
          <reference field="1" count="1">
            <x v="561"/>
          </reference>
        </references>
      </pivotArea>
    </format>
    <format dxfId="420">
      <pivotArea collapsedLevelsAreSubtotals="1" fieldPosition="0">
        <references count="2">
          <reference field="4294967294" count="1" selected="0">
            <x v="0"/>
          </reference>
          <reference field="1" count="1">
            <x v="1292"/>
          </reference>
        </references>
      </pivotArea>
    </format>
    <format dxfId="419">
      <pivotArea collapsedLevelsAreSubtotals="1" fieldPosition="0">
        <references count="2">
          <reference field="4294967294" count="1" selected="0">
            <x v="0"/>
          </reference>
          <reference field="1" count="1">
            <x v="1315"/>
          </reference>
        </references>
      </pivotArea>
    </format>
    <format dxfId="418">
      <pivotArea collapsedLevelsAreSubtotals="1" fieldPosition="0">
        <references count="3">
          <reference field="4294967294" count="1" selected="0">
            <x v="0"/>
          </reference>
          <reference field="1" count="1" selected="0">
            <x v="1315"/>
          </reference>
          <reference field="2" count="1">
            <x v="435"/>
          </reference>
        </references>
      </pivotArea>
    </format>
    <format dxfId="417">
      <pivotArea collapsedLevelsAreSubtotals="1" fieldPosition="0">
        <references count="2">
          <reference field="4294967294" count="1" selected="0">
            <x v="0"/>
          </reference>
          <reference field="1" count="1">
            <x v="1349"/>
          </reference>
        </references>
      </pivotArea>
    </format>
    <format dxfId="416">
      <pivotArea collapsedLevelsAreSubtotals="1" fieldPosition="0">
        <references count="2">
          <reference field="4294967294" count="1" selected="0">
            <x v="0"/>
          </reference>
          <reference field="1" count="1">
            <x v="1357"/>
          </reference>
        </references>
      </pivotArea>
    </format>
    <format dxfId="415">
      <pivotArea collapsedLevelsAreSubtotals="1" fieldPosition="0">
        <references count="2">
          <reference field="4294967294" count="1" selected="0">
            <x v="0"/>
          </reference>
          <reference field="1" count="1">
            <x v="1374"/>
          </reference>
        </references>
      </pivotArea>
    </format>
    <format dxfId="414">
      <pivotArea collapsedLevelsAreSubtotals="1" fieldPosition="0">
        <references count="2">
          <reference field="4294967294" count="1" selected="0">
            <x v="0"/>
          </reference>
          <reference field="1" count="1">
            <x v="1379"/>
          </reference>
        </references>
      </pivotArea>
    </format>
    <format dxfId="413">
      <pivotArea collapsedLevelsAreSubtotals="1" fieldPosition="0">
        <references count="2">
          <reference field="4294967294" count="1" selected="0">
            <x v="0"/>
          </reference>
          <reference field="1" count="1">
            <x v="1380"/>
          </reference>
        </references>
      </pivotArea>
    </format>
    <format dxfId="412">
      <pivotArea collapsedLevelsAreSubtotals="1" fieldPosition="0">
        <references count="2">
          <reference field="4294967294" count="1" selected="0">
            <x v="0"/>
          </reference>
          <reference field="1" count="1">
            <x v="1382"/>
          </reference>
        </references>
      </pivotArea>
    </format>
    <format dxfId="411">
      <pivotArea collapsedLevelsAreSubtotals="1" fieldPosition="0">
        <references count="2">
          <reference field="4294967294" count="1" selected="0">
            <x v="0"/>
          </reference>
          <reference field="1" count="1">
            <x v="1392"/>
          </reference>
        </references>
      </pivotArea>
    </format>
    <format dxfId="410">
      <pivotArea collapsedLevelsAreSubtotals="1" fieldPosition="0">
        <references count="2">
          <reference field="4294967294" count="1" selected="0">
            <x v="0"/>
          </reference>
          <reference field="1" count="1">
            <x v="1422"/>
          </reference>
        </references>
      </pivotArea>
    </format>
    <format dxfId="409">
      <pivotArea collapsedLevelsAreSubtotals="1" fieldPosition="0">
        <references count="2">
          <reference field="4294967294" count="1" selected="0">
            <x v="0"/>
          </reference>
          <reference field="1" count="1">
            <x v="1429"/>
          </reference>
        </references>
      </pivotArea>
    </format>
    <format dxfId="408">
      <pivotArea collapsedLevelsAreSubtotals="1" fieldPosition="0">
        <references count="2">
          <reference field="4294967294" count="1" selected="0">
            <x v="0"/>
          </reference>
          <reference field="1" count="1">
            <x v="1453"/>
          </reference>
        </references>
      </pivotArea>
    </format>
    <format dxfId="407">
      <pivotArea collapsedLevelsAreSubtotals="1" fieldPosition="0">
        <references count="2">
          <reference field="4294967294" count="1" selected="0">
            <x v="0"/>
          </reference>
          <reference field="1" count="1">
            <x v="1454"/>
          </reference>
        </references>
      </pivotArea>
    </format>
    <format dxfId="406">
      <pivotArea collapsedLevelsAreSubtotals="1" fieldPosition="0">
        <references count="2">
          <reference field="4294967294" count="1" selected="0">
            <x v="0"/>
          </reference>
          <reference field="1" count="1">
            <x v="1458"/>
          </reference>
        </references>
      </pivotArea>
    </format>
    <format dxfId="405">
      <pivotArea collapsedLevelsAreSubtotals="1" fieldPosition="0">
        <references count="2">
          <reference field="4294967294" count="1" selected="0">
            <x v="0"/>
          </reference>
          <reference field="1" count="1">
            <x v="1459"/>
          </reference>
        </references>
      </pivotArea>
    </format>
    <format dxfId="404">
      <pivotArea collapsedLevelsAreSubtotals="1" fieldPosition="0">
        <references count="2">
          <reference field="4294967294" count="1" selected="0">
            <x v="0"/>
          </reference>
          <reference field="1" count="1">
            <x v="1477"/>
          </reference>
        </references>
      </pivotArea>
    </format>
    <format dxfId="403">
      <pivotArea collapsedLevelsAreSubtotals="1" fieldPosition="0">
        <references count="3">
          <reference field="4294967294" count="1" selected="0">
            <x v="0"/>
          </reference>
          <reference field="1" count="1" selected="0">
            <x v="1477"/>
          </reference>
          <reference field="2" count="1">
            <x v="427"/>
          </reference>
        </references>
      </pivotArea>
    </format>
    <format dxfId="402">
      <pivotArea collapsedLevelsAreSubtotals="1" fieldPosition="0">
        <references count="2">
          <reference field="4294967294" count="1" selected="0">
            <x v="0"/>
          </reference>
          <reference field="1" count="1">
            <x v="1482"/>
          </reference>
        </references>
      </pivotArea>
    </format>
    <format dxfId="401">
      <pivotArea collapsedLevelsAreSubtotals="1" fieldPosition="0">
        <references count="2">
          <reference field="4294967294" count="1" selected="0">
            <x v="0"/>
          </reference>
          <reference field="1" count="1">
            <x v="1489"/>
          </reference>
        </references>
      </pivotArea>
    </format>
    <format dxfId="400">
      <pivotArea collapsedLevelsAreSubtotals="1" fieldPosition="0">
        <references count="2">
          <reference field="4294967294" count="1" selected="0">
            <x v="0"/>
          </reference>
          <reference field="1" count="1">
            <x v="1506"/>
          </reference>
        </references>
      </pivotArea>
    </format>
    <format dxfId="399">
      <pivotArea collapsedLevelsAreSubtotals="1" fieldPosition="0">
        <references count="2">
          <reference field="4294967294" count="1" selected="0">
            <x v="0"/>
          </reference>
          <reference field="1" count="1">
            <x v="1510"/>
          </reference>
        </references>
      </pivotArea>
    </format>
    <format dxfId="398">
      <pivotArea collapsedLevelsAreSubtotals="1" fieldPosition="0">
        <references count="2">
          <reference field="4294967294" count="1" selected="0">
            <x v="0"/>
          </reference>
          <reference field="1" count="1">
            <x v="1511"/>
          </reference>
        </references>
      </pivotArea>
    </format>
    <format dxfId="397">
      <pivotArea collapsedLevelsAreSubtotals="1" fieldPosition="0">
        <references count="2">
          <reference field="4294967294" count="1" selected="0">
            <x v="0"/>
          </reference>
          <reference field="1" count="1">
            <x v="1512"/>
          </reference>
        </references>
      </pivotArea>
    </format>
    <format dxfId="396">
      <pivotArea collapsedLevelsAreSubtotals="1" fieldPosition="0">
        <references count="2">
          <reference field="4294967294" count="1" selected="0">
            <x v="0"/>
          </reference>
          <reference field="1" count="1">
            <x v="1540"/>
          </reference>
        </references>
      </pivotArea>
    </format>
    <format dxfId="395">
      <pivotArea collapsedLevelsAreSubtotals="1" fieldPosition="0">
        <references count="2">
          <reference field="4294967294" count="1" selected="0">
            <x v="0"/>
          </reference>
          <reference field="1" count="1">
            <x v="1553"/>
          </reference>
        </references>
      </pivotArea>
    </format>
    <format dxfId="394">
      <pivotArea collapsedLevelsAreSubtotals="1" fieldPosition="0">
        <references count="2">
          <reference field="4294967294" count="1" selected="0">
            <x v="0"/>
          </reference>
          <reference field="1" count="1">
            <x v="1560"/>
          </reference>
        </references>
      </pivotArea>
    </format>
    <format dxfId="393">
      <pivotArea collapsedLevelsAreSubtotals="1" fieldPosition="0">
        <references count="2">
          <reference field="4294967294" count="1" selected="0">
            <x v="0"/>
          </reference>
          <reference field="1" count="1">
            <x v="1561"/>
          </reference>
        </references>
      </pivotArea>
    </format>
    <format dxfId="392">
      <pivotArea collapsedLevelsAreSubtotals="1" fieldPosition="0">
        <references count="2">
          <reference field="4294967294" count="1" selected="0">
            <x v="0"/>
          </reference>
          <reference field="1" count="1">
            <x v="1562"/>
          </reference>
        </references>
      </pivotArea>
    </format>
    <format dxfId="391">
      <pivotArea collapsedLevelsAreSubtotals="1" fieldPosition="0">
        <references count="2">
          <reference field="4294967294" count="1" selected="0">
            <x v="0"/>
          </reference>
          <reference field="1" count="1">
            <x v="1563"/>
          </reference>
        </references>
      </pivotArea>
    </format>
    <format dxfId="390">
      <pivotArea collapsedLevelsAreSubtotals="1" fieldPosition="0">
        <references count="2">
          <reference field="4294967294" count="1" selected="0">
            <x v="0"/>
          </reference>
          <reference field="1" count="1">
            <x v="1584"/>
          </reference>
        </references>
      </pivotArea>
    </format>
    <format dxfId="389">
      <pivotArea collapsedLevelsAreSubtotals="1" fieldPosition="0">
        <references count="2">
          <reference field="4294967294" count="1" selected="0">
            <x v="0"/>
          </reference>
          <reference field="1" count="1">
            <x v="1595"/>
          </reference>
        </references>
      </pivotArea>
    </format>
    <format dxfId="388">
      <pivotArea collapsedLevelsAreSubtotals="1" fieldPosition="0">
        <references count="2">
          <reference field="4294967294" count="1" selected="0">
            <x v="0"/>
          </reference>
          <reference field="1" count="1">
            <x v="1596"/>
          </reference>
        </references>
      </pivotArea>
    </format>
    <format dxfId="387">
      <pivotArea collapsedLevelsAreSubtotals="1" fieldPosition="0">
        <references count="2">
          <reference field="4294967294" count="1" selected="0">
            <x v="0"/>
          </reference>
          <reference field="1" count="1">
            <x v="1599"/>
          </reference>
        </references>
      </pivotArea>
    </format>
    <format dxfId="386">
      <pivotArea collapsedLevelsAreSubtotals="1" fieldPosition="0">
        <references count="2">
          <reference field="4294967294" count="1" selected="0">
            <x v="0"/>
          </reference>
          <reference field="1" count="1">
            <x v="1604"/>
          </reference>
        </references>
      </pivotArea>
    </format>
    <format dxfId="385">
      <pivotArea collapsedLevelsAreSubtotals="1" fieldPosition="0">
        <references count="2">
          <reference field="4294967294" count="1" selected="0">
            <x v="0"/>
          </reference>
          <reference field="1" count="1">
            <x v="1609"/>
          </reference>
        </references>
      </pivotArea>
    </format>
    <format dxfId="384">
      <pivotArea collapsedLevelsAreSubtotals="1" fieldPosition="0">
        <references count="2">
          <reference field="4294967294" count="1" selected="0">
            <x v="0"/>
          </reference>
          <reference field="1" count="1">
            <x v="1610"/>
          </reference>
        </references>
      </pivotArea>
    </format>
    <format dxfId="383">
      <pivotArea collapsedLevelsAreSubtotals="1" fieldPosition="0">
        <references count="2">
          <reference field="4294967294" count="1" selected="0">
            <x v="0"/>
          </reference>
          <reference field="1" count="1">
            <x v="1635"/>
          </reference>
        </references>
      </pivotArea>
    </format>
    <format dxfId="382">
      <pivotArea outline="0" collapsedLevelsAreSubtotals="1" fieldPosition="0">
        <references count="1">
          <reference field="4294967294" count="1" selected="0">
            <x v="0"/>
          </reference>
        </references>
      </pivotArea>
    </format>
    <format dxfId="381">
      <pivotArea dataOnly="0" labelOnly="1" outline="0" fieldPosition="0">
        <references count="1">
          <reference field="4294967294" count="1">
            <x v="0"/>
          </reference>
        </references>
      </pivotArea>
    </format>
    <format dxfId="380">
      <pivotArea outline="0" collapsedLevelsAreSubtotals="1" fieldPosition="0">
        <references count="1">
          <reference field="4294967294" count="1" selected="0">
            <x v="1"/>
          </reference>
        </references>
      </pivotArea>
    </format>
    <format dxfId="379">
      <pivotArea dataOnly="0" labelOnly="1" outline="0" fieldPosition="0">
        <references count="1">
          <reference field="4294967294" count="1">
            <x v="1"/>
          </reference>
        </references>
      </pivotArea>
    </format>
    <format dxfId="378">
      <pivotArea type="all" dataOnly="0" outline="0" fieldPosition="0"/>
    </format>
    <format dxfId="377">
      <pivotArea outline="0" collapsedLevelsAreSubtotals="1" fieldPosition="0"/>
    </format>
    <format dxfId="376">
      <pivotArea field="1" type="button" dataOnly="0" labelOnly="1" outline="0" axis="axisRow" fieldPosition="0"/>
    </format>
    <format dxfId="375">
      <pivotArea dataOnly="0" labelOnly="1" fieldPosition="0">
        <references count="1">
          <reference field="1" count="50">
            <x v="0"/>
            <x v="7"/>
            <x v="9"/>
            <x v="10"/>
            <x v="11"/>
            <x v="12"/>
            <x v="13"/>
            <x v="16"/>
            <x v="17"/>
            <x v="19"/>
            <x v="20"/>
            <x v="24"/>
            <x v="27"/>
            <x v="31"/>
            <x v="32"/>
            <x v="33"/>
            <x v="34"/>
            <x v="40"/>
            <x v="44"/>
            <x v="45"/>
            <x v="46"/>
            <x v="47"/>
            <x v="48"/>
            <x v="52"/>
            <x v="55"/>
            <x v="57"/>
            <x v="58"/>
            <x v="59"/>
            <x v="60"/>
            <x v="61"/>
            <x v="62"/>
            <x v="63"/>
            <x v="64"/>
            <x v="69"/>
            <x v="70"/>
            <x v="71"/>
            <x v="76"/>
            <x v="77"/>
            <x v="82"/>
            <x v="85"/>
            <x v="86"/>
            <x v="87"/>
            <x v="88"/>
            <x v="89"/>
            <x v="90"/>
            <x v="91"/>
            <x v="92"/>
            <x v="93"/>
            <x v="94"/>
            <x v="95"/>
          </reference>
        </references>
      </pivotArea>
    </format>
    <format dxfId="374">
      <pivotArea dataOnly="0" labelOnly="1" fieldPosition="0">
        <references count="1">
          <reference field="1" count="50">
            <x v="101"/>
            <x v="102"/>
            <x v="103"/>
            <x v="104"/>
            <x v="105"/>
            <x v="108"/>
            <x v="109"/>
            <x v="112"/>
            <x v="113"/>
            <x v="114"/>
            <x v="115"/>
            <x v="116"/>
            <x v="117"/>
            <x v="118"/>
            <x v="119"/>
            <x v="120"/>
            <x v="121"/>
            <x v="122"/>
            <x v="123"/>
            <x v="124"/>
            <x v="125"/>
            <x v="126"/>
            <x v="127"/>
            <x v="128"/>
            <x v="129"/>
            <x v="130"/>
            <x v="134"/>
            <x v="135"/>
            <x v="136"/>
            <x v="138"/>
            <x v="139"/>
            <x v="140"/>
            <x v="141"/>
            <x v="150"/>
            <x v="151"/>
            <x v="152"/>
            <x v="153"/>
            <x v="154"/>
            <x v="155"/>
            <x v="156"/>
            <x v="157"/>
            <x v="158"/>
            <x v="159"/>
            <x v="160"/>
            <x v="161"/>
            <x v="162"/>
            <x v="166"/>
            <x v="167"/>
            <x v="168"/>
            <x v="169"/>
          </reference>
        </references>
      </pivotArea>
    </format>
    <format dxfId="373">
      <pivotArea dataOnly="0" labelOnly="1" fieldPosition="0">
        <references count="1">
          <reference field="1" count="50">
            <x v="176"/>
            <x v="177"/>
            <x v="184"/>
            <x v="193"/>
            <x v="194"/>
            <x v="195"/>
            <x v="196"/>
            <x v="197"/>
            <x v="202"/>
            <x v="203"/>
            <x v="204"/>
            <x v="205"/>
            <x v="206"/>
            <x v="208"/>
            <x v="209"/>
            <x v="210"/>
            <x v="216"/>
            <x v="218"/>
            <x v="219"/>
            <x v="220"/>
            <x v="224"/>
            <x v="225"/>
            <x v="226"/>
            <x v="227"/>
            <x v="231"/>
            <x v="233"/>
            <x v="245"/>
            <x v="246"/>
            <x v="247"/>
            <x v="248"/>
            <x v="250"/>
            <x v="256"/>
            <x v="257"/>
            <x v="258"/>
            <x v="259"/>
            <x v="260"/>
            <x v="262"/>
            <x v="267"/>
            <x v="268"/>
            <x v="274"/>
            <x v="275"/>
            <x v="276"/>
            <x v="277"/>
            <x v="279"/>
            <x v="281"/>
            <x v="282"/>
            <x v="283"/>
            <x v="286"/>
            <x v="287"/>
            <x v="292"/>
          </reference>
        </references>
      </pivotArea>
    </format>
    <format dxfId="372">
      <pivotArea dataOnly="0" labelOnly="1" fieldPosition="0">
        <references count="1">
          <reference field="1" count="50">
            <x v="293"/>
            <x v="294"/>
            <x v="295"/>
            <x v="296"/>
            <x v="299"/>
            <x v="300"/>
            <x v="301"/>
            <x v="302"/>
            <x v="306"/>
            <x v="307"/>
            <x v="308"/>
            <x v="309"/>
            <x v="310"/>
            <x v="311"/>
            <x v="318"/>
            <x v="319"/>
            <x v="320"/>
            <x v="321"/>
            <x v="323"/>
            <x v="325"/>
            <x v="326"/>
            <x v="328"/>
            <x v="329"/>
            <x v="331"/>
            <x v="335"/>
            <x v="336"/>
            <x v="340"/>
            <x v="341"/>
            <x v="342"/>
            <x v="343"/>
            <x v="344"/>
            <x v="347"/>
            <x v="352"/>
            <x v="357"/>
            <x v="358"/>
            <x v="360"/>
            <x v="361"/>
            <x v="363"/>
            <x v="364"/>
            <x v="366"/>
            <x v="367"/>
            <x v="368"/>
            <x v="369"/>
            <x v="370"/>
            <x v="371"/>
            <x v="389"/>
            <x v="391"/>
            <x v="392"/>
            <x v="393"/>
            <x v="394"/>
          </reference>
        </references>
      </pivotArea>
    </format>
    <format dxfId="371">
      <pivotArea dataOnly="0" labelOnly="1" fieldPosition="0">
        <references count="1">
          <reference field="1" count="50">
            <x v="395"/>
            <x v="396"/>
            <x v="397"/>
            <x v="398"/>
            <x v="399"/>
            <x v="405"/>
            <x v="406"/>
            <x v="407"/>
            <x v="408"/>
            <x v="410"/>
            <x v="411"/>
            <x v="417"/>
            <x v="418"/>
            <x v="420"/>
            <x v="421"/>
            <x v="423"/>
            <x v="424"/>
            <x v="425"/>
            <x v="426"/>
            <x v="430"/>
            <x v="433"/>
            <x v="434"/>
            <x v="435"/>
            <x v="436"/>
            <x v="437"/>
            <x v="438"/>
            <x v="443"/>
            <x v="448"/>
            <x v="452"/>
            <x v="454"/>
            <x v="463"/>
            <x v="464"/>
            <x v="465"/>
            <x v="467"/>
            <x v="468"/>
            <x v="469"/>
            <x v="470"/>
            <x v="473"/>
            <x v="474"/>
            <x v="475"/>
            <x v="476"/>
            <x v="477"/>
            <x v="478"/>
            <x v="479"/>
            <x v="480"/>
            <x v="481"/>
            <x v="482"/>
            <x v="483"/>
            <x v="484"/>
            <x v="488"/>
          </reference>
        </references>
      </pivotArea>
    </format>
    <format dxfId="370">
      <pivotArea dataOnly="0" labelOnly="1" fieldPosition="0">
        <references count="1">
          <reference field="1" count="50">
            <x v="489"/>
            <x v="490"/>
            <x v="491"/>
            <x v="492"/>
            <x v="495"/>
            <x v="496"/>
            <x v="497"/>
            <x v="498"/>
            <x v="504"/>
            <x v="506"/>
            <x v="512"/>
            <x v="513"/>
            <x v="515"/>
            <x v="518"/>
            <x v="519"/>
            <x v="520"/>
            <x v="521"/>
            <x v="522"/>
            <x v="523"/>
            <x v="524"/>
            <x v="525"/>
            <x v="526"/>
            <x v="527"/>
            <x v="528"/>
            <x v="529"/>
            <x v="530"/>
            <x v="531"/>
            <x v="532"/>
            <x v="533"/>
            <x v="539"/>
            <x v="540"/>
            <x v="541"/>
            <x v="542"/>
            <x v="543"/>
            <x v="545"/>
            <x v="546"/>
            <x v="547"/>
            <x v="548"/>
            <x v="549"/>
            <x v="550"/>
            <x v="551"/>
            <x v="556"/>
            <x v="557"/>
            <x v="558"/>
            <x v="559"/>
            <x v="560"/>
            <x v="561"/>
            <x v="563"/>
            <x v="564"/>
            <x v="565"/>
          </reference>
        </references>
      </pivotArea>
    </format>
    <format dxfId="369">
      <pivotArea dataOnly="0" labelOnly="1" fieldPosition="0">
        <references count="1">
          <reference field="1" count="50">
            <x v="566"/>
            <x v="567"/>
            <x v="568"/>
            <x v="569"/>
            <x v="570"/>
            <x v="574"/>
            <x v="575"/>
            <x v="576"/>
            <x v="577"/>
            <x v="578"/>
            <x v="580"/>
            <x v="582"/>
            <x v="586"/>
            <x v="588"/>
            <x v="589"/>
            <x v="599"/>
            <x v="600"/>
            <x v="601"/>
            <x v="602"/>
            <x v="604"/>
            <x v="605"/>
            <x v="606"/>
            <x v="608"/>
            <x v="609"/>
            <x v="610"/>
            <x v="615"/>
            <x v="620"/>
            <x v="621"/>
            <x v="622"/>
            <x v="624"/>
            <x v="625"/>
            <x v="626"/>
            <x v="627"/>
            <x v="628"/>
            <x v="634"/>
            <x v="635"/>
            <x v="636"/>
            <x v="638"/>
            <x v="639"/>
            <x v="640"/>
            <x v="641"/>
            <x v="642"/>
            <x v="643"/>
            <x v="644"/>
            <x v="646"/>
            <x v="648"/>
            <x v="650"/>
            <x v="651"/>
            <x v="654"/>
            <x v="655"/>
          </reference>
        </references>
      </pivotArea>
    </format>
    <format dxfId="368">
      <pivotArea dataOnly="0" labelOnly="1" fieldPosition="0">
        <references count="1">
          <reference field="1" count="50">
            <x v="657"/>
            <x v="658"/>
            <x v="659"/>
            <x v="669"/>
            <x v="670"/>
            <x v="671"/>
            <x v="672"/>
            <x v="676"/>
            <x v="677"/>
            <x v="678"/>
            <x v="697"/>
            <x v="698"/>
            <x v="699"/>
            <x v="703"/>
            <x v="704"/>
            <x v="705"/>
            <x v="708"/>
            <x v="709"/>
            <x v="711"/>
            <x v="715"/>
            <x v="716"/>
            <x v="718"/>
            <x v="720"/>
            <x v="721"/>
            <x v="722"/>
            <x v="723"/>
            <x v="726"/>
            <x v="727"/>
            <x v="729"/>
            <x v="730"/>
            <x v="731"/>
            <x v="732"/>
            <x v="733"/>
            <x v="734"/>
            <x v="735"/>
            <x v="740"/>
            <x v="741"/>
            <x v="742"/>
            <x v="746"/>
            <x v="753"/>
            <x v="756"/>
            <x v="757"/>
            <x v="760"/>
            <x v="761"/>
            <x v="762"/>
            <x v="763"/>
            <x v="764"/>
            <x v="765"/>
            <x v="766"/>
            <x v="774"/>
          </reference>
        </references>
      </pivotArea>
    </format>
    <format dxfId="367">
      <pivotArea dataOnly="0" labelOnly="1" fieldPosition="0">
        <references count="1">
          <reference field="1" count="50">
            <x v="775"/>
            <x v="776"/>
            <x v="779"/>
            <x v="780"/>
            <x v="783"/>
            <x v="785"/>
            <x v="786"/>
            <x v="787"/>
            <x v="790"/>
            <x v="793"/>
            <x v="794"/>
            <x v="795"/>
            <x v="799"/>
            <x v="810"/>
            <x v="811"/>
            <x v="812"/>
            <x v="813"/>
            <x v="814"/>
            <x v="815"/>
            <x v="816"/>
            <x v="817"/>
            <x v="822"/>
            <x v="823"/>
            <x v="824"/>
            <x v="825"/>
            <x v="826"/>
            <x v="827"/>
            <x v="828"/>
            <x v="829"/>
            <x v="831"/>
            <x v="832"/>
            <x v="834"/>
            <x v="835"/>
            <x v="839"/>
            <x v="841"/>
            <x v="842"/>
            <x v="843"/>
            <x v="844"/>
            <x v="845"/>
            <x v="846"/>
            <x v="847"/>
            <x v="848"/>
            <x v="849"/>
            <x v="850"/>
            <x v="877"/>
            <x v="878"/>
            <x v="880"/>
            <x v="884"/>
            <x v="885"/>
            <x v="886"/>
          </reference>
        </references>
      </pivotArea>
    </format>
    <format dxfId="366">
      <pivotArea dataOnly="0" labelOnly="1" fieldPosition="0">
        <references count="1">
          <reference field="1" count="50">
            <x v="889"/>
            <x v="890"/>
            <x v="891"/>
            <x v="899"/>
            <x v="900"/>
            <x v="901"/>
            <x v="902"/>
            <x v="903"/>
            <x v="904"/>
            <x v="905"/>
            <x v="906"/>
            <x v="907"/>
            <x v="908"/>
            <x v="909"/>
            <x v="910"/>
            <x v="911"/>
            <x v="913"/>
            <x v="917"/>
            <x v="918"/>
            <x v="921"/>
            <x v="922"/>
            <x v="923"/>
            <x v="924"/>
            <x v="930"/>
            <x v="932"/>
            <x v="933"/>
            <x v="938"/>
            <x v="939"/>
            <x v="940"/>
            <x v="943"/>
            <x v="945"/>
            <x v="948"/>
            <x v="949"/>
            <x v="950"/>
            <x v="951"/>
            <x v="952"/>
            <x v="953"/>
            <x v="958"/>
            <x v="961"/>
            <x v="962"/>
            <x v="963"/>
            <x v="964"/>
            <x v="965"/>
            <x v="966"/>
            <x v="967"/>
            <x v="968"/>
            <x v="969"/>
            <x v="973"/>
            <x v="974"/>
            <x v="975"/>
          </reference>
        </references>
      </pivotArea>
    </format>
    <format dxfId="365">
      <pivotArea dataOnly="0" labelOnly="1" fieldPosition="0">
        <references count="1">
          <reference field="1" count="50">
            <x v="976"/>
            <x v="977"/>
            <x v="981"/>
            <x v="982"/>
            <x v="983"/>
            <x v="984"/>
            <x v="985"/>
            <x v="986"/>
            <x v="987"/>
            <x v="993"/>
            <x v="994"/>
            <x v="996"/>
            <x v="997"/>
            <x v="998"/>
            <x v="999"/>
            <x v="1007"/>
            <x v="1008"/>
            <x v="1009"/>
            <x v="1023"/>
            <x v="1026"/>
            <x v="1027"/>
            <x v="1028"/>
            <x v="1031"/>
            <x v="1033"/>
            <x v="1035"/>
            <x v="1052"/>
            <x v="1053"/>
            <x v="1054"/>
            <x v="1057"/>
            <x v="1059"/>
            <x v="1060"/>
            <x v="1063"/>
            <x v="1064"/>
            <x v="1069"/>
            <x v="1070"/>
            <x v="1073"/>
            <x v="1074"/>
            <x v="1075"/>
            <x v="1076"/>
            <x v="1077"/>
            <x v="1079"/>
            <x v="1080"/>
            <x v="1081"/>
            <x v="1082"/>
            <x v="1083"/>
            <x v="1084"/>
            <x v="1085"/>
            <x v="1089"/>
            <x v="1091"/>
            <x v="1092"/>
          </reference>
        </references>
      </pivotArea>
    </format>
    <format dxfId="364">
      <pivotArea dataOnly="0" labelOnly="1" fieldPosition="0">
        <references count="1">
          <reference field="1" count="50">
            <x v="1100"/>
            <x v="1103"/>
            <x v="1105"/>
            <x v="1106"/>
            <x v="1107"/>
            <x v="1110"/>
            <x v="1111"/>
            <x v="1112"/>
            <x v="1113"/>
            <x v="1114"/>
            <x v="1115"/>
            <x v="1116"/>
            <x v="1117"/>
            <x v="1118"/>
            <x v="1120"/>
            <x v="1121"/>
            <x v="1122"/>
            <x v="1123"/>
            <x v="1126"/>
            <x v="1127"/>
            <x v="1133"/>
            <x v="1139"/>
            <x v="1140"/>
            <x v="1145"/>
            <x v="1146"/>
            <x v="1147"/>
            <x v="1150"/>
            <x v="1169"/>
            <x v="1170"/>
            <x v="1171"/>
            <x v="1172"/>
            <x v="1173"/>
            <x v="1174"/>
            <x v="1177"/>
            <x v="1178"/>
            <x v="1179"/>
            <x v="1183"/>
            <x v="1184"/>
            <x v="1185"/>
            <x v="1186"/>
            <x v="1192"/>
            <x v="1196"/>
            <x v="1199"/>
            <x v="1200"/>
            <x v="1201"/>
            <x v="1202"/>
            <x v="1203"/>
            <x v="1204"/>
            <x v="1206"/>
            <x v="1207"/>
          </reference>
        </references>
      </pivotArea>
    </format>
    <format dxfId="363">
      <pivotArea dataOnly="0" labelOnly="1" fieldPosition="0">
        <references count="1">
          <reference field="1" count="50">
            <x v="1208"/>
            <x v="1209"/>
            <x v="1210"/>
            <x v="1211"/>
            <x v="1216"/>
            <x v="1217"/>
            <x v="1218"/>
            <x v="1224"/>
            <x v="1225"/>
            <x v="1227"/>
            <x v="1231"/>
            <x v="1232"/>
            <x v="1233"/>
            <x v="1234"/>
            <x v="1235"/>
            <x v="1236"/>
            <x v="1237"/>
            <x v="1238"/>
            <x v="1239"/>
            <x v="1240"/>
            <x v="1241"/>
            <x v="1245"/>
            <x v="1248"/>
            <x v="1249"/>
            <x v="1250"/>
            <x v="1251"/>
            <x v="1252"/>
            <x v="1253"/>
            <x v="1254"/>
            <x v="1255"/>
            <x v="1256"/>
            <x v="1257"/>
            <x v="1258"/>
            <x v="1262"/>
            <x v="1268"/>
            <x v="1269"/>
            <x v="1270"/>
            <x v="1272"/>
            <x v="1282"/>
            <x v="1283"/>
            <x v="1284"/>
            <x v="1285"/>
            <x v="1286"/>
            <x v="1287"/>
            <x v="1291"/>
            <x v="1292"/>
            <x v="1293"/>
            <x v="1294"/>
            <x v="1295"/>
            <x v="1296"/>
          </reference>
        </references>
      </pivotArea>
    </format>
    <format dxfId="362">
      <pivotArea dataOnly="0" labelOnly="1" fieldPosition="0">
        <references count="1">
          <reference field="1" count="50">
            <x v="1298"/>
            <x v="1299"/>
            <x v="1300"/>
            <x v="1305"/>
            <x v="1309"/>
            <x v="1312"/>
            <x v="1314"/>
            <x v="1315"/>
            <x v="1316"/>
            <x v="1317"/>
            <x v="1318"/>
            <x v="1319"/>
            <x v="1321"/>
            <x v="1322"/>
            <x v="1325"/>
            <x v="1328"/>
            <x v="1331"/>
            <x v="1332"/>
            <x v="1333"/>
            <x v="1334"/>
            <x v="1338"/>
            <x v="1340"/>
            <x v="1342"/>
            <x v="1343"/>
            <x v="1347"/>
            <x v="1349"/>
            <x v="1351"/>
            <x v="1353"/>
            <x v="1357"/>
            <x v="1358"/>
            <x v="1361"/>
            <x v="1362"/>
            <x v="1363"/>
            <x v="1370"/>
            <x v="1374"/>
            <x v="1379"/>
            <x v="1380"/>
            <x v="1381"/>
            <x v="1382"/>
            <x v="1383"/>
            <x v="1388"/>
            <x v="1389"/>
            <x v="1392"/>
            <x v="1393"/>
            <x v="1394"/>
            <x v="1395"/>
            <x v="1396"/>
            <x v="1397"/>
            <x v="1398"/>
            <x v="1411"/>
          </reference>
        </references>
      </pivotArea>
    </format>
    <format dxfId="361">
      <pivotArea dataOnly="0" labelOnly="1" fieldPosition="0">
        <references count="1">
          <reference field="1" count="50">
            <x v="1412"/>
            <x v="1413"/>
            <x v="1414"/>
            <x v="1415"/>
            <x v="1420"/>
            <x v="1422"/>
            <x v="1423"/>
            <x v="1424"/>
            <x v="1425"/>
            <x v="1426"/>
            <x v="1429"/>
            <x v="1430"/>
            <x v="1431"/>
            <x v="1432"/>
            <x v="1433"/>
            <x v="1440"/>
            <x v="1447"/>
            <x v="1453"/>
            <x v="1454"/>
            <x v="1455"/>
            <x v="1456"/>
            <x v="1457"/>
            <x v="1458"/>
            <x v="1459"/>
            <x v="1460"/>
            <x v="1462"/>
            <x v="1463"/>
            <x v="1464"/>
            <x v="1465"/>
            <x v="1472"/>
            <x v="1474"/>
            <x v="1476"/>
            <x v="1477"/>
            <x v="1478"/>
            <x v="1479"/>
            <x v="1480"/>
            <x v="1481"/>
            <x v="1482"/>
            <x v="1483"/>
            <x v="1485"/>
            <x v="1489"/>
            <x v="1490"/>
            <x v="1493"/>
            <x v="1496"/>
            <x v="1497"/>
            <x v="1499"/>
            <x v="1500"/>
            <x v="1504"/>
            <x v="1505"/>
            <x v="1506"/>
          </reference>
        </references>
      </pivotArea>
    </format>
    <format dxfId="360">
      <pivotArea dataOnly="0" labelOnly="1" fieldPosition="0">
        <references count="1">
          <reference field="1" count="50">
            <x v="1507"/>
            <x v="1509"/>
            <x v="1510"/>
            <x v="1511"/>
            <x v="1512"/>
            <x v="1514"/>
            <x v="1518"/>
            <x v="1519"/>
            <x v="1520"/>
            <x v="1521"/>
            <x v="1523"/>
            <x v="1524"/>
            <x v="1525"/>
            <x v="1539"/>
            <x v="1540"/>
            <x v="1541"/>
            <x v="1542"/>
            <x v="1552"/>
            <x v="1553"/>
            <x v="1560"/>
            <x v="1561"/>
            <x v="1562"/>
            <x v="1563"/>
            <x v="1564"/>
            <x v="1577"/>
            <x v="1578"/>
            <x v="1581"/>
            <x v="1582"/>
            <x v="1584"/>
            <x v="1586"/>
            <x v="1588"/>
            <x v="1589"/>
            <x v="1590"/>
            <x v="1591"/>
            <x v="1595"/>
            <x v="1596"/>
            <x v="1597"/>
            <x v="1598"/>
            <x v="1599"/>
            <x v="1601"/>
            <x v="1602"/>
            <x v="1603"/>
            <x v="1604"/>
            <x v="1605"/>
            <x v="1608"/>
            <x v="1609"/>
            <x v="1610"/>
            <x v="1611"/>
            <x v="1615"/>
            <x v="1616"/>
          </reference>
        </references>
      </pivotArea>
    </format>
    <format dxfId="359">
      <pivotArea dataOnly="0" labelOnly="1" fieldPosition="0">
        <references count="1">
          <reference field="1" count="13">
            <x v="1617"/>
            <x v="1618"/>
            <x v="1619"/>
            <x v="1620"/>
            <x v="1621"/>
            <x v="1622"/>
            <x v="1623"/>
            <x v="1624"/>
            <x v="1625"/>
            <x v="1626"/>
            <x v="1627"/>
            <x v="1635"/>
            <x v="1636"/>
          </reference>
        </references>
      </pivotArea>
    </format>
    <format dxfId="358">
      <pivotArea dataOnly="0" labelOnly="1" grandRow="1" outline="0" fieldPosition="0"/>
    </format>
    <format dxfId="357">
      <pivotArea dataOnly="0" labelOnly="1" fieldPosition="0">
        <references count="2">
          <reference field="1" count="1" selected="0">
            <x v="150"/>
          </reference>
          <reference field="2" count="19">
            <x v="1092"/>
            <x v="1093"/>
            <x v="1094"/>
            <x v="1095"/>
            <x v="1096"/>
            <x v="1097"/>
            <x v="1098"/>
            <x v="1099"/>
            <x v="1100"/>
            <x v="1101"/>
            <x v="1102"/>
            <x v="1103"/>
            <x v="1104"/>
            <x v="1105"/>
            <x v="1106"/>
            <x v="1107"/>
            <x v="1108"/>
            <x v="1109"/>
            <x v="1110"/>
          </reference>
        </references>
      </pivotArea>
    </format>
    <format dxfId="35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USStocks.accdb_8" refreshOnLoad="1" connectionId="8" autoFormatId="16" applyNumberFormats="0" applyBorderFormats="0" applyFontFormats="0" applyPatternFormats="0" applyAlignmentFormats="0" applyWidthHeightFormats="0">
  <queryTableRefresh nextId="19">
    <queryTableFields count="15">
      <queryTableField id="1" name="symbol" tableColumnId="1"/>
      <queryTableField id="2" name="Number" tableColumnId="2"/>
      <queryTableField id="3" name="BuyPrice" tableColumnId="3"/>
      <queryTableField id="4" name="BuyDate" tableColumnId="4"/>
      <queryTableField id="17" dataBound="0" tableColumnId="17"/>
      <queryTableField id="6" name="AnnualizedGrowth" tableColumnId="6"/>
      <queryTableField id="7" name="AbsoluteGrowth" tableColumnId="7"/>
      <queryTableField id="8" name="Profit" tableColumnId="8"/>
      <queryTableField id="9" name="RSI5" tableColumnId="9"/>
      <queryTableField id="10" name="gain20" tableColumnId="10"/>
      <queryTableField id="11" name="gain" tableColumnId="11"/>
      <queryTableField id="12" name="Costbasis" tableColumnId="12"/>
      <queryTableField id="14" name="NAV" tableColumnId="14"/>
      <queryTableField id="16" name="CP" tableColumnId="16"/>
      <queryTableField id="18" name="Account" tableColumnId="18"/>
    </queryTableFields>
  </queryTableRefresh>
</queryTable>
</file>

<file path=xl/queryTables/queryTable2.xml><?xml version="1.0" encoding="utf-8"?>
<queryTable xmlns="http://schemas.openxmlformats.org/spreadsheetml/2006/main" name="USStocks.accdb" refreshOnLoad="1" growShrinkType="insertClear" connectionId="10" autoFormatId="16" applyNumberFormats="0" applyBorderFormats="0" applyFontFormats="0" applyPatternFormats="0" applyAlignmentFormats="0" applyWidthHeightFormats="0">
  <queryTableRefresh nextId="15">
    <queryTableFields count="13">
      <queryTableField id="1" name="symbol" tableColumnId="1"/>
      <queryTableField id="2" name="Number" tableColumnId="2"/>
      <queryTableField id="3" name="BuyPrice" tableColumnId="3"/>
      <queryTableField id="4" name="BuyDate" tableColumnId="4"/>
      <queryTableField id="5" name="ClosePrice" tableColumnId="5"/>
      <queryTableField id="6" name="AnnualizedGrowth" tableColumnId="6"/>
      <queryTableField id="7" name="AbsoluteGrowth" tableColumnId="7"/>
      <queryTableField id="8" name="Profit" tableColumnId="8"/>
      <queryTableField id="9" name="RSI5" tableColumnId="9"/>
      <queryTableField id="10" name="gain20" tableColumnId="10"/>
      <queryTableField id="11" name="gain" tableColumnId="11"/>
      <queryTableField id="12" name="Costbasis" tableColumnId="12"/>
      <queryTableField id="13" name="Account" tableColumnId="13"/>
    </queryTableFields>
  </queryTableRefresh>
</queryTable>
</file>

<file path=xl/queryTables/queryTable3.xml><?xml version="1.0" encoding="utf-8"?>
<queryTable xmlns="http://schemas.openxmlformats.org/spreadsheetml/2006/main" name="USStocks.accdb_1" refreshOnLoad="1" growShrinkType="insertClear" connectionId="2" autoFormatId="16" applyNumberFormats="0" applyBorderFormats="0" applyFontFormats="0" applyPatternFormats="0" applyAlignmentFormats="0" applyWidthHeightFormats="0">
  <queryTableRefresh nextId="13">
    <queryTableFields count="12">
      <queryTableField id="1" name="symbol" tableColumnId="1"/>
      <queryTableField id="2" name="fundfamily" tableColumnId="2"/>
      <queryTableField id="3" name="category" tableColumnId="3"/>
      <queryTableField id="4" name="number" tableColumnId="4"/>
      <queryTableField id="5" name="buyprice" tableColumnId="5"/>
      <queryTableField id="6" name="buydate" tableColumnId="6"/>
      <queryTableField id="7" name="NAV" tableColumnId="7"/>
      <queryTableField id="8" name="lastupdated" tableColumnId="8"/>
      <queryTableField id="9" name="AnnualizedGrowth" tableColumnId="9"/>
      <queryTableField id="10" name="AbsoluteGrowth" tableColumnId="10"/>
      <queryTableField id="11" name="Profit" tableColumnId="11"/>
      <queryTableField id="12" name="WTGrowth" tableColumnId="12"/>
    </queryTableFields>
  </queryTableRefresh>
</queryTable>
</file>

<file path=xl/queryTables/queryTable4.xml><?xml version="1.0" encoding="utf-8"?>
<queryTable xmlns="http://schemas.openxmlformats.org/spreadsheetml/2006/main" name="USStocks.accdb" refreshOnLoad="1" growShrinkType="insertClear" connectionId="1" autoFormatId="16" applyNumberFormats="0" applyBorderFormats="0" applyFontFormats="0" applyPatternFormats="0" applyAlignmentFormats="0" applyWidthHeightFormats="0">
  <queryTableRefresh nextId="11">
    <queryTableFields count="10">
      <queryTableField id="1" name="symbol" tableColumnId="1"/>
      <queryTableField id="2" name="number" tableColumnId="2"/>
      <queryTableField id="3" name="buyprice" tableColumnId="3"/>
      <queryTableField id="4" name="buydate" tableColumnId="4"/>
      <queryTableField id="5" name="closeprice" tableColumnId="5"/>
      <queryTableField id="6" name="CostBasis" tableColumnId="6"/>
      <queryTableField id="7" name="lastupdated" tableColumnId="7"/>
      <queryTableField id="8" name="AnnualizedGrowth" tableColumnId="8"/>
      <queryTableField id="9" name="AbsoluteGrowth" tableColumnId="9"/>
      <queryTableField id="10" name="Profit" tableColumnId="10"/>
    </queryTableFields>
  </queryTableRefresh>
</queryTable>
</file>

<file path=xl/queryTables/queryTable5.xml><?xml version="1.0" encoding="utf-8"?>
<queryTable xmlns="http://schemas.openxmlformats.org/spreadsheetml/2006/main" name="USStocks.accdb" refreshOnLoad="1" connectionId="7" autoFormatId="16" applyNumberFormats="0" applyBorderFormats="0" applyFontFormats="0" applyPatternFormats="0" applyAlignmentFormats="0" applyWidthHeightFormats="0">
  <queryTableRefresh nextId="14">
    <queryTableFields count="12">
      <queryTableField id="1" name="Description" tableColumnId="1"/>
      <queryTableField id="2" name="SellDate" tableColumnId="2"/>
      <queryTableField id="3" name="SaleProceeds" tableColumnId="3"/>
      <queryTableField id="4" name="DateAcquired" tableColumnId="4"/>
      <queryTableField id="5" name="CostBasis" tableColumnId="5"/>
      <queryTableField id="6" name="Profit" tableColumnId="6"/>
      <queryTableField id="8" name="Shares" tableColumnId="8"/>
      <queryTableField id="9" name="BuyPrice" tableColumnId="9"/>
      <queryTableField id="10" name="SellPrice" tableColumnId="10"/>
      <queryTableField id="11" name="type" tableColumnId="11"/>
      <queryTableField id="12" name="options" tableColumnId="12"/>
      <queryTableField id="13" name="Account" tableColumnId="13"/>
    </queryTableFields>
    <queryTableDeletedFields count="1">
      <deletedField name="Commission"/>
    </queryTableDeletedFields>
  </queryTableRefresh>
</queryTable>
</file>

<file path=xl/queryTables/queryTable6.xml><?xml version="1.0" encoding="utf-8"?>
<queryTable xmlns="http://schemas.openxmlformats.org/spreadsheetml/2006/main" name="USStocks.accdb" refreshOnLoad="1" connectionId="6" autoFormatId="16" applyNumberFormats="0" applyBorderFormats="0" applyFontFormats="0" applyPatternFormats="0" applyAlignmentFormats="0" applyWidthHeightFormats="0">
  <queryTableRefresh nextId="14">
    <queryTableFields count="12">
      <queryTableField id="1" name="Description" tableColumnId="1"/>
      <queryTableField id="2" name="SellDate" tableColumnId="2"/>
      <queryTableField id="3" name="SaleProceeds" tableColumnId="3"/>
      <queryTableField id="4" name="DateAcquired" tableColumnId="4"/>
      <queryTableField id="5" name="CostBasis" tableColumnId="5"/>
      <queryTableField id="6" name="Profit" tableColumnId="6"/>
      <queryTableField id="8" name="Shares" tableColumnId="8"/>
      <queryTableField id="9" name="BuyPrice" tableColumnId="9"/>
      <queryTableField id="10" name="SellPrice" tableColumnId="10"/>
      <queryTableField id="11" name="type" tableColumnId="11"/>
      <queryTableField id="12" name="options" tableColumnId="12"/>
      <queryTableField id="13" name="Account" tableColumnId="13"/>
    </queryTableFields>
    <queryTableDeletedFields count="1">
      <deletedField name="Commission"/>
    </queryTableDeletedFields>
  </queryTableRefresh>
</queryTable>
</file>

<file path=xl/queryTables/queryTable7.xml><?xml version="1.0" encoding="utf-8"?>
<queryTable xmlns="http://schemas.openxmlformats.org/spreadsheetml/2006/main" name="USStocks.accdb_1" refreshOnLoad="1" connectionId="4" autoFormatId="16" applyNumberFormats="0" applyBorderFormats="0" applyFontFormats="0" applyPatternFormats="0" applyAlignmentFormats="0" applyWidthHeightFormats="0">
  <queryTableRefresh nextId="15" unboundColumnsRight="1">
    <queryTableFields count="14">
      <queryTableField id="1" name="Description" tableColumnId="1"/>
      <queryTableField id="2" name="SellDate" tableColumnId="2"/>
      <queryTableField id="3" name="SaleProceeds" tableColumnId="3"/>
      <queryTableField id="4" name="DateAcquired" tableColumnId="4"/>
      <queryTableField id="5" name="CostBasis" tableColumnId="5"/>
      <queryTableField id="6" name="Profit" tableColumnId="6"/>
      <queryTableField id="7" name="Commission" tableColumnId="7"/>
      <queryTableField id="8" name="Shares" tableColumnId="8"/>
      <queryTableField id="9" name="BuyPrice" tableColumnId="9"/>
      <queryTableField id="10" name="SellPrice" tableColumnId="10"/>
      <queryTableField id="11" name="type" tableColumnId="11"/>
      <queryTableField id="12" name="options" tableColumnId="12"/>
      <queryTableField id="13" name="Account" tableColumnId="13"/>
      <queryTableField id="14" dataBound="0" tableColumnId="14"/>
    </queryTableFields>
  </queryTableRefresh>
</queryTable>
</file>

<file path=xl/queryTables/queryTable8.xml><?xml version="1.0" encoding="utf-8"?>
<queryTable xmlns="http://schemas.openxmlformats.org/spreadsheetml/2006/main" name="USStocks.accdb" refreshOnLoad="1" connectionId="3" autoFormatId="16" applyNumberFormats="0" applyBorderFormats="0" applyFontFormats="0" applyPatternFormats="0" applyAlignmentFormats="0" applyWidthHeightFormats="0">
  <queryTableRefresh nextId="13">
    <queryTableFields count="12">
      <queryTableField id="1" name="Description" tableColumnId="1"/>
      <queryTableField id="2" name="SellDate" tableColumnId="2"/>
      <queryTableField id="3" name="SaleProceeds" tableColumnId="3"/>
      <queryTableField id="4" name="DateAcquired" tableColumnId="4"/>
      <queryTableField id="5" name="CostBasis" tableColumnId="5"/>
      <queryTableField id="6" name="Profit" tableColumnId="6"/>
      <queryTableField id="7" name="Commission" tableColumnId="7"/>
      <queryTableField id="8" name="Shares" tableColumnId="8"/>
      <queryTableField id="9" name="BuyPrice" tableColumnId="9"/>
      <queryTableField id="10" name="SellPrice" tableColumnId="10"/>
      <queryTableField id="11" name="type" tableColumnId="11"/>
      <queryTableField id="12" name="options" tableColumnId="12"/>
    </queryTableFields>
  </queryTableRefresh>
</queryTable>
</file>

<file path=xl/queryTables/queryTable9.xml><?xml version="1.0" encoding="utf-8"?>
<queryTable xmlns="http://schemas.openxmlformats.org/spreadsheetml/2006/main" name="USStocks.accdb_2" refreshOnLoad="1" connectionId="5" autoFormatId="16" applyNumberFormats="0" applyBorderFormats="0" applyFontFormats="0" applyPatternFormats="0" applyAlignmentFormats="0" applyWidthHeightFormats="0">
  <queryTableRefresh nextId="14">
    <queryTableFields count="13">
      <queryTableField id="1" name="Description" tableColumnId="1"/>
      <queryTableField id="2" name="SellDate" tableColumnId="2"/>
      <queryTableField id="3" name="SaleProceeds" tableColumnId="3"/>
      <queryTableField id="4" name="DateAcquired" tableColumnId="4"/>
      <queryTableField id="5" name="CostBasis" tableColumnId="5"/>
      <queryTableField id="6" name="Profit" tableColumnId="6"/>
      <queryTableField id="7" name="Commission" tableColumnId="7"/>
      <queryTableField id="8" name="Shares" tableColumnId="8"/>
      <queryTableField id="9" name="BuyPrice" tableColumnId="9"/>
      <queryTableField id="10" name="SellPrice" tableColumnId="10"/>
      <queryTableField id="11" name="type" tableColumnId="11"/>
      <queryTableField id="12" name="options" tableColumnId="12"/>
      <queryTableField id="13" name="Account" tableColumnId="13"/>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3.xml><?xml version="1.0" encoding="utf-8"?>
<table xmlns="http://schemas.openxmlformats.org/spreadsheetml/2006/main" id="3" name="Table_USStocks.accdb10" displayName="Table_USStocks.accdb10" ref="B2:N5" tableType="queryTable" totalsRowShown="0" headerRowDxfId="569" dataDxfId="568">
  <autoFilter ref="B2:N5"/>
  <sortState ref="B3:N5">
    <sortCondition descending="1" ref="H2:H36"/>
  </sortState>
  <tableColumns count="13">
    <tableColumn id="1" uniqueName="1" name="symbol" queryTableFieldId="1" dataDxfId="160"/>
    <tableColumn id="2" uniqueName="2" name="Number" queryTableFieldId="2" dataDxfId="159"/>
    <tableColumn id="3" uniqueName="3" name="BuyPrice" queryTableFieldId="3" dataDxfId="158"/>
    <tableColumn id="4" uniqueName="4" name="BuyDate" queryTableFieldId="4" dataDxfId="157"/>
    <tableColumn id="5" uniqueName="5" name="ClosePrice" queryTableFieldId="5" dataDxfId="156"/>
    <tableColumn id="6" uniqueName="6" name="AnnualizedGrowth" queryTableFieldId="6" dataDxfId="154"/>
    <tableColumn id="7" uniqueName="7" name="AbsoluteGrowth" queryTableFieldId="7" dataDxfId="152"/>
    <tableColumn id="8" uniqueName="8" name="Profit" queryTableFieldId="8" dataDxfId="150"/>
    <tableColumn id="9" uniqueName="9" name="RSI5" queryTableFieldId="9" dataDxfId="149"/>
    <tableColumn id="10" uniqueName="10" name="gain20" queryTableFieldId="10" dataDxfId="148"/>
    <tableColumn id="11" uniqueName="11" name="gain" queryTableFieldId="11" dataDxfId="147"/>
    <tableColumn id="12" uniqueName="12" name="Costbasis" queryTableFieldId="12" dataDxfId="146"/>
    <tableColumn id="13" uniqueName="13" name="Account" queryTableFieldId="13" dataDxfId="145"/>
  </tableColumns>
  <tableStyleInfo name="TableStyleLight6" showFirstColumn="0" showLastColumn="0" showRowStripes="1" showColumnStripes="1"/>
</table>
</file>

<file path=xl/tables/table4.xml><?xml version="1.0" encoding="utf-8"?>
<table xmlns="http://schemas.openxmlformats.org/spreadsheetml/2006/main" id="4" name="Table_USStocks.accdb_8" displayName="Table_USStocks.accdb_8" ref="B38:P51" tableType="queryTable" totalsRowShown="0" headerRowDxfId="572" dataDxfId="571">
  <autoFilter ref="B38:P51"/>
  <sortState ref="B39:P51">
    <sortCondition descending="1" ref="G34:G51"/>
  </sortState>
  <tableColumns count="15">
    <tableColumn id="1" uniqueName="1" name="symbol" queryTableFieldId="1" dataDxfId="144"/>
    <tableColumn id="2" uniqueName="2" name="Number" queryTableFieldId="2" dataDxfId="143"/>
    <tableColumn id="3" uniqueName="3" name="BuyPrice" queryTableFieldId="3" dataDxfId="142"/>
    <tableColumn id="4" uniqueName="4" name="BuyDate" queryTableFieldId="4" dataDxfId="141"/>
    <tableColumn id="17" uniqueName="17" name="Close Price" queryTableFieldId="17" dataDxfId="140">
      <calculatedColumnFormula>Table_USStocks.accdb_8[[#This Row],[NAV]]+Table_USStocks.accdb_8[[#This Row],[CP]]</calculatedColumnFormula>
    </tableColumn>
    <tableColumn id="6" uniqueName="6" name="AnnualizedGrowth" queryTableFieldId="6" dataDxfId="139"/>
    <tableColumn id="7" uniqueName="7" name="AbsoluteGrowth" queryTableFieldId="7" dataDxfId="138"/>
    <tableColumn id="8" uniqueName="8" name="Profit" queryTableFieldId="8" dataDxfId="137"/>
    <tableColumn id="9" uniqueName="9" name="RSI5" queryTableFieldId="9" dataDxfId="136"/>
    <tableColumn id="10" uniqueName="10" name="gain20" queryTableFieldId="10" dataDxfId="135"/>
    <tableColumn id="11" uniqueName="11" name="gain" queryTableFieldId="11" dataDxfId="134"/>
    <tableColumn id="12" uniqueName="12" name="Costbasis" queryTableFieldId="12" dataDxfId="133"/>
    <tableColumn id="14" uniqueName="14" name="NAV" queryTableFieldId="14" dataDxfId="570"/>
    <tableColumn id="16" uniqueName="16" name="CP" queryTableFieldId="16" dataDxfId="132"/>
    <tableColumn id="18" uniqueName="18" name="Account" queryTableFieldId="18" dataDxfId="131"/>
  </tableColumns>
  <tableStyleInfo name="TableStyleLight3" showFirstColumn="0" showLastColumn="0" showRowStripes="1" showColumnStripes="0"/>
</table>
</file>

<file path=xl/tables/table5.xml><?xml version="1.0" encoding="utf-8"?>
<table xmlns="http://schemas.openxmlformats.org/spreadsheetml/2006/main" id="5" name="Table_USStocks.accdb" displayName="Table_USStocks.accdb" ref="B4:K11" tableType="queryTable" totalsRowShown="0" headerRowDxfId="565" dataDxfId="564">
  <autoFilter ref="B4:K11"/>
  <sortState ref="B5:K11">
    <sortCondition descending="1" ref="J4:J12"/>
  </sortState>
  <tableColumns count="10">
    <tableColumn id="1" uniqueName="1" name="symbol" queryTableFieldId="1" dataDxfId="130"/>
    <tableColumn id="2" uniqueName="2" name="number" queryTableFieldId="2" dataDxfId="129"/>
    <tableColumn id="3" uniqueName="3" name="buyprice" queryTableFieldId="3" dataDxfId="128"/>
    <tableColumn id="4" uniqueName="4" name="buydate" queryTableFieldId="4" dataDxfId="127"/>
    <tableColumn id="5" uniqueName="5" name="closeprice" queryTableFieldId="5" dataDxfId="126"/>
    <tableColumn id="6" uniqueName="6" name="CostBasis" queryTableFieldId="6" dataDxfId="125"/>
    <tableColumn id="7" uniqueName="7" name="lastupdated" queryTableFieldId="7" dataDxfId="124"/>
    <tableColumn id="8" uniqueName="8" name="AnnualizedGrowth" queryTableFieldId="8" dataDxfId="123"/>
    <tableColumn id="9" uniqueName="9" name="AbsoluteGrowth" queryTableFieldId="9" dataDxfId="122"/>
    <tableColumn id="10" uniqueName="10" name="Profit" queryTableFieldId="10" dataDxfId="121"/>
  </tableColumns>
  <tableStyleInfo name="TableStyleMedium2" showFirstColumn="0" showLastColumn="0" showRowStripes="1" showColumnStripes="0"/>
</table>
</file>

<file path=xl/tables/table6.xml><?xml version="1.0" encoding="utf-8"?>
<table xmlns="http://schemas.openxmlformats.org/spreadsheetml/2006/main" id="6" name="Table_USStocks.accdb_1" displayName="Table_USStocks.accdb_1" ref="B22:M30" tableType="queryTable" totalsRowShown="0" headerRowDxfId="567" dataDxfId="566">
  <autoFilter ref="B22:M30"/>
  <sortState ref="B23:M30">
    <sortCondition descending="1" ref="K22:K30"/>
  </sortState>
  <tableColumns count="12">
    <tableColumn id="1" uniqueName="1" name="symbol" queryTableFieldId="1" dataDxfId="120"/>
    <tableColumn id="2" uniqueName="2" name="fundfamily" queryTableFieldId="2" dataDxfId="119"/>
    <tableColumn id="3" uniqueName="3" name="category" queryTableFieldId="3" dataDxfId="118"/>
    <tableColumn id="4" uniqueName="4" name="number" queryTableFieldId="4" dataDxfId="117"/>
    <tableColumn id="5" uniqueName="5" name="buyprice" queryTableFieldId="5" dataDxfId="116"/>
    <tableColumn id="6" uniqueName="6" name="buydate" queryTableFieldId="6" dataDxfId="115"/>
    <tableColumn id="7" uniqueName="7" name="NAV" queryTableFieldId="7" dataDxfId="114"/>
    <tableColumn id="8" uniqueName="8" name="lastupdated" queryTableFieldId="8" dataDxfId="113"/>
    <tableColumn id="9" uniqueName="9" name="AnnualizedGrowth" queryTableFieldId="9" dataDxfId="112"/>
    <tableColumn id="10" uniqueName="10" name="AbsoluteGrowth" queryTableFieldId="10" dataDxfId="111"/>
    <tableColumn id="11" uniqueName="11" name="Profit" queryTableFieldId="11" dataDxfId="110"/>
    <tableColumn id="12" uniqueName="12" name="WTGrowth" queryTableFieldId="12" dataDxfId="109"/>
  </tableColumns>
  <tableStyleInfo name="TableStyleMedium2" showFirstColumn="0" showLastColumn="0" showRowStripes="1" showColumnStripes="0"/>
</table>
</file>

<file path=xl/tables/table7.xml><?xml version="1.0" encoding="utf-8"?>
<table xmlns="http://schemas.openxmlformats.org/spreadsheetml/2006/main" id="7" name="Table_USStocks.accdb3" displayName="Table_USStocks.accdb3" ref="A1:L258" tableType="queryTable" totalsRowCount="1" headerRowDxfId="563" dataDxfId="562" totalsRowDxfId="561">
  <autoFilter ref="A1:L257">
    <filterColumn colId="10">
      <filters>
        <filter val="PDD210319P00145000"/>
        <filter val="PDD210326P00144000"/>
      </filters>
    </filterColumn>
  </autoFilter>
  <sortState ref="A2:L257">
    <sortCondition descending="1" ref="B1:B231"/>
  </sortState>
  <tableColumns count="12">
    <tableColumn id="1" uniqueName="1" name="Description" queryTableFieldId="1" dataDxfId="74" totalsRowDxfId="97"/>
    <tableColumn id="2" uniqueName="2" name="SellDate" queryTableFieldId="2" dataDxfId="73" totalsRowDxfId="98"/>
    <tableColumn id="3" uniqueName="3" name="SaleProceeds" queryTableFieldId="3" dataDxfId="72" totalsRowDxfId="99"/>
    <tableColumn id="4" uniqueName="4" name="DateAcquired" queryTableFieldId="4" dataDxfId="71" totalsRowDxfId="100"/>
    <tableColumn id="5" uniqueName="5" name="CostBasis" queryTableFieldId="5" dataDxfId="70" totalsRowDxfId="101"/>
    <tableColumn id="6" uniqueName="6" name="Profit" totalsRowFunction="sum" queryTableFieldId="6" dataDxfId="68" totalsRowDxfId="102"/>
    <tableColumn id="8" uniqueName="8" name="Shares" queryTableFieldId="8" dataDxfId="67" totalsRowDxfId="103"/>
    <tableColumn id="9" uniqueName="9" name="BuyPrice" queryTableFieldId="9" dataDxfId="66" totalsRowDxfId="104"/>
    <tableColumn id="10" uniqueName="10" name="SellPrice" queryTableFieldId="10" dataDxfId="65" totalsRowDxfId="105"/>
    <tableColumn id="11" uniqueName="11" name="type" queryTableFieldId="11" dataDxfId="64" totalsRowDxfId="106"/>
    <tableColumn id="12" uniqueName="12" name="options" queryTableFieldId="12" dataDxfId="63" totalsRowDxfId="107"/>
    <tableColumn id="13" uniqueName="13" name="Account" queryTableFieldId="13" dataDxfId="62" totalsRowDxfId="108"/>
  </tableColumns>
  <tableStyleInfo name="TableStyleMedium2" showFirstColumn="0" showLastColumn="0" showRowStripes="1" showColumnStripes="0"/>
</table>
</file>

<file path=xl/tables/table8.xml><?xml version="1.0" encoding="utf-8"?>
<table xmlns="http://schemas.openxmlformats.org/spreadsheetml/2006/main" id="8" name="Table_USStocks.accdb2" displayName="Table_USStocks.accdb2" ref="A1:L1012" tableType="queryTable" totalsRowCount="1" headerRowDxfId="560" dataDxfId="559" totalsRowDxfId="558">
  <autoFilter ref="A1:L1011">
    <filterColumn colId="11">
      <filters>
        <filter val="VGB"/>
      </filters>
    </filterColumn>
  </autoFilter>
  <sortState ref="A2:L1011">
    <sortCondition ref="B1:B429"/>
  </sortState>
  <tableColumns count="12">
    <tableColumn id="1" uniqueName="1" name="Description" queryTableFieldId="1" dataDxfId="58"/>
    <tableColumn id="2" uniqueName="2" name="SellDate" queryTableFieldId="2" dataDxfId="57" totalsRowDxfId="59"/>
    <tableColumn id="3" uniqueName="3" name="SaleProceeds" queryTableFieldId="3" dataDxfId="56"/>
    <tableColumn id="4" uniqueName="4" name="DateAcquired" queryTableFieldId="4" dataDxfId="55" totalsRowDxfId="60"/>
    <tableColumn id="5" uniqueName="5" name="CostBasis" queryTableFieldId="5" dataDxfId="54"/>
    <tableColumn id="6" uniqueName="6" name="Profit" totalsRowFunction="sum" queryTableFieldId="6" dataDxfId="53" totalsRowDxfId="61"/>
    <tableColumn id="8" uniqueName="8" name="Shares" queryTableFieldId="8" dataDxfId="52"/>
    <tableColumn id="9" uniqueName="9" name="BuyPrice" queryTableFieldId="9" dataDxfId="51"/>
    <tableColumn id="10" uniqueName="10" name="SellPrice" queryTableFieldId="10" dataDxfId="50"/>
    <tableColumn id="11" uniqueName="11" name="type" queryTableFieldId="11" dataDxfId="49"/>
    <tableColumn id="12" uniqueName="12" name="options" queryTableFieldId="12" dataDxfId="48"/>
    <tableColumn id="13" uniqueName="13" name="Account" queryTableFieldId="13" dataDxfId="47"/>
  </tableColumns>
  <tableStyleInfo name="TableStyleMedium2" showFirstColumn="0" showLastColumn="0" showRowStripes="1" showColumnStripes="0"/>
</table>
</file>

<file path=xl/tables/table9.xml><?xml version="1.0" encoding="utf-8"?>
<table xmlns="http://schemas.openxmlformats.org/spreadsheetml/2006/main" id="9" name="Table_USStocks.accdb_2" displayName="Table_USStocks.accdb_2" ref="A159:M338" tableType="queryTable" totalsRowCount="1">
  <autoFilter ref="A159:M337">
    <filterColumn colId="12">
      <filters>
        <filter val="VGB"/>
      </filters>
    </filterColumn>
  </autoFilter>
  <sortState ref="A160:M337">
    <sortCondition ref="B159:B297"/>
  </sortState>
  <tableColumns count="13">
    <tableColumn id="1" uniqueName="1" name="Description" queryTableFieldId="1" dataDxfId="43"/>
    <tableColumn id="2" uniqueName="2" name="SellDate" queryTableFieldId="2" dataDxfId="42" totalsRowDxfId="44"/>
    <tableColumn id="3" uniqueName="3" name="SaleProceeds" queryTableFieldId="3" dataDxfId="41"/>
    <tableColumn id="4" uniqueName="4" name="DateAcquired" queryTableFieldId="4" dataDxfId="40" totalsRowDxfId="45"/>
    <tableColumn id="5" uniqueName="5" name="CostBasis" queryTableFieldId="5" dataDxfId="39"/>
    <tableColumn id="6" uniqueName="6" name="Profit" totalsRowFunction="sum" queryTableFieldId="6" dataDxfId="38" totalsRowDxfId="46"/>
    <tableColumn id="7" uniqueName="7" name="Commission" queryTableFieldId="7"/>
    <tableColumn id="8" uniqueName="8" name="Shares" queryTableFieldId="8" dataDxfId="37"/>
    <tableColumn id="9" uniqueName="9" name="BuyPrice" queryTableFieldId="9" dataDxfId="36"/>
    <tableColumn id="10" uniqueName="10" name="SellPrice" queryTableFieldId="10" dataDxfId="35"/>
    <tableColumn id="11" uniqueName="11" name="type" queryTableFieldId="11" dataDxfId="34"/>
    <tableColumn id="12" uniqueName="12" name="options" queryTableFieldId="12" dataDxfId="33"/>
    <tableColumn id="13" uniqueName="13" name="Account" queryTableFieldId="13" dataDxfId="32"/>
  </tableColumns>
  <tableStyleInfo name="TableStyleMedium2" showFirstColumn="0" showLastColumn="0" showRowStripes="1" showColumnStripes="0"/>
</table>
</file>

<file path=xl/tables/table10.xml><?xml version="1.0" encoding="utf-8"?>
<table xmlns="http://schemas.openxmlformats.org/spreadsheetml/2006/main" id="10" name="Table_USStocks.accdb12" displayName="Table_USStocks.accdb12" ref="A1:L23" tableType="queryTable" totalsRowCount="1" headerRowDxfId="553" dataDxfId="552" totalsRowDxfId="551">
  <autoFilter ref="A1:L22"/>
  <tableColumns count="12">
    <tableColumn id="1" uniqueName="1" name="Description" queryTableFieldId="1" dataDxfId="28"/>
    <tableColumn id="2" uniqueName="2" name="SellDate" queryTableFieldId="2" dataDxfId="27" totalsRowDxfId="29"/>
    <tableColumn id="3" uniqueName="3" name="SaleProceeds" queryTableFieldId="3" dataDxfId="26"/>
    <tableColumn id="4" uniqueName="4" name="DateAcquired" queryTableFieldId="4" dataDxfId="25" totalsRowDxfId="30"/>
    <tableColumn id="5" uniqueName="5" name="CostBasis" queryTableFieldId="5" dataDxfId="24"/>
    <tableColumn id="6" uniqueName="6" name="Profit" totalsRowFunction="sum" queryTableFieldId="6" dataDxfId="23" totalsRowDxfId="31"/>
    <tableColumn id="7" uniqueName="7" name="Commission" queryTableFieldId="7" dataDxfId="22"/>
    <tableColumn id="8" uniqueName="8" name="Shares" queryTableFieldId="8" dataDxfId="21"/>
    <tableColumn id="9" uniqueName="9" name="BuyPrice" queryTableFieldId="9" dataDxfId="20"/>
    <tableColumn id="10" uniqueName="10" name="SellPrice" queryTableFieldId="10" dataDxfId="19"/>
    <tableColumn id="11" uniqueName="11" name="type" queryTableFieldId="11" dataDxfId="18"/>
    <tableColumn id="12" uniqueName="12" name="options" queryTableFieldId="12" dataDxfId="17"/>
  </tableColumns>
  <tableStyleInfo name="TableStyleMedium2" showFirstColumn="0" showLastColumn="0" showRowStripes="1" showColumnStripes="0"/>
</table>
</file>

<file path=xl/tables/table11.xml><?xml version="1.0" encoding="utf-8"?>
<table xmlns="http://schemas.openxmlformats.org/spreadsheetml/2006/main" id="11" name="Table_USStocks.accdb_111" displayName="Table_USStocks.accdb_111" ref="A27:N157" tableType="queryTable" totalsRowCount="1" headerRowDxfId="557" dataDxfId="556" totalsRowDxfId="555">
  <autoFilter ref="A27:N156"/>
  <sortState ref="A28:N156">
    <sortCondition ref="B27:B68"/>
  </sortState>
  <tableColumns count="14">
    <tableColumn id="1" uniqueName="1" name="Description" queryTableFieldId="1" dataDxfId="12"/>
    <tableColumn id="2" uniqueName="2" name="SellDate" queryTableFieldId="2" dataDxfId="11" totalsRowDxfId="13"/>
    <tableColumn id="3" uniqueName="3" name="SaleProceeds" queryTableFieldId="3" dataDxfId="10"/>
    <tableColumn id="4" uniqueName="4" name="DateAcquired" queryTableFieldId="4" dataDxfId="9" totalsRowDxfId="14"/>
    <tableColumn id="5" uniqueName="5" name="CostBasis" queryTableFieldId="5" dataDxfId="8"/>
    <tableColumn id="6" uniqueName="6" name="Profit" totalsRowFunction="sum" queryTableFieldId="6" dataDxfId="7" totalsRowDxfId="15"/>
    <tableColumn id="7" uniqueName="7" name="Commission" queryTableFieldId="7" dataDxfId="554"/>
    <tableColumn id="8" uniqueName="8" name="Shares" queryTableFieldId="8" dataDxfId="6"/>
    <tableColumn id="9" uniqueName="9" name="BuyPrice" queryTableFieldId="9" dataDxfId="5"/>
    <tableColumn id="10" uniqueName="10" name="SellPrice" queryTableFieldId="10" dataDxfId="4"/>
    <tableColumn id="11" uniqueName="11" name="type" queryTableFieldId="11" dataDxfId="3"/>
    <tableColumn id="12" uniqueName="12" name="options" queryTableFieldId="12" dataDxfId="2"/>
    <tableColumn id="13" uniqueName="13" name="Account" queryTableFieldId="13" dataDxfId="1"/>
    <tableColumn id="14" uniqueName="14" name="Profit%" queryTableFieldId="14" dataDxfId="0" totalsRowDxfId="16">
      <calculatedColumnFormula>Table_USStocks.accdb_111[[#This Row],[Profit]]/Table_USStocks.accdb_111[[#This Row],[CostBasis]]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4" Type="http://schemas.openxmlformats.org/officeDocument/2006/relationships/table" Target="../tables/table4.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5" Type="http://schemas.openxmlformats.org/officeDocument/2006/relationships/table" Target="../tables/table5.xml"/><Relationship Id="rId6" Type="http://schemas.openxmlformats.org/officeDocument/2006/relationships/table" Target="../tables/table6.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7" Type="http://schemas.openxmlformats.org/officeDocument/2006/relationships/table" Target="../tables/table7.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8" Type="http://schemas.openxmlformats.org/officeDocument/2006/relationships/table" Target="../tables/table8.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20001" Type="http://schemas.openxmlformats.org/officeDocument/2006/relationships/pivotTable" Target="../pivotTables/pivotTable1.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90" zoomScaleNormal="90" workbookViewId="0">
      <selection activeCell="D34" sqref="D34"/>
    </sheetView>
  </sheetViews>
  <sheetFormatPr defaultRowHeight="15.0" baseColWidth="10"/>
  <cols>
    <col min="2" max="2" width="12.7109375" hidden="0" customWidth="1"/>
    <col min="3" max="3" width="13.28515625" hidden="0" customWidth="1"/>
    <col min="4" max="4" width="14.28515625" hidden="0" customWidth="1"/>
    <col min="5" max="5" width="13.5703125" hidden="0" customWidth="1"/>
    <col min="6" max="6" width="16.42578125" hidden="0" customWidth="1"/>
    <col min="7" max="7" width="22.7109375" hidden="0" customWidth="1"/>
    <col min="8" max="8" width="20.7109375" hidden="0" customWidth="1"/>
    <col min="9" max="9" width="12.85546875" hidden="0" customWidth="1"/>
    <col min="10" max="10" width="10.28515625" hidden="0" customWidth="1"/>
    <col min="11" max="11" width="12.140625" hidden="0" customWidth="1"/>
    <col min="12" max="12" width="10" hidden="0" customWidth="1"/>
    <col min="13" max="13" width="15.28515625" hidden="0" customWidth="1"/>
    <col min="14" max="14" width="10" hidden="0" customWidth="1"/>
    <col min="15" max="15" width="8.7109375" hidden="0" customWidth="1"/>
    <col min="16" max="16" width="13.5703125" hidden="0" customWidth="1"/>
    <col min="17" max="17" width="10.140625" hidden="0" customWidth="1"/>
    <col min="18" max="18" width="20.42578125" hidden="0" customWidth="1"/>
    <col min="19" max="19" width="10.7109375" hidden="0" customWidth="1"/>
    <col min="20" max="20" width="15.7109375" hidden="0" customWidth="1"/>
    <col min="21" max="21" width="11.140625" hidden="0" customWidth="1"/>
    <col min="22" max="22" width="9.42578125" hidden="0" customWidth="1"/>
    <col min="23" max="23" width="9.7109375" hidden="0" customWidth="1"/>
    <col min="24" max="24" width="21.140625" hidden="0" customWidth="1"/>
    <col min="25" max="25" width="9.85546875" hidden="0" customWidth="1"/>
    <col min="26" max="26" width="8.28515625" hidden="0" customWidth="1"/>
    <col min="27" max="27" width="12.85546875" hidden="0" customWidth="1"/>
    <col min="28" max="28" width="14.7109375" hidden="0" customWidth="1"/>
    <col min="29" max="29" width="13.42578125" hidden="0" customWidth="1"/>
    <col min="30" max="30" width="13.42578125" hidden="0" customWidth="1"/>
    <col min="31" max="31" width="10.42578125" hidden="0" customWidth="1"/>
    <col min="32" max="32" width="14" hidden="0" customWidth="1"/>
    <col min="33" max="33" width="10.42578125" hidden="0" customWidth="1"/>
    <col min="34" max="34" width="10.42578125" hidden="0" customWidth="1"/>
    <col min="35" max="35" width="10.42578125" hidden="0" customWidth="1"/>
    <col min="36" max="36" width="10.42578125" hidden="0" customWidth="1"/>
    <col min="37" max="37" width="11.85546875" hidden="0" customWidth="1"/>
    <col min="38" max="38" width="25.42578125" hidden="0" customWidth="1"/>
    <col min="39" max="39" width="12.85546875" hidden="0" customWidth="1"/>
    <col min="40" max="40" width="14.85546875" hidden="0" customWidth="1"/>
  </cols>
  <sheetData>
    <row r="1">
      <c r="B1" s="27"/>
      <c r="C1" s="27"/>
      <c r="D1" s="27"/>
      <c r="E1" s="27"/>
      <c r="F1" s="27"/>
      <c r="G1" s="27"/>
      <c r="H1" s="27"/>
      <c r="I1" s="27"/>
      <c r="J1" s="27"/>
      <c r="K1" s="27"/>
      <c r="L1" s="27"/>
      <c r="M1" s="27"/>
      <c r="N1" s="27"/>
      <c r="O1" s="27"/>
      <c r="P1" s="27"/>
      <c r="Q1" s="27"/>
      <c r="R1" s="17"/>
      <c r="S1" s="11"/>
      <c r="T1" s="15"/>
      <c r="U1" s="5"/>
      <c r="V1" s="10"/>
      <c r="W1" s="16"/>
      <c r="X1" s="2"/>
      <c r="Y1" s="12"/>
      <c r="Z1" s="8"/>
      <c r="AA1" s="13"/>
      <c r="AB1" s="13"/>
      <c r="AC1" s="13"/>
      <c r="AD1" s="27"/>
      <c r="AE1" s="27"/>
      <c r="AF1" s="27"/>
      <c r="AG1" s="27"/>
      <c r="AH1" s="27"/>
      <c r="AI1" s="27"/>
      <c r="AJ1" s="27"/>
      <c r="AK1" s="27"/>
      <c r="AL1" s="27"/>
      <c r="AM1" s="27"/>
      <c r="AN1" s="27"/>
    </row>
    <row r="2">
      <c r="B2" s="3" t="s">
        <v>0</v>
      </c>
      <c r="C2" s="3" t="s">
        <v>12</v>
      </c>
      <c r="D2" s="3" t="s">
        <v>8</v>
      </c>
      <c r="E2" s="3" t="s">
        <v>9</v>
      </c>
      <c r="F2" s="3" t="s">
        <v>13</v>
      </c>
      <c r="G2" s="3" t="s">
        <v>1</v>
      </c>
      <c r="H2" s="3" t="s">
        <v>2</v>
      </c>
      <c r="I2" s="3" t="s">
        <v>3</v>
      </c>
      <c r="J2" s="3" t="s">
        <v>36</v>
      </c>
      <c r="K2" s="3" t="s">
        <v>37</v>
      </c>
      <c r="L2" s="3" t="s">
        <v>38</v>
      </c>
      <c r="M2" s="3" t="s">
        <v>39</v>
      </c>
      <c r="N2" s="3" t="s">
        <v>40</v>
      </c>
      <c r="O2" s="3"/>
      <c r="P2" s="3"/>
      <c r="Q2" s="3"/>
      <c r="R2" s="1"/>
      <c r="S2" s="19" t="s">
        <v>41</v>
      </c>
      <c r="T2" s="19" t="s">
        <v>5</v>
      </c>
      <c r="U2" s="27"/>
      <c r="V2" s="27"/>
      <c r="W2" s="27"/>
      <c r="X2" s="27"/>
      <c r="Y2" s="27"/>
      <c r="Z2" s="27"/>
      <c r="AA2" s="27"/>
      <c r="AB2" s="27"/>
      <c r="AC2" s="27"/>
      <c r="AD2" s="27"/>
      <c r="AE2" s="27"/>
      <c r="AF2" s="27"/>
      <c r="AG2" s="27"/>
      <c r="AH2" s="27"/>
      <c r="AI2" s="27"/>
      <c r="AJ2" s="27"/>
      <c r="AK2" s="27"/>
    </row>
    <row r="3">
      <c r="B3" s="28" t="s">
        <v>3362</v>
      </c>
      <c r="C3" s="1" t="n">
        <v>1000</v>
      </c>
      <c r="D3" s="15" t="n">
        <v>17</v>
      </c>
      <c r="E3" s="5" t="n">
        <v>44274</v>
      </c>
      <c r="F3" s="26" t="n">
        <v>13.45</v>
      </c>
      <c r="G3" s="23" t="n">
        <v>-10.888655462184875</v>
      </c>
      <c r="H3" s="23" t="n">
        <v>-0.20882352941176474</v>
      </c>
      <c r="I3" s="15" t="n">
        <v>-3550.0000000000009</v>
      </c>
      <c r="J3" s="32" t="n">
        <v>21</v>
      </c>
      <c r="K3" s="25" t="n">
        <v>-0.22946479971039757</v>
      </c>
      <c r="L3" s="25" t="n">
        <v>-0.3202430724751324</v>
      </c>
      <c r="M3" s="7" t="n">
        <v>17000</v>
      </c>
      <c r="N3" s="1" t="s">
        <v>43</v>
      </c>
      <c r="R3" s="6" t="n">
        <f>SUM(Table_USStocks.accdb10[Profit])</f>
        <v>-8267.0000000000018</v>
      </c>
      <c r="S3" s="9" t="e">
        <f>SUMPRODUCT(Table_USStocks.accdb10[AnnualizedGrowth],Table_USStocks.accdb10[Costbasis])/SUM(Table_USStocks.accdb10[Costbasis])</f>
        <v>#NUM!</v>
      </c>
      <c r="T3" s="9" t="n">
        <f>SUMPRODUCT(Table_USStocks.accdb10[AbsoluteGrowth],Table_USStocks.accdb10[Costbasis])/SUM(Table_USStocks.accdb10[Costbasis])</f>
        <v>-0.25973985170290309</v>
      </c>
      <c r="U3" s="21"/>
      <c r="V3" s="14"/>
      <c r="W3" s="23"/>
      <c r="X3" s="29"/>
      <c r="Y3" s="32"/>
      <c r="Z3" s="25"/>
      <c r="AA3" s="29"/>
      <c r="AB3" s="29"/>
    </row>
    <row r="4" ht="15" customHeight="1">
      <c r="B4" s="28" t="s">
        <v>5518</v>
      </c>
      <c r="C4" s="1" t="n">
        <v>100</v>
      </c>
      <c r="D4" s="15" t="n">
        <v>63</v>
      </c>
      <c r="E4" s="5" t="n">
        <v>44281.667013888888</v>
      </c>
      <c r="F4" s="26" t="n">
        <v>44.28</v>
      </c>
      <c r="G4" s="23" t="e">
        <v>#NUM!</v>
      </c>
      <c r="H4" s="23" t="n">
        <v>-0.29714285714285715</v>
      </c>
      <c r="I4" s="15" t="n">
        <v>-1872</v>
      </c>
      <c r="J4" s="32" t="n">
        <v>89</v>
      </c>
      <c r="K4" s="25" t="n">
        <v>4.354467067332557E-2</v>
      </c>
      <c r="L4" s="25" t="n">
        <v>3.2193050193050201</v>
      </c>
      <c r="M4" s="7" t="n">
        <v>6300</v>
      </c>
      <c r="N4" s="1" t="s">
        <v>43</v>
      </c>
      <c r="R4" s="31" t="n">
        <f>SUMPRODUCT(Table_USStocks.accdb10[Number],Table_USStocks.accdb10[ClosePrice])</f>
        <v>23561</v>
      </c>
      <c r="S4" s="11"/>
    </row>
    <row r="5">
      <c r="B5" s="28" t="s">
        <v>912</v>
      </c>
      <c r="C5" s="1" t="n">
        <v>100</v>
      </c>
      <c r="D5" s="15" t="n">
        <v>85.28</v>
      </c>
      <c r="E5" s="5" t="n">
        <v>43851.041666666664</v>
      </c>
      <c r="F5" s="26" t="n">
        <v>56.83</v>
      </c>
      <c r="G5" s="23" t="n">
        <v>-0.28317798551420215</v>
      </c>
      <c r="H5" s="23" t="n">
        <v>-0.33360694183864914</v>
      </c>
      <c r="I5" s="15" t="n">
        <v>-2845.0000000000005</v>
      </c>
      <c r="J5" s="32" t="n">
        <v>15</v>
      </c>
      <c r="K5" s="25" t="n">
        <v>4.9826207992008431E-2</v>
      </c>
      <c r="L5" s="25" t="n">
        <v>0.16352737235600601</v>
      </c>
      <c r="M5" s="7" t="n">
        <v>8528</v>
      </c>
      <c r="N5" s="1" t="s">
        <v>43</v>
      </c>
    </row>
    <row r="6">
      <c r="B6" s="28"/>
      <c r="C6" s="1"/>
      <c r="D6" s="15"/>
      <c r="E6" s="5"/>
      <c r="F6" s="26"/>
      <c r="G6" s="23"/>
      <c r="H6" s="23"/>
      <c r="I6" s="15"/>
      <c r="J6" s="32"/>
      <c r="K6" s="25"/>
      <c r="L6" s="25"/>
      <c r="M6" s="7"/>
      <c r="N6" s="1"/>
    </row>
    <row r="7" ht="14.1" customHeight="1">
      <c r="B7" s="28"/>
      <c r="C7" s="1"/>
      <c r="D7" s="15"/>
      <c r="E7" s="5"/>
      <c r="F7" s="26"/>
      <c r="G7" s="23"/>
      <c r="H7" s="23"/>
      <c r="I7" s="15"/>
      <c r="J7" s="32"/>
      <c r="K7" s="25"/>
      <c r="L7" s="25"/>
      <c r="M7" s="7"/>
      <c r="N7" s="1"/>
    </row>
    <row r="8" ht="14.1" customHeight="1">
      <c r="B8" s="28"/>
      <c r="C8" s="1"/>
      <c r="D8" s="15"/>
      <c r="E8" s="5"/>
      <c r="F8" s="26"/>
      <c r="G8" s="23"/>
      <c r="H8" s="23"/>
      <c r="I8" s="15"/>
      <c r="J8" s="32"/>
      <c r="K8" s="25"/>
      <c r="L8" s="25"/>
      <c r="M8" s="7"/>
      <c r="N8" s="1"/>
    </row>
    <row r="9" ht="14.1" customHeight="1">
      <c r="B9" s="28"/>
      <c r="C9" s="1"/>
      <c r="D9" s="15"/>
      <c r="E9" s="5"/>
      <c r="F9" s="26"/>
      <c r="G9" s="23"/>
      <c r="H9" s="23"/>
      <c r="I9" s="15"/>
      <c r="J9" s="32"/>
      <c r="K9" s="25"/>
      <c r="L9" s="25"/>
      <c r="M9" s="7"/>
      <c r="N9" s="1"/>
    </row>
    <row r="10" ht="14.1" customHeight="1">
      <c r="B10" s="28"/>
      <c r="C10" s="1"/>
      <c r="D10" s="15"/>
      <c r="E10" s="5"/>
      <c r="F10" s="26"/>
      <c r="G10" s="23"/>
      <c r="H10" s="23"/>
      <c r="I10" s="15"/>
      <c r="J10" s="32"/>
      <c r="K10" s="25"/>
      <c r="L10" s="25"/>
      <c r="M10" s="7"/>
      <c r="N10" s="1"/>
    </row>
    <row r="11" ht="14.1" customHeight="1">
      <c r="B11" s="28"/>
      <c r="C11" s="1"/>
      <c r="D11" s="15"/>
      <c r="E11" s="5"/>
      <c r="F11" s="26"/>
      <c r="G11" s="23"/>
      <c r="H11" s="23"/>
      <c r="I11" s="15"/>
      <c r="J11" s="32"/>
      <c r="K11" s="25"/>
      <c r="L11" s="25"/>
      <c r="M11" s="7"/>
      <c r="N11" s="1"/>
    </row>
    <row r="12">
      <c r="B12" s="28"/>
      <c r="C12" s="1"/>
      <c r="D12" s="15"/>
      <c r="E12" s="5"/>
      <c r="F12" s="26"/>
      <c r="G12" s="23"/>
      <c r="H12" s="23"/>
      <c r="I12" s="15"/>
      <c r="J12" s="32"/>
      <c r="K12" s="25"/>
      <c r="L12" s="25"/>
      <c r="M12" s="7"/>
      <c r="N12" s="1"/>
    </row>
    <row r="13">
      <c r="B13" s="28"/>
      <c r="C13" s="1"/>
      <c r="D13" s="15"/>
      <c r="E13" s="5"/>
      <c r="F13" s="26"/>
      <c r="G13" s="23"/>
      <c r="H13" s="23"/>
      <c r="I13" s="15"/>
      <c r="J13" s="32"/>
      <c r="K13" s="25"/>
      <c r="L13" s="25"/>
      <c r="M13" s="7"/>
      <c r="N13" s="1"/>
    </row>
    <row r="14">
      <c r="B14" s="28"/>
      <c r="C14" s="1"/>
      <c r="D14" s="15"/>
      <c r="E14" s="5"/>
      <c r="F14" s="26"/>
      <c r="G14" s="23"/>
      <c r="H14" s="23"/>
      <c r="I14" s="15"/>
      <c r="J14" s="32"/>
      <c r="K14" s="25"/>
      <c r="L14" s="25"/>
      <c r="M14" s="7"/>
      <c r="N14" s="1"/>
    </row>
    <row r="15">
      <c r="B15" s="28"/>
      <c r="C15" s="1"/>
      <c r="D15" s="15"/>
      <c r="E15" s="5"/>
      <c r="F15" s="26"/>
      <c r="G15" s="23"/>
      <c r="H15" s="23"/>
      <c r="I15" s="15"/>
      <c r="J15" s="32"/>
      <c r="K15" s="25"/>
      <c r="L15" s="25"/>
      <c r="M15" s="7"/>
      <c r="N15" s="1"/>
    </row>
    <row r="16">
      <c r="B16" s="28"/>
      <c r="C16" s="1"/>
      <c r="D16" s="15"/>
      <c r="E16" s="5"/>
      <c r="F16" s="26"/>
      <c r="G16" s="23"/>
      <c r="H16" s="23"/>
      <c r="I16" s="15"/>
      <c r="J16" s="32"/>
      <c r="K16" s="25"/>
      <c r="L16" s="25"/>
      <c r="M16" s="7"/>
      <c r="N16" s="1"/>
    </row>
    <row r="17">
      <c r="B17" s="28"/>
      <c r="C17" s="1"/>
      <c r="D17" s="15"/>
      <c r="E17" s="5"/>
      <c r="F17" s="26"/>
      <c r="G17" s="23"/>
      <c r="H17" s="23"/>
      <c r="I17" s="15"/>
      <c r="J17" s="32"/>
      <c r="K17" s="25"/>
      <c r="L17" s="25"/>
      <c r="M17" s="7"/>
      <c r="N17" s="1"/>
    </row>
    <row r="18">
      <c r="B18" s="28"/>
      <c r="C18" s="1"/>
      <c r="D18" s="15"/>
      <c r="E18" s="5"/>
      <c r="F18" s="26"/>
      <c r="G18" s="23"/>
      <c r="H18" s="23"/>
      <c r="I18" s="15"/>
      <c r="J18" s="32"/>
      <c r="K18" s="25"/>
      <c r="L18" s="25"/>
      <c r="M18" s="7"/>
      <c r="N18" s="1"/>
    </row>
    <row r="19">
      <c r="B19" s="28"/>
      <c r="C19" s="1"/>
      <c r="D19" s="15"/>
      <c r="E19" s="5"/>
      <c r="F19" s="26"/>
      <c r="G19" s="23"/>
      <c r="H19" s="23"/>
      <c r="I19" s="15"/>
      <c r="J19" s="32"/>
      <c r="K19" s="25"/>
      <c r="L19" s="25"/>
      <c r="M19" s="7"/>
      <c r="N19" s="1"/>
    </row>
    <row r="20">
      <c r="B20" s="28"/>
      <c r="C20" s="1"/>
      <c r="D20" s="15"/>
      <c r="E20" s="5"/>
      <c r="F20" s="26"/>
      <c r="G20" s="23"/>
      <c r="H20" s="23"/>
      <c r="I20" s="15"/>
      <c r="J20" s="32"/>
      <c r="K20" s="25"/>
      <c r="L20" s="25"/>
      <c r="M20" s="7"/>
      <c r="N20" s="1"/>
    </row>
    <row r="21">
      <c r="B21" s="28"/>
      <c r="C21" s="1"/>
      <c r="D21" s="15"/>
      <c r="E21" s="5"/>
      <c r="F21" s="26"/>
      <c r="G21" s="23"/>
      <c r="H21" s="23"/>
      <c r="I21" s="15"/>
      <c r="J21" s="32"/>
      <c r="K21" s="25"/>
      <c r="L21" s="25"/>
      <c r="M21" s="7"/>
      <c r="N21" s="1"/>
    </row>
    <row r="22">
      <c r="B22" s="28"/>
      <c r="C22" s="1"/>
      <c r="D22" s="15"/>
      <c r="E22" s="5"/>
      <c r="F22" s="26"/>
      <c r="G22" s="23"/>
      <c r="H22" s="23"/>
      <c r="I22" s="15"/>
      <c r="J22" s="32"/>
      <c r="K22" s="25"/>
      <c r="L22" s="25"/>
      <c r="M22" s="7"/>
      <c r="N22" s="1"/>
    </row>
    <row r="23">
      <c r="B23" s="28"/>
      <c r="C23" s="1"/>
      <c r="D23" s="15"/>
      <c r="E23" s="5"/>
      <c r="F23" s="26"/>
      <c r="G23" s="23"/>
      <c r="H23" s="23"/>
      <c r="I23" s="15"/>
      <c r="J23" s="32"/>
      <c r="K23" s="25"/>
      <c r="L23" s="25"/>
      <c r="M23" s="7"/>
      <c r="N23" s="1"/>
    </row>
    <row r="24">
      <c r="B24" s="28"/>
      <c r="C24" s="1"/>
      <c r="D24" s="15"/>
      <c r="E24" s="5"/>
      <c r="F24" s="26"/>
      <c r="G24" s="23"/>
      <c r="H24" s="23"/>
      <c r="I24" s="15"/>
      <c r="J24" s="32"/>
      <c r="K24" s="25"/>
      <c r="L24" s="25"/>
      <c r="M24" s="7"/>
      <c r="N24" s="1"/>
    </row>
    <row r="25">
      <c r="B25" s="28"/>
      <c r="C25" s="1"/>
      <c r="D25" s="15"/>
      <c r="E25" s="5"/>
      <c r="F25" s="26"/>
      <c r="G25" s="23"/>
      <c r="H25" s="23"/>
      <c r="I25" s="15"/>
      <c r="J25" s="32"/>
      <c r="K25" s="25"/>
      <c r="L25" s="25"/>
      <c r="M25" s="7"/>
      <c r="N25" s="1"/>
    </row>
    <row r="26">
      <c r="B26" s="28"/>
      <c r="C26" s="1"/>
      <c r="D26" s="15"/>
      <c r="E26" s="5"/>
      <c r="F26" s="26"/>
      <c r="G26" s="23"/>
      <c r="H26" s="23"/>
      <c r="I26" s="15"/>
      <c r="J26" s="32"/>
      <c r="K26" s="25"/>
      <c r="L26" s="25"/>
      <c r="M26" s="7"/>
      <c r="N26" s="1"/>
    </row>
    <row r="27">
      <c r="B27" s="28"/>
      <c r="C27" s="1"/>
      <c r="D27" s="15"/>
      <c r="E27" s="5"/>
      <c r="F27" s="26"/>
      <c r="G27" s="23"/>
      <c r="H27" s="23"/>
      <c r="I27" s="15"/>
      <c r="J27" s="32"/>
      <c r="K27" s="25"/>
      <c r="L27" s="25"/>
      <c r="M27" s="7"/>
      <c r="N27" s="1"/>
    </row>
    <row r="28">
      <c r="B28" s="28"/>
      <c r="C28" s="1"/>
      <c r="D28" s="15"/>
      <c r="E28" s="5"/>
      <c r="F28" s="26"/>
      <c r="G28" s="23"/>
      <c r="H28" s="23"/>
      <c r="I28" s="15"/>
      <c r="J28" s="32"/>
      <c r="K28" s="25"/>
      <c r="L28" s="25"/>
      <c r="M28" s="7"/>
      <c r="N28" s="1"/>
    </row>
    <row r="29">
      <c r="B29" s="28"/>
      <c r="C29" s="1"/>
      <c r="D29" s="15"/>
      <c r="E29" s="5"/>
      <c r="F29" s="26"/>
      <c r="G29" s="23"/>
      <c r="H29" s="23"/>
      <c r="I29" s="15"/>
      <c r="J29" s="32"/>
      <c r="K29" s="25"/>
      <c r="L29" s="25"/>
      <c r="M29" s="7"/>
      <c r="N29" s="1"/>
    </row>
    <row r="30">
      <c r="B30" s="28"/>
      <c r="C30" s="1"/>
      <c r="D30" s="15"/>
      <c r="E30" s="5"/>
      <c r="F30" s="26"/>
      <c r="G30" s="23"/>
      <c r="H30" s="23"/>
      <c r="I30" s="15"/>
      <c r="J30" s="32"/>
      <c r="K30" s="25"/>
      <c r="L30" s="25"/>
      <c r="M30" s="7"/>
      <c r="N30" s="1"/>
    </row>
    <row r="31">
      <c r="B31" s="28"/>
      <c r="C31" s="1"/>
      <c r="D31" s="15"/>
      <c r="E31" s="5"/>
      <c r="F31" s="26"/>
      <c r="G31" s="23"/>
      <c r="H31" s="23"/>
      <c r="I31" s="15"/>
      <c r="J31" s="32"/>
      <c r="K31" s="25"/>
      <c r="L31" s="25"/>
      <c r="M31" s="7"/>
      <c r="N31" s="1"/>
    </row>
    <row r="32">
      <c r="B32" s="28"/>
      <c r="C32" s="1"/>
      <c r="D32" s="15"/>
      <c r="E32" s="5"/>
      <c r="F32" s="26"/>
      <c r="G32" s="23"/>
      <c r="H32" s="23"/>
      <c r="I32" s="15"/>
      <c r="J32" s="32"/>
      <c r="K32" s="25"/>
      <c r="L32" s="25"/>
      <c r="M32" s="7"/>
      <c r="N32" s="1"/>
    </row>
    <row r="33">
      <c r="B33" s="28"/>
      <c r="C33" s="1"/>
      <c r="D33" s="15"/>
      <c r="E33" s="5"/>
      <c r="F33" s="26"/>
      <c r="G33" s="23"/>
      <c r="H33" s="23"/>
      <c r="I33" s="15"/>
      <c r="J33" s="32"/>
      <c r="K33" s="25"/>
      <c r="L33" s="25"/>
      <c r="M33" s="15"/>
      <c r="N33" s="1"/>
    </row>
    <row r="34">
      <c r="B34" s="28"/>
      <c r="C34" s="1"/>
      <c r="D34" s="15"/>
      <c r="E34" s="5"/>
      <c r="F34" s="26"/>
      <c r="G34" s="23"/>
      <c r="H34" s="23"/>
      <c r="I34" s="15"/>
      <c r="J34" s="32"/>
      <c r="K34" s="25"/>
      <c r="L34" s="25"/>
      <c r="M34" s="15"/>
      <c r="N34" s="1"/>
    </row>
    <row r="35">
      <c r="B35" s="28"/>
      <c r="C35" s="1"/>
      <c r="D35" s="15"/>
      <c r="E35" s="5"/>
      <c r="F35" s="26"/>
      <c r="G35" s="23"/>
      <c r="H35" s="23"/>
      <c r="I35" s="15"/>
      <c r="J35" s="32"/>
      <c r="K35" s="25"/>
      <c r="L35" s="25"/>
      <c r="M35" s="15"/>
      <c r="N35" s="1"/>
    </row>
    <row r="36">
      <c r="D36" s="15"/>
      <c r="E36" s="5"/>
      <c r="F36" s="22"/>
      <c r="G36" s="24"/>
      <c r="H36" s="24"/>
      <c r="I36" s="29"/>
      <c r="J36" s="32"/>
      <c r="K36" s="25"/>
      <c r="L36" s="25"/>
      <c r="M36" s="29"/>
    </row>
    <row r="37">
      <c r="D37" s="15"/>
      <c r="E37" s="5"/>
      <c r="F37" s="22"/>
      <c r="G37" s="24"/>
      <c r="H37" s="24"/>
      <c r="I37" s="29"/>
      <c r="J37" s="32"/>
      <c r="K37" s="25"/>
      <c r="L37" s="25"/>
      <c r="M37" s="29"/>
    </row>
    <row r="38">
      <c r="B38" s="4" t="s">
        <v>0</v>
      </c>
      <c r="C38" s="4" t="s">
        <v>12</v>
      </c>
      <c r="D38" s="4" t="s">
        <v>8</v>
      </c>
      <c r="E38" s="4" t="s">
        <v>9</v>
      </c>
      <c r="F38" s="4" t="s">
        <v>70</v>
      </c>
      <c r="G38" s="4" t="s">
        <v>1</v>
      </c>
      <c r="H38" s="4" t="s">
        <v>2</v>
      </c>
      <c r="I38" s="4" t="s">
        <v>3</v>
      </c>
      <c r="J38" s="4" t="s">
        <v>36</v>
      </c>
      <c r="K38" s="4" t="s">
        <v>37</v>
      </c>
      <c r="L38" s="4" t="s">
        <v>38</v>
      </c>
      <c r="M38" s="4" t="s">
        <v>39</v>
      </c>
      <c r="N38" s="3" t="s">
        <v>6</v>
      </c>
      <c r="O38" s="3" t="s">
        <v>71</v>
      </c>
      <c r="P38" s="3" t="s">
        <v>40</v>
      </c>
      <c r="U38" s="19" t="s">
        <v>41</v>
      </c>
      <c r="V38" s="19" t="s">
        <v>5</v>
      </c>
    </row>
    <row r="39">
      <c r="B39" s="1" t="s">
        <v>2873</v>
      </c>
      <c r="C39" s="1" t="n">
        <v>500</v>
      </c>
      <c r="D39" s="15" t="n">
        <v>56.83</v>
      </c>
      <c r="E39" s="5" t="n">
        <v>44179.455567129633</v>
      </c>
      <c r="F39" s="26" t="n">
        <f>Table_USStocks.accdb_8[[#This Row],[NAV]]+Table_USStocks.accdb_8[[#This Row],[CP]]</f>
        <v>0</v>
      </c>
      <c r="G39" s="23" t="n">
        <v>0.82864960166716661</v>
      </c>
      <c r="H39" s="23" t="n">
        <v>0.23156783389055069</v>
      </c>
      <c r="I39" s="15" t="n">
        <v>6579.9999999999982</v>
      </c>
      <c r="J39" s="32"/>
      <c r="K39" s="25"/>
      <c r="L39" s="25"/>
      <c r="M39" s="7" t="n">
        <v>28415</v>
      </c>
      <c r="O39" s="1"/>
      <c r="P39" s="1" t="s">
        <v>73</v>
      </c>
      <c r="T39" s="6" t="n">
        <f>SUM(Table_USStocks.accdb_8[Profit])</f>
        <v>62509.723200000008</v>
      </c>
      <c r="U39" s="9" t="n">
        <f>SUMPRODUCT(Table_USStocks.accdb_8[AnnualizedGrowth],Table_USStocks.accdb_8[Costbasis])/SUM(Table_USStocks.accdb_8[Costbasis])</f>
        <v>-4.4171056429415781E-2</v>
      </c>
      <c r="V39" s="9" t="n">
        <f>SUMPRODUCT(Table_USStocks.accdb_8[AbsoluteGrowth],Table_USStocks.accdb_8[Costbasis])/SUM(Table_USStocks.accdb_8[Costbasis])</f>
        <v>0.13410869346156587</v>
      </c>
    </row>
    <row r="40" ht="15" customHeight="1">
      <c r="B40" s="1" t="s">
        <v>816</v>
      </c>
      <c r="C40" s="1" t="n">
        <v>100</v>
      </c>
      <c r="D40" s="15" t="n">
        <v>192</v>
      </c>
      <c r="E40" s="5" t="n">
        <v>44179.456365740742</v>
      </c>
      <c r="F40" s="26" t="n">
        <f>Table_USStocks.accdb_8[[#This Row],[NAV]]+Table_USStocks.accdb_8[[#This Row],[CP]]</f>
        <v>0</v>
      </c>
      <c r="G40" s="23" t="n">
        <v>0.53266441993464075</v>
      </c>
      <c r="H40" s="23" t="n">
        <v>0.14885416666666673</v>
      </c>
      <c r="I40" s="15" t="n">
        <v>2858.0000000000014</v>
      </c>
      <c r="J40" s="32"/>
      <c r="K40" s="25"/>
      <c r="L40" s="25"/>
      <c r="M40" s="7" t="n">
        <v>19200</v>
      </c>
      <c r="N40" s="1"/>
      <c r="O40" s="30"/>
      <c r="P40" s="1" t="s">
        <v>73</v>
      </c>
      <c r="T40" s="31" t="n">
        <f>SUMPRODUCT(Table_USStocks.accdb_8[Number],Table_USStocks.accdb_8[Close Price])</f>
        <v>248865.86000000002</v>
      </c>
    </row>
    <row r="41">
      <c r="B41" s="1" t="s">
        <v>74</v>
      </c>
      <c r="C41" s="1" t="n">
        <v>150</v>
      </c>
      <c r="D41" s="15" t="n">
        <v>287.63</v>
      </c>
      <c r="E41" s="5" t="n">
        <v>44022.519386574073</v>
      </c>
      <c r="F41" s="26" t="n">
        <f>Table_USStocks.accdb_8[[#This Row],[NAV]]+Table_USStocks.accdb_8[[#This Row],[CP]]</f>
        <v>0</v>
      </c>
      <c r="G41" s="23" t="n">
        <v>0.34446502417506841</v>
      </c>
      <c r="H41" s="23" t="n">
        <v>0.24442860619545947</v>
      </c>
      <c r="I41" s="15" t="n">
        <v>10545.750000000002</v>
      </c>
      <c r="J41" s="32"/>
      <c r="K41" s="25"/>
      <c r="L41" s="25"/>
      <c r="M41" s="7" t="n">
        <v>43144.5</v>
      </c>
      <c r="N41" s="30"/>
      <c r="O41" s="1"/>
      <c r="P41" s="1" t="s">
        <v>73</v>
      </c>
    </row>
    <row r="42">
      <c r="B42" s="1" t="s">
        <v>1892</v>
      </c>
      <c r="C42" s="1" t="n">
        <v>639</v>
      </c>
      <c r="D42" s="15" t="n">
        <v>125.8</v>
      </c>
      <c r="E42" s="5" t="n">
        <v>44025.52721064815</v>
      </c>
      <c r="F42" s="26" t="n">
        <f>Table_USStocks.accdb_8[[#This Row],[NAV]]+Table_USStocks.accdb_8[[#This Row],[CP]]</f>
        <v>155.81</v>
      </c>
      <c r="G42" s="23" t="n">
        <v>0.34012476401033398</v>
      </c>
      <c r="H42" s="23" t="n">
        <v>0.2385532591414945</v>
      </c>
      <c r="I42" s="15" t="n">
        <v>19176.390000000003</v>
      </c>
      <c r="J42" s="32"/>
      <c r="K42" s="25"/>
      <c r="L42" s="25"/>
      <c r="M42" s="7" t="n">
        <v>80386.2</v>
      </c>
      <c r="N42" s="30" t="n">
        <v>155.81</v>
      </c>
      <c r="O42" s="1"/>
      <c r="P42" s="1" t="s">
        <v>82</v>
      </c>
    </row>
    <row r="43">
      <c r="B43" s="1" t="s">
        <v>75</v>
      </c>
      <c r="C43" s="1" t="n">
        <v>323</v>
      </c>
      <c r="D43" s="15" t="n">
        <v>66.811599999999999</v>
      </c>
      <c r="E43" s="5" t="n">
        <v>43228</v>
      </c>
      <c r="F43" s="26" t="n">
        <f>Table_USStocks.accdb_8[[#This Row],[NAV]]+Table_USStocks.accdb_8[[#This Row],[CP]]</f>
        <v>129.22999999999999</v>
      </c>
      <c r="G43" s="23" t="n">
        <v>0.32383609429112509</v>
      </c>
      <c r="H43" s="23" t="n">
        <v>0.93424495147549225</v>
      </c>
      <c r="I43" s="15" t="n">
        <v>20161.143199999999</v>
      </c>
      <c r="J43" s="32"/>
      <c r="K43" s="25"/>
      <c r="L43" s="25"/>
      <c r="M43" s="7" t="n">
        <v>21580.146799999999</v>
      </c>
      <c r="N43" s="30" t="n">
        <v>129.22999999999999</v>
      </c>
      <c r="O43" s="1"/>
      <c r="P43" s="1" t="s">
        <v>76</v>
      </c>
    </row>
    <row r="44">
      <c r="B44" s="1" t="s">
        <v>80</v>
      </c>
      <c r="C44" s="1" t="n">
        <v>26</v>
      </c>
      <c r="D44" s="15" t="n">
        <v>236.29</v>
      </c>
      <c r="E44" s="5" t="n">
        <v>43046.041666666664</v>
      </c>
      <c r="F44" s="26" t="n">
        <f>Table_USStocks.accdb_8[[#This Row],[NAV]]+Table_USStocks.accdb_8[[#This Row],[CP]]</f>
        <v>341.41</v>
      </c>
      <c r="G44" s="23" t="n">
        <v>0.13148188349490947</v>
      </c>
      <c r="H44" s="23" t="n">
        <v>0.44487705785263887</v>
      </c>
      <c r="I44" s="15" t="n">
        <v>2733.1200000000008</v>
      </c>
      <c r="J44" s="32"/>
      <c r="K44" s="25"/>
      <c r="L44" s="25"/>
      <c r="M44" s="7" t="n">
        <v>6143.54</v>
      </c>
      <c r="N44" s="1" t="n">
        <v>341.41</v>
      </c>
      <c r="O44" s="30"/>
      <c r="P44" s="1" t="s">
        <v>76</v>
      </c>
    </row>
    <row r="45">
      <c r="B45" s="1" t="s">
        <v>79</v>
      </c>
      <c r="C45" s="1" t="n">
        <v>500</v>
      </c>
      <c r="D45" s="15" t="n">
        <v>74.67</v>
      </c>
      <c r="E45" s="5" t="n">
        <v>43794.041666666664</v>
      </c>
      <c r="F45" s="26" t="n">
        <f>Table_USStocks.accdb_8[[#This Row],[NAV]]+Table_USStocks.accdb_8[[#This Row],[CP]]</f>
        <v>0</v>
      </c>
      <c r="G45" s="23" t="n">
        <v>0.10810193186777459</v>
      </c>
      <c r="H45" s="23" t="n">
        <v>0.1442346323824828</v>
      </c>
      <c r="I45" s="15" t="n">
        <v>5384.9999999999982</v>
      </c>
      <c r="J45" s="32"/>
      <c r="K45" s="25"/>
      <c r="L45" s="25"/>
      <c r="M45" s="7" t="n">
        <v>37335</v>
      </c>
      <c r="O45" s="1"/>
      <c r="P45" s="1" t="s">
        <v>73</v>
      </c>
    </row>
    <row r="46">
      <c r="B46" s="1" t="s">
        <v>77</v>
      </c>
      <c r="C46" s="1" t="n">
        <v>500</v>
      </c>
      <c r="D46" s="15" t="n">
        <v>116.03</v>
      </c>
      <c r="E46" s="5" t="n">
        <v>43783.041666666664</v>
      </c>
      <c r="F46" s="26" t="n">
        <f>Table_USStocks.accdb_8[[#This Row],[NAV]]+Table_USStocks.accdb_8[[#This Row],[CP]]</f>
        <v>0</v>
      </c>
      <c r="G46" s="23" t="n">
        <v>0.10283658117776638</v>
      </c>
      <c r="H46" s="23" t="n">
        <v>0.14030854089459632</v>
      </c>
      <c r="I46" s="15" t="n">
        <v>8140.0000000000009</v>
      </c>
      <c r="J46" s="32"/>
      <c r="K46" s="25"/>
      <c r="L46" s="25"/>
      <c r="M46" s="7" t="n">
        <v>58015</v>
      </c>
      <c r="N46" s="1"/>
      <c r="O46" s="30"/>
      <c r="P46" s="1" t="s">
        <v>73</v>
      </c>
    </row>
    <row r="47">
      <c r="B47" s="1" t="s">
        <v>1892</v>
      </c>
      <c r="C47" s="1" t="n">
        <v>432</v>
      </c>
      <c r="D47" s="15" t="n">
        <v>154</v>
      </c>
      <c r="E47" s="5" t="n">
        <v>44165</v>
      </c>
      <c r="F47" s="26" t="n">
        <f>Table_USStocks.accdb_8[[#This Row],[NAV]]+Table_USStocks.accdb_8[[#This Row],[CP]]</f>
        <v>155.81</v>
      </c>
      <c r="G47" s="23" t="n">
        <v>3.6982198835647406E-2</v>
      </c>
      <c r="H47" s="23" t="n">
        <v>1.1753246753246849E-2</v>
      </c>
      <c r="I47" s="15" t="n">
        <v>781.92000000000098</v>
      </c>
      <c r="J47" s="32"/>
      <c r="K47" s="25"/>
      <c r="L47" s="25"/>
      <c r="M47" s="7" t="n">
        <v>66528</v>
      </c>
      <c r="N47" t="n">
        <v>155.81</v>
      </c>
      <c r="O47" s="1"/>
      <c r="P47" s="1" t="s">
        <v>82</v>
      </c>
    </row>
    <row r="48">
      <c r="B48" s="1" t="s">
        <v>62</v>
      </c>
      <c r="C48" s="1" t="n">
        <v>1000</v>
      </c>
      <c r="D48" s="15" t="n">
        <v>12.96</v>
      </c>
      <c r="E48" s="5" t="n">
        <v>43374</v>
      </c>
      <c r="F48" s="22" t="n">
        <f>Table_USStocks.accdb_8[[#This Row],[NAV]]+Table_USStocks.accdb_8[[#This Row],[CP]]</f>
        <v>12.98</v>
      </c>
      <c r="G48" s="23" t="n">
        <v>6.2102712782605694E-4</v>
      </c>
      <c r="H48" s="23" t="n">
        <v>1.5432098765431057E-3</v>
      </c>
      <c r="I48" s="15" t="n">
        <v>19.999999999999574</v>
      </c>
      <c r="J48" s="32" t="n">
        <v>20</v>
      </c>
      <c r="K48" s="25" t="n">
        <v>-7.1053922333682573E-3</v>
      </c>
      <c r="L48" s="25" t="n">
        <v>0.17091329294576485</v>
      </c>
      <c r="M48" s="7" t="n">
        <v>12960</v>
      </c>
      <c r="O48" s="1" t="n">
        <v>12.98</v>
      </c>
      <c r="P48" s="1" t="s">
        <v>73</v>
      </c>
    </row>
    <row r="49">
      <c r="B49" s="1" t="s">
        <v>2971</v>
      </c>
      <c r="C49" s="1" t="n">
        <v>138</v>
      </c>
      <c r="D49" s="15" t="n">
        <v>134</v>
      </c>
      <c r="E49" s="5" t="n">
        <v>44210.737604166665</v>
      </c>
      <c r="F49" s="26" t="n">
        <f>Table_USStocks.accdb_8[[#This Row],[NAV]]+Table_USStocks.accdb_8[[#This Row],[CP]]</f>
        <v>133.30000000000001</v>
      </c>
      <c r="G49" s="23" t="n">
        <v>-2.6855160815639673E-2</v>
      </c>
      <c r="H49" s="23" t="n">
        <v>-5.2238805970148405E-3</v>
      </c>
      <c r="I49" s="15" t="n">
        <v>-96.599999999998431</v>
      </c>
      <c r="J49" s="32"/>
      <c r="K49" s="25"/>
      <c r="L49" s="25"/>
      <c r="M49" s="7" t="n">
        <v>18492</v>
      </c>
      <c r="N49" s="18" t="n">
        <v>133.30000000000001</v>
      </c>
      <c r="O49" s="1"/>
      <c r="P49" s="1" t="s">
        <v>82</v>
      </c>
    </row>
    <row r="50">
      <c r="B50" s="1" t="s">
        <v>72</v>
      </c>
      <c r="C50" s="1" t="n">
        <v>500</v>
      </c>
      <c r="D50" s="15" t="n">
        <v>54.49</v>
      </c>
      <c r="E50" s="5" t="n">
        <v>44221.420069444444</v>
      </c>
      <c r="F50" s="26" t="n">
        <f>Table_USStocks.accdb_8[[#This Row],[NAV]]+Table_USStocks.accdb_8[[#This Row],[CP]]</f>
        <v>0</v>
      </c>
      <c r="G50" s="23" t="n">
        <v>-0.28915091454089448</v>
      </c>
      <c r="H50" s="23" t="n">
        <v>-4.7531657184804565E-2</v>
      </c>
      <c r="I50" s="15" t="n">
        <v>-1295.0000000000018</v>
      </c>
      <c r="J50" s="32"/>
      <c r="K50" s="25"/>
      <c r="L50" s="25"/>
      <c r="M50" s="7" t="n">
        <v>27245</v>
      </c>
      <c r="N50" s="30"/>
      <c r="O50" s="1"/>
      <c r="P50" s="1" t="s">
        <v>73</v>
      </c>
    </row>
    <row r="51">
      <c r="B51" s="1" t="s">
        <v>3031</v>
      </c>
      <c r="C51" s="1" t="n">
        <v>300</v>
      </c>
      <c r="D51" s="15" t="n">
        <v>155.56</v>
      </c>
      <c r="E51" s="5" t="n">
        <v>44239</v>
      </c>
      <c r="F51" s="26" t="n">
        <f>Table_USStocks.accdb_8[[#This Row],[NAV]]+Table_USStocks.accdb_8[[#This Row],[CP]]</f>
        <v>0</v>
      </c>
      <c r="G51" s="23" t="n">
        <v>-2.3240152322178553</v>
      </c>
      <c r="H51" s="23" t="n">
        <v>-0.26742093083054774</v>
      </c>
      <c r="I51" s="15" t="n">
        <v>-12480.000000000002</v>
      </c>
      <c r="J51" s="32"/>
      <c r="K51" s="25"/>
      <c r="L51" s="25"/>
      <c r="M51" s="7" t="n">
        <v>46668</v>
      </c>
      <c r="N51" s="20"/>
      <c r="O51" s="1"/>
      <c r="P51" s="1" t="s">
        <v>73</v>
      </c>
    </row>
  </sheetData>
  <conditionalFormatting sqref="AE2:AF2 V3:W3 G39:H51 G3:H37">
    <cfRule type="cellIs" dxfId="96" priority="167" operator="lessThan">
      <formula>0</formula>
    </cfRule>
  </conditionalFormatting>
  <conditionalFormatting sqref="W1">
    <cfRule type="cellIs" dxfId="95" priority="160" operator="lessThan">
      <formula>0</formula>
    </cfRule>
  </conditionalFormatting>
  <conditionalFormatting sqref="Y1 X3 I39:I51 I3:I37">
    <cfRule type="cellIs" dxfId="94" priority="159" operator="lessThan">
      <formula>0</formula>
    </cfRule>
  </conditionalFormatting>
  <conditionalFormatting sqref="AA1:AC1">
    <cfRule type="colorScale" priority="619">
      <colorScale>
        <cfvo type="min"/>
        <cfvo type="percentile" val="50"/>
        <cfvo type="max"/>
        <color rgb="FFF8696B"/>
        <color rgb="FFFCFCFF"/>
        <color rgb="FF63BE7B"/>
      </colorScale>
    </cfRule>
  </conditionalFormatting>
  <conditionalFormatting sqref="Y3">
    <cfRule type="colorScale" priority="683">
      <colorScale>
        <cfvo type="min"/>
        <cfvo type="percentile" val="50"/>
        <cfvo type="max"/>
        <color rgb="FF63BE7B"/>
        <color rgb="FFFCFCFF"/>
        <color rgb="FFF8696B"/>
      </colorScale>
    </cfRule>
  </conditionalFormatting>
  <conditionalFormatting sqref="Z3">
    <cfRule type="colorScale" priority="684">
      <colorScale>
        <cfvo type="min"/>
        <cfvo type="percentile" val="50"/>
        <cfvo type="max"/>
        <color rgb="FFF8696B"/>
        <color rgb="FFFCFCFF"/>
        <color rgb="FF63BE7B"/>
      </colorScale>
    </cfRule>
  </conditionalFormatting>
  <conditionalFormatting sqref="S3">
    <cfRule type="cellIs" dxfId="93" priority="93" operator="lessThan">
      <formula>0</formula>
    </cfRule>
  </conditionalFormatting>
  <conditionalFormatting sqref="T3">
    <cfRule type="cellIs" dxfId="92" priority="92" operator="lessThan">
      <formula>0</formula>
    </cfRule>
  </conditionalFormatting>
  <conditionalFormatting sqref="U39">
    <cfRule type="cellIs" dxfId="91" priority="84" operator="lessThan">
      <formula>0</formula>
    </cfRule>
  </conditionalFormatting>
  <conditionalFormatting sqref="V39">
    <cfRule type="cellIs" dxfId="90" priority="83" operator="lessThan">
      <formula>0</formula>
    </cfRule>
  </conditionalFormatting>
  <conditionalFormatting sqref="M2:M5">
    <cfRule type="colorScale" priority="11">
      <colorScale>
        <cfvo type="min"/>
        <cfvo type="max"/>
        <color rgb="FFFCFCFF"/>
        <color rgb="FFF8696B"/>
      </colorScale>
    </cfRule>
    <cfRule type="colorScale" priority="14">
      <colorScale>
        <cfvo type="min"/>
        <cfvo type="percentile" val="50"/>
        <cfvo type="max"/>
        <color rgb="FF63BE7B"/>
        <color rgb="FFFCFCFF"/>
        <color rgb="FFF8696B"/>
      </colorScale>
    </cfRule>
  </conditionalFormatting>
  <conditionalFormatting sqref="R3">
    <cfRule type="cellIs" dxfId="89" priority="12" operator="lessThan">
      <formula>0</formula>
    </cfRule>
  </conditionalFormatting>
  <conditionalFormatting sqref="T39">
    <cfRule type="cellIs" dxfId="88" priority="2" operator="lessThan">
      <formula>0</formula>
    </cfRule>
  </conditionalFormatting>
  <conditionalFormatting sqref="J3:J37">
    <cfRule type="colorScale" priority="2043">
      <colorScale>
        <cfvo type="min"/>
        <cfvo type="percentile" val="50"/>
        <cfvo type="max"/>
        <color rgb="FFF8696B"/>
        <color rgb="FFFCFCFF"/>
        <color rgb="FF63BE7B"/>
      </colorScale>
    </cfRule>
  </conditionalFormatting>
  <conditionalFormatting sqref="K3:L37">
    <cfRule type="colorScale" priority="2045">
      <colorScale>
        <cfvo type="min"/>
        <cfvo type="percentile" val="50"/>
        <cfvo type="max"/>
        <color rgb="FFF8696B"/>
        <color rgb="FFFCFCFF"/>
        <color rgb="FF63BE7B"/>
      </colorScale>
    </cfRule>
  </conditionalFormatting>
  <conditionalFormatting sqref="M36:M37">
    <cfRule type="colorScale" priority="2047">
      <colorScale>
        <cfvo type="min"/>
        <cfvo type="max"/>
        <color rgb="FFFCFCFF"/>
        <color rgb="FF63BE7B"/>
      </colorScale>
    </cfRule>
    <cfRule type="colorScale" priority="2048">
      <colorScale>
        <cfvo type="min"/>
        <cfvo type="percentile" val="50"/>
        <cfvo type="max"/>
        <color rgb="FF63BE7B"/>
        <color rgb="FFFCFCFF"/>
        <color rgb="FFF8696B"/>
      </colorScale>
    </cfRule>
  </conditionalFormatting>
  <conditionalFormatting sqref="K39:L51">
    <cfRule type="colorScale" priority="2153">
      <colorScale>
        <cfvo type="min"/>
        <cfvo type="percentile" val="50"/>
        <cfvo type="max"/>
        <color rgb="FFF8696B"/>
        <color rgb="FFFCFCFF"/>
        <color rgb="FF63BE7B"/>
      </colorScale>
    </cfRule>
  </conditionalFormatting>
  <conditionalFormatting sqref="J39:J51">
    <cfRule type="colorScale" priority="2155">
      <colorScale>
        <cfvo type="min"/>
        <cfvo type="percentile" val="50"/>
        <cfvo type="max"/>
        <color rgb="FFF8696B"/>
        <color rgb="FFFCFCFF"/>
        <color rgb="FF63BE7B"/>
      </colorScale>
    </cfRule>
  </conditionalFormatting>
  <conditionalFormatting sqref="M39:M51">
    <cfRule type="colorScale" priority="2157">
      <colorScale>
        <cfvo type="min"/>
        <cfvo type="max"/>
        <color rgb="FFFCFCFF"/>
        <color rgb="FFF8696B"/>
      </colorScale>
    </cfRule>
    <cfRule type="colorScale" priority="2158">
      <colorScale>
        <cfvo type="min"/>
        <cfvo type="percentile" val="50"/>
        <cfvo type="max"/>
        <color rgb="FF63BE7B"/>
        <color rgb="FFFCFCFF"/>
        <color rgb="FFF8696B"/>
      </colorScale>
    </cfRule>
  </conditionalFormatting>
  <pageMargins left="0.7" right="0.7" top="0.75" bottom="0.75" header="0.3" footer="0.3"/>
  <pageSetup orientation="portrait"/>
  <tableParts count="2">
    <tablePart r:id="rId3"/>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13" workbookViewId="0">
      <selection activeCell="H38" sqref="H38"/>
    </sheetView>
  </sheetViews>
  <sheetFormatPr defaultRowHeight="15.0" baseColWidth="10"/>
  <cols>
    <col min="2" max="2" width="28.42578125" hidden="0" customWidth="1"/>
    <col min="3" max="3" width="34.42578125" hidden="0" customWidth="1"/>
    <col min="4" max="4" width="18.42578125" hidden="0" customWidth="1"/>
    <col min="5" max="5" width="12.5703125" hidden="0" customWidth="1"/>
    <col min="6" max="6" width="13.42578125" hidden="0" customWidth="1"/>
    <col min="7" max="7" width="12.85546875" hidden="0" customWidth="1"/>
    <col min="8" max="8" width="12.42578125" hidden="0" customWidth="1"/>
    <col min="9" max="9" width="16.140625" hidden="0" customWidth="1"/>
    <col min="10" max="10" width="22.7109375" hidden="0" customWidth="1"/>
    <col min="11" max="11" width="20.140625" hidden="0" customWidth="1"/>
    <col min="12" max="12" width="9.85546875" hidden="0" customWidth="1"/>
    <col min="13" max="13" width="12.85546875" hidden="0" customWidth="1"/>
  </cols>
  <sheetData>
    <row r="2">
      <c r="M2" s="35" t="n">
        <f>K12+L32</f>
        <v>7400229.3952000001</v>
      </c>
    </row>
    <row r="4">
      <c r="B4" s="3" t="s">
        <v>0</v>
      </c>
      <c r="C4" s="3" t="s">
        <v>1734</v>
      </c>
      <c r="D4" s="3" t="s">
        <v>1735</v>
      </c>
      <c r="E4" s="3" t="s">
        <v>1736</v>
      </c>
      <c r="F4" s="3" t="s">
        <v>1737</v>
      </c>
      <c r="G4" s="3" t="s">
        <v>4</v>
      </c>
      <c r="H4" s="3" t="s">
        <v>1738</v>
      </c>
      <c r="I4" s="3" t="s">
        <v>1</v>
      </c>
      <c r="J4" s="3" t="s">
        <v>2</v>
      </c>
      <c r="K4" s="3" t="s">
        <v>3</v>
      </c>
      <c r="L4" s="3"/>
      <c r="M4" s="3"/>
      <c r="N4" s="3"/>
    </row>
    <row r="5">
      <c r="B5" s="36" t="s">
        <v>1728</v>
      </c>
      <c r="C5" s="1" t="n">
        <v>800</v>
      </c>
      <c r="D5" s="15" t="n">
        <v>160</v>
      </c>
      <c r="E5" s="5" t="n">
        <v>38569</v>
      </c>
      <c r="F5" s="26" t="n">
        <v>3064.85</v>
      </c>
      <c r="G5" s="7" t="n">
        <v>128000</v>
      </c>
      <c r="H5" s="37" t="n">
        <v>44281</v>
      </c>
      <c r="I5" s="25" t="n">
        <v>1.1601346397934174</v>
      </c>
      <c r="J5" s="25" t="n">
        <v>18.155312500000001</v>
      </c>
      <c r="K5" s="38" t="n">
        <v>2323880</v>
      </c>
      <c r="L5" s="25"/>
      <c r="M5" s="7"/>
      <c r="N5" s="1"/>
    </row>
    <row r="6">
      <c r="B6" s="36" t="s">
        <v>2798</v>
      </c>
      <c r="C6" s="1" t="n">
        <v>1000</v>
      </c>
      <c r="D6" s="15" t="n">
        <v>16.8</v>
      </c>
      <c r="E6" s="5" t="n">
        <v>41600</v>
      </c>
      <c r="F6" s="26" t="n">
        <v>217.3</v>
      </c>
      <c r="G6" s="7" t="n">
        <v>16800</v>
      </c>
      <c r="H6" s="37" t="n">
        <v>44281</v>
      </c>
      <c r="I6" s="25" t="n">
        <v>1.6248046215875385</v>
      </c>
      <c r="J6" s="25" t="n">
        <v>11.93452380952381</v>
      </c>
      <c r="K6" s="38" t="n">
        <v>200500</v>
      </c>
      <c r="L6" s="25"/>
      <c r="M6" s="7"/>
      <c r="N6" s="1"/>
    </row>
    <row r="7">
      <c r="B7" s="36" t="s">
        <v>1726</v>
      </c>
      <c r="C7" s="1" t="n">
        <v>80</v>
      </c>
      <c r="D7" s="15" t="n">
        <v>176.13</v>
      </c>
      <c r="E7" s="5" t="n">
        <v>38569</v>
      </c>
      <c r="F7" s="26" t="n">
        <v>1991.4499000000001</v>
      </c>
      <c r="G7" s="7" t="n">
        <v>14090.4</v>
      </c>
      <c r="H7" s="37" t="n">
        <v>44281</v>
      </c>
      <c r="I7" s="25" t="n">
        <v>0.65860420482563098</v>
      </c>
      <c r="J7" s="25" t="n">
        <v>10.306704706750697</v>
      </c>
      <c r="K7" s="38" t="n">
        <v>145225.592</v>
      </c>
      <c r="L7" s="25"/>
      <c r="M7" s="7"/>
      <c r="N7" s="1"/>
    </row>
    <row r="8">
      <c r="B8" s="36" t="s">
        <v>1727</v>
      </c>
      <c r="C8" s="1" t="n">
        <v>50</v>
      </c>
      <c r="D8" s="15" t="n">
        <v>250</v>
      </c>
      <c r="E8" s="5" t="n">
        <v>39735</v>
      </c>
      <c r="F8" s="26" t="n">
        <v>1372</v>
      </c>
      <c r="G8" s="7" t="n">
        <v>12500</v>
      </c>
      <c r="H8" s="37" t="n">
        <v>44281</v>
      </c>
      <c r="I8" s="25" t="n">
        <v>0.36034315882094148</v>
      </c>
      <c r="J8" s="25" t="n">
        <v>4.4880000000000004</v>
      </c>
      <c r="K8" s="38" t="n">
        <v>56100</v>
      </c>
      <c r="L8" s="25"/>
      <c r="M8" s="7"/>
      <c r="N8" s="1"/>
    </row>
    <row r="9">
      <c r="B9" s="36" t="s">
        <v>3182</v>
      </c>
      <c r="C9" s="1" t="n">
        <v>500</v>
      </c>
      <c r="D9" s="15" t="n">
        <v>298</v>
      </c>
      <c r="E9" s="5" t="n">
        <v>44230</v>
      </c>
      <c r="F9" s="26" t="n">
        <v>273.2</v>
      </c>
      <c r="G9" s="7" t="n">
        <v>149000</v>
      </c>
      <c r="H9" s="37" t="n">
        <v>44281</v>
      </c>
      <c r="I9" s="25" t="n">
        <v>-0.59560468482695128</v>
      </c>
      <c r="J9" s="25" t="n">
        <v>-8.3221476510067172E-2</v>
      </c>
      <c r="K9" s="38" t="n">
        <v>-12400</v>
      </c>
      <c r="L9" s="25"/>
      <c r="M9" s="7"/>
      <c r="N9" s="1"/>
    </row>
    <row r="10">
      <c r="B10" s="36" t="s">
        <v>1730</v>
      </c>
      <c r="C10" s="1" t="n">
        <v>500</v>
      </c>
      <c r="D10" s="15" t="n">
        <v>311.55</v>
      </c>
      <c r="E10" s="5" t="n">
        <v>43150</v>
      </c>
      <c r="F10" s="26" t="n">
        <v>266.7</v>
      </c>
      <c r="G10" s="7" t="n">
        <v>155775</v>
      </c>
      <c r="H10" s="37" t="n">
        <v>44281</v>
      </c>
      <c r="I10" s="25" t="n">
        <v>-4.6458475143747346E-2</v>
      </c>
      <c r="J10" s="25" t="n">
        <v>-0.14395763119884453</v>
      </c>
      <c r="K10" s="38" t="n">
        <v>-22425</v>
      </c>
      <c r="L10" s="25"/>
      <c r="M10" s="7"/>
      <c r="N10" s="1"/>
    </row>
    <row r="11">
      <c r="B11" s="36" t="s">
        <v>1729</v>
      </c>
      <c r="C11" s="1" t="n">
        <v>150</v>
      </c>
      <c r="D11" s="15" t="n">
        <v>949.33330000000001</v>
      </c>
      <c r="E11" s="5" t="n">
        <v>43039</v>
      </c>
      <c r="F11" s="26" t="n">
        <v>431.1499</v>
      </c>
      <c r="G11" s="7" t="n">
        <v>142399.995</v>
      </c>
      <c r="H11" s="37" t="n">
        <v>44281</v>
      </c>
      <c r="I11" s="25" t="n">
        <v>-0.1604117031369115</v>
      </c>
      <c r="J11" s="25" t="n">
        <v>-0.54583927478368244</v>
      </c>
      <c r="K11" s="38" t="n">
        <v>-77727.509999999995</v>
      </c>
      <c r="L11" s="25"/>
      <c r="M11" s="7"/>
      <c r="N11" s="1"/>
    </row>
    <row r="12">
      <c r="B12" s="36"/>
      <c r="C12" s="1"/>
      <c r="D12" s="15"/>
      <c r="E12" s="5"/>
      <c r="F12" s="34" t="n">
        <f>SUMPRODUCT(Table_USStocks.accdb[number],Table_USStocks.accdb[closeprice])</f>
        <v>3231718.477</v>
      </c>
      <c r="G12" s="33" t="n">
        <f>SUBTOTAL(109,Table_USStocks.accdb[CostBasis])</f>
        <v>618565.39500000002</v>
      </c>
      <c r="H12" s="37"/>
      <c r="I12" s="25"/>
      <c r="J12" s="25"/>
      <c r="K12" s="38" t="n">
        <f>SUBTOTAL(109,Table_USStocks.accdb[Profit])</f>
        <v>2613153.0820000004</v>
      </c>
      <c r="L12" s="25"/>
      <c r="M12" s="7"/>
      <c r="N12" s="1"/>
    </row>
    <row r="13">
      <c r="B13" s="28"/>
      <c r="C13" s="1"/>
      <c r="D13" s="15"/>
      <c r="E13" s="5"/>
      <c r="F13" s="26"/>
      <c r="G13" s="23"/>
      <c r="H13" s="23"/>
      <c r="I13" s="15"/>
      <c r="J13" s="32"/>
      <c r="K13" s="25"/>
      <c r="L13" s="25"/>
      <c r="M13" s="7"/>
      <c r="N13" s="1"/>
    </row>
    <row r="14">
      <c r="B14" s="28"/>
      <c r="C14" s="1"/>
      <c r="D14" s="15"/>
      <c r="E14" s="5"/>
      <c r="F14" s="26"/>
      <c r="G14" s="23"/>
      <c r="H14" s="23"/>
      <c r="I14" s="15"/>
      <c r="J14" s="32"/>
      <c r="K14" s="25"/>
      <c r="L14" s="25"/>
      <c r="M14" s="7"/>
      <c r="N14" s="1"/>
    </row>
    <row r="15">
      <c r="B15" s="28"/>
      <c r="C15" s="1"/>
      <c r="D15" s="15"/>
      <c r="E15" s="5"/>
      <c r="F15" s="26"/>
      <c r="G15" s="23"/>
      <c r="H15" s="23"/>
      <c r="I15" s="15"/>
      <c r="J15" s="32"/>
      <c r="K15" s="25"/>
      <c r="L15" s="25"/>
      <c r="M15" s="7"/>
      <c r="N15" s="1"/>
    </row>
    <row r="16">
      <c r="B16" s="28"/>
      <c r="C16" s="1"/>
      <c r="D16" s="15"/>
      <c r="E16" s="5"/>
      <c r="F16" s="26"/>
      <c r="G16" s="23"/>
      <c r="H16" s="23"/>
      <c r="I16" s="15"/>
      <c r="J16" s="32"/>
      <c r="K16" s="25"/>
      <c r="L16" s="25"/>
      <c r="M16" s="7"/>
      <c r="N16" s="1"/>
    </row>
    <row r="17">
      <c r="B17" s="28"/>
      <c r="C17" s="1"/>
      <c r="D17" s="15"/>
      <c r="E17" s="5"/>
      <c r="F17" s="26"/>
      <c r="G17" s="23"/>
      <c r="H17" s="23"/>
      <c r="I17" s="15"/>
      <c r="J17" s="32"/>
      <c r="K17" s="25"/>
      <c r="L17" s="25"/>
      <c r="M17" s="7"/>
      <c r="N17" s="1"/>
    </row>
    <row r="18">
      <c r="B18" s="28"/>
      <c r="C18" s="1"/>
      <c r="D18" s="15"/>
      <c r="E18" s="5"/>
      <c r="F18" s="26"/>
      <c r="G18" s="23"/>
      <c r="H18" s="23"/>
      <c r="I18" s="15"/>
      <c r="J18" s="32"/>
      <c r="K18" s="25"/>
      <c r="L18" s="25"/>
      <c r="M18" s="7"/>
      <c r="N18" s="1"/>
    </row>
    <row r="19">
      <c r="B19" s="28"/>
      <c r="C19" s="1"/>
      <c r="D19" s="15"/>
      <c r="E19" s="5"/>
      <c r="F19" s="26"/>
      <c r="G19" s="23"/>
      <c r="H19" s="23"/>
      <c r="I19" s="15"/>
      <c r="J19" s="32"/>
      <c r="K19" s="25"/>
      <c r="L19" s="25"/>
      <c r="M19" s="7"/>
      <c r="N19" s="1"/>
    </row>
    <row r="22">
      <c r="B22" s="3" t="s">
        <v>0</v>
      </c>
      <c r="C22" s="3" t="s">
        <v>1739</v>
      </c>
      <c r="D22" s="3" t="s">
        <v>1740</v>
      </c>
      <c r="E22" s="3" t="s">
        <v>1734</v>
      </c>
      <c r="F22" s="3" t="s">
        <v>1735</v>
      </c>
      <c r="G22" s="3" t="s">
        <v>1736</v>
      </c>
      <c r="H22" s="3" t="s">
        <v>6</v>
      </c>
      <c r="I22" s="3" t="s">
        <v>1738</v>
      </c>
      <c r="J22" s="3" t="s">
        <v>1</v>
      </c>
      <c r="K22" s="3" t="s">
        <v>2</v>
      </c>
      <c r="L22" s="39" t="s">
        <v>3</v>
      </c>
      <c r="M22" s="36" t="s">
        <v>1741</v>
      </c>
    </row>
    <row r="23">
      <c r="B23" s="28" t="s">
        <v>1725</v>
      </c>
      <c r="C23" s="1" t="s">
        <v>3190</v>
      </c>
      <c r="D23" s="15" t="s">
        <v>1748</v>
      </c>
      <c r="E23" s="32" t="n">
        <v>4900</v>
      </c>
      <c r="F23" s="26" t="n">
        <v>27.2</v>
      </c>
      <c r="G23" s="5" t="n">
        <v>37803</v>
      </c>
      <c r="H23" s="26" t="n">
        <v>170</v>
      </c>
      <c r="I23" s="37" t="n">
        <v>44254</v>
      </c>
      <c r="J23" s="25" t="n">
        <v>0.29580889163322011</v>
      </c>
      <c r="K23" s="25" t="n">
        <v>5.25</v>
      </c>
      <c r="L23" s="38" t="n">
        <v>699720</v>
      </c>
    </row>
    <row r="24">
      <c r="B24" s="28" t="s">
        <v>1720</v>
      </c>
      <c r="C24" s="1" t="s">
        <v>1742</v>
      </c>
      <c r="D24" s="15" t="s">
        <v>1743</v>
      </c>
      <c r="E24" s="32" t="n">
        <v>62.487000000000002</v>
      </c>
      <c r="F24" s="26" t="n">
        <v>798.57140000000004</v>
      </c>
      <c r="G24" s="5" t="n">
        <v>42143</v>
      </c>
      <c r="H24" s="26" t="n">
        <v>1363</v>
      </c>
      <c r="I24" s="37" t="n">
        <v>44217</v>
      </c>
      <c r="J24" s="25" t="n">
        <v>0.12066475151875236</v>
      </c>
      <c r="K24" s="25" t="n">
        <v>0.70679791437559603</v>
      </c>
      <c r="L24" s="38" t="n">
        <v>35269.4499</v>
      </c>
      <c r="M24" s="36" t="n">
        <v>11.23</v>
      </c>
    </row>
    <row r="25">
      <c r="B25" s="28" t="s">
        <v>1722</v>
      </c>
      <c r="C25" s="1" t="s">
        <v>3189</v>
      </c>
      <c r="D25" s="15"/>
      <c r="E25" s="32" t="n">
        <v>4067.366</v>
      </c>
      <c r="F25" s="26" t="n">
        <v>172.10159999999999</v>
      </c>
      <c r="G25" s="5" t="n">
        <v>42824</v>
      </c>
      <c r="H25" s="26" t="n">
        <v>254</v>
      </c>
      <c r="I25" s="37" t="n">
        <v>44246</v>
      </c>
      <c r="J25" s="25" t="n">
        <v>0.11921305624901357</v>
      </c>
      <c r="K25" s="25" t="n">
        <v>0.47587239165702133</v>
      </c>
      <c r="L25" s="38" t="n">
        <v>333110.76760000002</v>
      </c>
      <c r="M25" s="36" t="n">
        <v>4.08</v>
      </c>
    </row>
    <row r="26">
      <c r="B26" s="28" t="s">
        <v>1721</v>
      </c>
      <c r="C26" s="1" t="s">
        <v>1744</v>
      </c>
      <c r="D26" s="15" t="s">
        <v>1745</v>
      </c>
      <c r="E26" s="32" t="n">
        <v>110896</v>
      </c>
      <c r="F26" s="26" t="n">
        <v>50.497799999999998</v>
      </c>
      <c r="G26" s="5" t="n">
        <v>42824</v>
      </c>
      <c r="H26" s="26" t="n">
        <v>72.27</v>
      </c>
      <c r="I26" s="37" t="n">
        <v>44246</v>
      </c>
      <c r="J26" s="25" t="n">
        <v>0.10800980197502326</v>
      </c>
      <c r="K26" s="25" t="n">
        <v>0.43115145610303807</v>
      </c>
      <c r="L26" s="38" t="n">
        <v>2414449.8912</v>
      </c>
      <c r="M26" s="36" t="n">
        <v>7.59</v>
      </c>
    </row>
    <row r="27">
      <c r="B27" s="28" t="s">
        <v>1723</v>
      </c>
      <c r="C27" s="1" t="s">
        <v>1746</v>
      </c>
      <c r="D27" s="15"/>
      <c r="E27" s="32" t="n">
        <v>17980.222000000002</v>
      </c>
      <c r="F27" s="26" t="n">
        <v>33.369999999999997</v>
      </c>
      <c r="G27" s="5" t="n">
        <v>42824</v>
      </c>
      <c r="H27" s="26" t="n">
        <v>46.174999999999997</v>
      </c>
      <c r="I27" s="37" t="n">
        <v>44246</v>
      </c>
      <c r="J27" s="25" t="n">
        <v>9.6129501200018355E-2</v>
      </c>
      <c r="K27" s="25" t="n">
        <v>0.38372789931075824</v>
      </c>
      <c r="L27" s="38" t="n">
        <v>230236.7427</v>
      </c>
      <c r="M27" s="36" t="n">
        <v>4.41</v>
      </c>
    </row>
    <row r="28">
      <c r="B28" s="28" t="s">
        <v>1721</v>
      </c>
      <c r="C28" s="1" t="s">
        <v>1744</v>
      </c>
      <c r="D28" s="15" t="s">
        <v>1745</v>
      </c>
      <c r="E28" s="32" t="n">
        <v>34327.69</v>
      </c>
      <c r="F28" s="26" t="n">
        <v>58.26</v>
      </c>
      <c r="G28" s="5" t="n">
        <v>43872</v>
      </c>
      <c r="H28" s="26" t="n">
        <v>72.27</v>
      </c>
      <c r="I28" s="37" t="n">
        <v>44246</v>
      </c>
      <c r="J28" s="25" t="n">
        <v>0.21460370298560447</v>
      </c>
      <c r="K28" s="25" t="n">
        <v>0.2404737384140061</v>
      </c>
      <c r="L28" s="38" t="n">
        <v>480930.93689999997</v>
      </c>
      <c r="M28" s="36" t="n">
        <v>7.59</v>
      </c>
    </row>
    <row r="29">
      <c r="B29" s="28" t="s">
        <v>1722</v>
      </c>
      <c r="C29" s="1" t="s">
        <v>3189</v>
      </c>
      <c r="D29" s="15"/>
      <c r="E29" s="32" t="n">
        <v>9571.3009999999995</v>
      </c>
      <c r="F29" s="26" t="n">
        <v>208.95</v>
      </c>
      <c r="G29" s="5" t="n">
        <v>43872</v>
      </c>
      <c r="H29" s="26" t="n">
        <v>254</v>
      </c>
      <c r="I29" s="37" t="n">
        <v>44246</v>
      </c>
      <c r="J29" s="25" t="n">
        <v>0.19240749094172691</v>
      </c>
      <c r="K29" s="25" t="n">
        <v>0.21560181861689398</v>
      </c>
      <c r="L29" s="38" t="n">
        <v>431187.11</v>
      </c>
      <c r="M29" s="36" t="n">
        <v>4.08</v>
      </c>
    </row>
    <row r="30">
      <c r="B30" s="28" t="s">
        <v>1724</v>
      </c>
      <c r="C30" s="1" t="s">
        <v>1747</v>
      </c>
      <c r="D30" s="15"/>
      <c r="E30" s="32" t="n">
        <v>31779</v>
      </c>
      <c r="F30" s="26" t="n">
        <v>23.896899999999999</v>
      </c>
      <c r="G30" s="5" t="n">
        <v>42613</v>
      </c>
      <c r="H30" s="26" t="n">
        <v>29</v>
      </c>
      <c r="I30" s="37" t="n">
        <v>44254</v>
      </c>
      <c r="J30" s="25" t="n">
        <v>4.6729305958461254E-2</v>
      </c>
      <c r="K30" s="25" t="n">
        <v>0.21354652695537912</v>
      </c>
      <c r="L30" s="38" t="n">
        <v>162171.4149</v>
      </c>
      <c r="M30" s="36" t="n">
        <v>0</v>
      </c>
    </row>
    <row r="31">
      <c r="B31" s="28"/>
      <c r="C31" s="1"/>
      <c r="D31" s="15"/>
      <c r="E31" s="32"/>
      <c r="F31" s="26"/>
      <c r="G31" s="5"/>
      <c r="H31" s="26"/>
      <c r="I31" s="37"/>
      <c r="J31" s="25"/>
      <c r="K31" s="25"/>
      <c r="L31" s="38"/>
      <c r="M31" s="36"/>
    </row>
    <row r="32">
      <c r="H32" s="34" t="n">
        <f>SUMPRODUCT(Table_USStocks.accdb_1[number],Table_USStocks.accdb_1[NAV])</f>
        <v>16629535.026149999</v>
      </c>
      <c r="L32" s="38" t="n">
        <f>SUBTOTAL(109,Table_USStocks.accdb_1[Profit])</f>
        <v>4787076.3131999997</v>
      </c>
    </row>
  </sheetData>
  <conditionalFormatting sqref="G13:H19 H5:H11">
    <cfRule type="cellIs" dxfId="87" priority="12" operator="lessThan">
      <formula>0</formula>
    </cfRule>
  </conditionalFormatting>
  <conditionalFormatting sqref="I5:I19">
    <cfRule type="cellIs" dxfId="86" priority="11" operator="lessThan">
      <formula>0</formula>
    </cfRule>
  </conditionalFormatting>
  <conditionalFormatting sqref="M5:M19">
    <cfRule type="colorScale" priority="9">
      <colorScale>
        <cfvo type="min"/>
        <cfvo type="max"/>
        <color rgb="FFFCFCFF"/>
        <color rgb="FFF8696B"/>
      </colorScale>
    </cfRule>
    <cfRule type="colorScale" priority="10">
      <colorScale>
        <cfvo type="min"/>
        <cfvo type="percentile" val="50"/>
        <cfvo type="max"/>
        <color rgb="FF63BE7B"/>
        <color rgb="FFFCFCFF"/>
        <color rgb="FFF8696B"/>
      </colorScale>
    </cfRule>
  </conditionalFormatting>
  <conditionalFormatting sqref="J5:J19">
    <cfRule type="colorScale" priority="13">
      <colorScale>
        <cfvo type="min"/>
        <cfvo type="percentile" val="50"/>
        <cfvo type="max"/>
        <color rgb="FFF8696B"/>
        <color rgb="FFFCFCFF"/>
        <color rgb="FF63BE7B"/>
      </colorScale>
    </cfRule>
  </conditionalFormatting>
  <conditionalFormatting sqref="K13:L19 L5:L12">
    <cfRule type="colorScale" priority="14">
      <colorScale>
        <cfvo type="min"/>
        <cfvo type="percentile" val="50"/>
        <cfvo type="max"/>
        <color rgb="FFF8696B"/>
        <color rgb="FFFCFCFF"/>
        <color rgb="FF63BE7B"/>
      </colorScale>
    </cfRule>
  </conditionalFormatting>
  <conditionalFormatting sqref="I23:I31">
    <cfRule type="cellIs" dxfId="85" priority="3" operator="lessThan">
      <formula>0</formula>
    </cfRule>
  </conditionalFormatting>
  <conditionalFormatting sqref="J23:J31">
    <cfRule type="colorScale" priority="2">
      <colorScale>
        <cfvo type="min"/>
        <cfvo type="percentile" val="50"/>
        <cfvo type="max"/>
        <color rgb="FFF8696B"/>
        <color rgb="FFFCFCFF"/>
        <color rgb="FF63BE7B"/>
      </colorScale>
    </cfRule>
  </conditionalFormatting>
  <conditionalFormatting sqref="K23:K31">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tableParts count="2">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K27" sqref="K27"/>
    </sheetView>
  </sheetViews>
  <sheetFormatPr defaultRowHeight="15.0" baseColWidth="10"/>
  <cols>
    <col min="1" max="1" width="33.5703125" hidden="0" customWidth="1"/>
    <col min="2" max="2" width="9.140625" hidden="0" customWidth="1"/>
    <col min="3" max="3" width="13.7109375" hidden="0" customWidth="1"/>
    <col min="4" max="4" width="13.42578125" hidden="0" customWidth="1"/>
    <col min="5" max="5" width="9.5703125" hidden="0" customWidth="1"/>
    <col min="6" max="6" width="9.28515625" hidden="0" customWidth="1"/>
    <col min="7" max="7" width="7.28515625" hidden="0" customWidth="1"/>
    <col min="8" max="8" width="9.140625" hidden="0" customWidth="1"/>
    <col min="9" max="9" width="9.28515625" hidden="0" customWidth="1"/>
    <col min="10" max="10" width="4.85546875" hidden="0" customWidth="1"/>
    <col min="11" max="11" width="22.7109375" hidden="0" customWidth="1"/>
    <col min="12" max="12" width="8.28515625" hidden="0" customWidth="1"/>
  </cols>
  <sheetData>
    <row r="1">
      <c r="A1" s="18" t="s">
        <v>85</v>
      </c>
      <c r="B1" s="18" t="s">
        <v>11</v>
      </c>
      <c r="C1" s="18" t="s">
        <v>86</v>
      </c>
      <c r="D1" s="18" t="s">
        <v>87</v>
      </c>
      <c r="E1" s="18" t="s">
        <v>4</v>
      </c>
      <c r="F1" s="18" t="s">
        <v>3</v>
      </c>
      <c r="G1" s="18" t="s">
        <v>7</v>
      </c>
      <c r="H1" s="18" t="s">
        <v>8</v>
      </c>
      <c r="I1" s="18" t="s">
        <v>10</v>
      </c>
      <c r="J1" s="18" t="s">
        <v>89</v>
      </c>
      <c r="K1" s="18" t="s">
        <v>90</v>
      </c>
      <c r="L1" s="18" t="s">
        <v>40</v>
      </c>
    </row>
    <row r="2">
      <c r="A2" s="40" t="s">
        <v>5520</v>
      </c>
      <c r="B2" s="43" t="n">
        <v>44281</v>
      </c>
      <c r="C2" s="40" t="n">
        <v>0</v>
      </c>
      <c r="D2" s="43" t="n">
        <v>44278.635138888887</v>
      </c>
      <c r="E2" s="40" t="n">
        <v>950</v>
      </c>
      <c r="F2" s="44" t="n">
        <v>950</v>
      </c>
      <c r="G2" s="40" t="n">
        <v>-1000</v>
      </c>
      <c r="H2" s="40" t="n">
        <v>0.95</v>
      </c>
      <c r="I2" s="40" t="n">
        <v>0</v>
      </c>
      <c r="J2" s="40" t="s">
        <v>15</v>
      </c>
      <c r="K2" s="40" t="s">
        <v>5496</v>
      </c>
      <c r="L2" s="40" t="s">
        <v>43</v>
      </c>
    </row>
    <row r="3">
      <c r="A3" s="40" t="s">
        <v>5521</v>
      </c>
      <c r="B3" s="43" t="n">
        <v>44281</v>
      </c>
      <c r="C3" s="40" t="n">
        <v>0</v>
      </c>
      <c r="D3" s="43" t="n">
        <v>44279.453287037039</v>
      </c>
      <c r="E3" s="40" t="n">
        <v>1400</v>
      </c>
      <c r="F3" s="44" t="n">
        <v>1400</v>
      </c>
      <c r="G3" s="40" t="n">
        <v>-1000</v>
      </c>
      <c r="H3" s="40" t="n">
        <v>1.4</v>
      </c>
      <c r="I3" s="40" t="n">
        <v>0</v>
      </c>
      <c r="J3" s="40" t="s">
        <v>15</v>
      </c>
      <c r="K3" s="40" t="s">
        <v>5502</v>
      </c>
      <c r="L3" s="40" t="s">
        <v>43</v>
      </c>
    </row>
    <row r="4">
      <c r="A4" s="40" t="s">
        <v>5522</v>
      </c>
      <c r="B4" s="43" t="n">
        <v>44281</v>
      </c>
      <c r="C4" s="40" t="n">
        <v>0</v>
      </c>
      <c r="D4" s="43" t="n">
        <v>44271.486342592594</v>
      </c>
      <c r="E4" s="40" t="n">
        <v>410</v>
      </c>
      <c r="F4" s="44" t="n">
        <v>-410</v>
      </c>
      <c r="G4" s="40" t="n">
        <v>1000</v>
      </c>
      <c r="H4" s="40" t="n">
        <v>0.41</v>
      </c>
      <c r="I4" s="40" t="n">
        <v>0</v>
      </c>
      <c r="J4" s="40" t="s">
        <v>17</v>
      </c>
      <c r="K4" s="40" t="s">
        <v>3361</v>
      </c>
      <c r="L4" s="40" t="s">
        <v>43</v>
      </c>
    </row>
    <row r="5">
      <c r="A5" s="40" t="s">
        <v>5524</v>
      </c>
      <c r="B5" s="43" t="n">
        <v>44281</v>
      </c>
      <c r="C5" s="40" t="n">
        <v>0</v>
      </c>
      <c r="D5" s="43" t="n">
        <v>44278.660543981481</v>
      </c>
      <c r="E5" s="40" t="n">
        <v>550</v>
      </c>
      <c r="F5" s="44" t="n">
        <v>550</v>
      </c>
      <c r="G5" s="40" t="n">
        <v>-1000</v>
      </c>
      <c r="H5" s="40" t="n">
        <v>0.55000000000000004</v>
      </c>
      <c r="I5" s="40" t="n">
        <v>0</v>
      </c>
      <c r="J5" s="40" t="s">
        <v>15</v>
      </c>
      <c r="K5" s="40" t="s">
        <v>5499</v>
      </c>
      <c r="L5" s="40" t="s">
        <v>43</v>
      </c>
    </row>
    <row r="6">
      <c r="A6" s="40" t="s">
        <v>5527</v>
      </c>
      <c r="B6" s="43" t="n">
        <v>44281</v>
      </c>
      <c r="C6" s="40" t="n">
        <v>0</v>
      </c>
      <c r="D6" s="43" t="n">
        <v>44279.429259259261</v>
      </c>
      <c r="E6" s="40" t="n">
        <v>2700</v>
      </c>
      <c r="F6" s="44" t="n">
        <v>2700</v>
      </c>
      <c r="G6" s="40" t="n">
        <v>-1000</v>
      </c>
      <c r="H6" s="40" t="n">
        <v>2.7</v>
      </c>
      <c r="I6" s="40" t="n">
        <v>0</v>
      </c>
      <c r="J6" s="40" t="s">
        <v>15</v>
      </c>
      <c r="K6" s="40" t="s">
        <v>5500</v>
      </c>
      <c r="L6" s="40" t="s">
        <v>43</v>
      </c>
    </row>
    <row r="7">
      <c r="A7" s="40" t="s">
        <v>5531</v>
      </c>
      <c r="B7" s="43" t="n">
        <v>44281</v>
      </c>
      <c r="C7" s="40" t="n">
        <v>-100</v>
      </c>
      <c r="D7" s="43" t="n">
        <v>44279.674027777779</v>
      </c>
      <c r="E7" s="40" t="n">
        <v>400</v>
      </c>
      <c r="F7" s="44" t="n">
        <v>300.00000000000006</v>
      </c>
      <c r="G7" s="40" t="n">
        <v>-1000</v>
      </c>
      <c r="H7" s="40" t="n">
        <v>0.4</v>
      </c>
      <c r="I7" s="40" t="n">
        <v>0.1</v>
      </c>
      <c r="J7" s="40" t="s">
        <v>15</v>
      </c>
      <c r="K7" s="40" t="s">
        <v>5506</v>
      </c>
      <c r="L7" s="40" t="s">
        <v>43</v>
      </c>
    </row>
    <row r="8">
      <c r="A8" s="40" t="s">
        <v>5532</v>
      </c>
      <c r="B8" s="43" t="n">
        <v>44281</v>
      </c>
      <c r="C8" s="40" t="n">
        <v>-100</v>
      </c>
      <c r="D8" s="43" t="n">
        <v>44281.473668981482</v>
      </c>
      <c r="E8" s="40" t="n">
        <v>450</v>
      </c>
      <c r="F8" s="44" t="n">
        <v>350</v>
      </c>
      <c r="G8" s="40" t="n">
        <v>-1000</v>
      </c>
      <c r="H8" s="40" t="n">
        <v>0.45</v>
      </c>
      <c r="I8" s="40" t="n">
        <v>0.1</v>
      </c>
      <c r="J8" s="40" t="s">
        <v>15</v>
      </c>
      <c r="K8" s="40" t="s">
        <v>5512</v>
      </c>
      <c r="L8" s="40" t="s">
        <v>43</v>
      </c>
    </row>
    <row r="9">
      <c r="A9" s="40" t="s">
        <v>5535</v>
      </c>
      <c r="B9" s="43" t="n">
        <v>44281</v>
      </c>
      <c r="C9" s="40" t="n">
        <v>-7300</v>
      </c>
      <c r="D9" s="43" t="n">
        <v>44281.440752314818</v>
      </c>
      <c r="E9" s="40" t="n">
        <v>2500</v>
      </c>
      <c r="F9" s="44" t="n">
        <v>-4800</v>
      </c>
      <c r="G9" s="40" t="n">
        <v>-1000</v>
      </c>
      <c r="H9" s="40" t="n">
        <v>2.5</v>
      </c>
      <c r="I9" s="40" t="n">
        <v>7.3</v>
      </c>
      <c r="J9" s="40" t="s">
        <v>15</v>
      </c>
      <c r="K9" s="40" t="s">
        <v>5511</v>
      </c>
      <c r="L9" s="40" t="s">
        <v>43</v>
      </c>
    </row>
    <row r="10">
      <c r="A10" s="40" t="s">
        <v>5537</v>
      </c>
      <c r="B10" s="43" t="n">
        <v>44281</v>
      </c>
      <c r="C10" s="40" t="n">
        <v>-14000</v>
      </c>
      <c r="D10" s="43" t="n">
        <v>44274.600983796299</v>
      </c>
      <c r="E10" s="40" t="n">
        <v>6700</v>
      </c>
      <c r="F10" s="44" t="n">
        <v>-7300</v>
      </c>
      <c r="G10" s="40" t="n">
        <v>-1000</v>
      </c>
      <c r="H10" s="40" t="n">
        <v>6.7</v>
      </c>
      <c r="I10" s="40" t="n">
        <v>14</v>
      </c>
      <c r="J10" s="40" t="s">
        <v>15</v>
      </c>
      <c r="K10" s="40" t="s">
        <v>3360</v>
      </c>
      <c r="L10" s="40" t="s">
        <v>43</v>
      </c>
    </row>
    <row r="11">
      <c r="A11" s="40" t="s">
        <v>5538</v>
      </c>
      <c r="B11" s="43" t="n">
        <v>44281</v>
      </c>
      <c r="C11" s="40" t="n">
        <v>0</v>
      </c>
      <c r="D11" s="43" t="n">
        <v>44277.626099537039</v>
      </c>
      <c r="E11" s="40" t="n">
        <v>700</v>
      </c>
      <c r="F11" s="44" t="n">
        <v>700</v>
      </c>
      <c r="G11" s="40" t="n">
        <v>-1000</v>
      </c>
      <c r="H11" s="40" t="n">
        <v>0.7</v>
      </c>
      <c r="I11" s="40" t="n">
        <v>0</v>
      </c>
      <c r="J11" s="40" t="s">
        <v>15</v>
      </c>
      <c r="K11" s="40" t="s">
        <v>5494</v>
      </c>
      <c r="L11" s="40" t="s">
        <v>43</v>
      </c>
    </row>
    <row r="12">
      <c r="A12" s="40" t="s">
        <v>5539</v>
      </c>
      <c r="B12" s="43" t="n">
        <v>44281</v>
      </c>
      <c r="C12" s="40" t="n">
        <v>-16900</v>
      </c>
      <c r="D12" s="43" t="n">
        <v>44277.549363425926</v>
      </c>
      <c r="E12" s="40" t="n">
        <v>2300</v>
      </c>
      <c r="F12" s="44" t="n">
        <v>-14599.999999999998</v>
      </c>
      <c r="G12" s="40" t="n">
        <v>-1000</v>
      </c>
      <c r="H12" s="40" t="n">
        <v>2.2999999999999998</v>
      </c>
      <c r="I12" s="40" t="n">
        <v>16.899999999999999</v>
      </c>
      <c r="J12" s="40" t="s">
        <v>15</v>
      </c>
      <c r="K12" s="40" t="s">
        <v>3425</v>
      </c>
      <c r="L12" s="40" t="s">
        <v>43</v>
      </c>
    </row>
    <row r="13">
      <c r="A13" s="40" t="s">
        <v>5540</v>
      </c>
      <c r="B13" s="43" t="n">
        <v>44281</v>
      </c>
      <c r="C13" s="40" t="n">
        <v>-17900</v>
      </c>
      <c r="D13" s="43" t="n">
        <v>44274.629733796297</v>
      </c>
      <c r="E13" s="40" t="n">
        <v>5000</v>
      </c>
      <c r="F13" s="44" t="n">
        <v>-12899.999999999998</v>
      </c>
      <c r="G13" s="40" t="n">
        <v>-1000</v>
      </c>
      <c r="H13" s="40" t="n">
        <v>5</v>
      </c>
      <c r="I13" s="40" t="n">
        <v>17.899999999999999</v>
      </c>
      <c r="J13" s="40" t="s">
        <v>15</v>
      </c>
      <c r="K13" s="40" t="s">
        <v>3366</v>
      </c>
      <c r="L13" s="40" t="s">
        <v>43</v>
      </c>
    </row>
    <row r="14">
      <c r="A14" s="40" t="s">
        <v>5542</v>
      </c>
      <c r="B14" s="43" t="n">
        <v>44281</v>
      </c>
      <c r="C14" s="40" t="n">
        <v>-90</v>
      </c>
      <c r="D14" s="43" t="n">
        <v>44279.437997685185</v>
      </c>
      <c r="E14" s="40" t="n">
        <v>100</v>
      </c>
      <c r="F14" s="44" t="n">
        <v>9.9999999999999982</v>
      </c>
      <c r="G14" s="40" t="n">
        <v>-100</v>
      </c>
      <c r="H14" s="40" t="n">
        <v>1</v>
      </c>
      <c r="I14" s="40" t="n">
        <v>0.9</v>
      </c>
      <c r="J14" s="40" t="s">
        <v>137</v>
      </c>
      <c r="K14" s="40" t="s">
        <v>5501</v>
      </c>
      <c r="L14" s="40" t="s">
        <v>43</v>
      </c>
    </row>
    <row r="15">
      <c r="A15" s="40" t="s">
        <v>5543</v>
      </c>
      <c r="B15" s="43" t="n">
        <v>44281</v>
      </c>
      <c r="C15" s="40" t="n">
        <v>0</v>
      </c>
      <c r="D15" s="43" t="n">
        <v>44278.658229166664</v>
      </c>
      <c r="E15" s="40" t="n">
        <v>450</v>
      </c>
      <c r="F15" s="44" t="n">
        <v>450</v>
      </c>
      <c r="G15" s="40" t="n">
        <v>-1000</v>
      </c>
      <c r="H15" s="40" t="n">
        <v>0.45</v>
      </c>
      <c r="I15" s="40" t="n">
        <v>0</v>
      </c>
      <c r="J15" s="40" t="s">
        <v>137</v>
      </c>
      <c r="K15" s="40" t="s">
        <v>5498</v>
      </c>
      <c r="L15" s="40" t="s">
        <v>43</v>
      </c>
    </row>
    <row r="16">
      <c r="A16" s="40" t="s">
        <v>5544</v>
      </c>
      <c r="B16" s="43" t="n">
        <v>44281</v>
      </c>
      <c r="C16" s="40" t="n">
        <v>-400</v>
      </c>
      <c r="D16" s="43" t="n">
        <v>44273.474212962959</v>
      </c>
      <c r="E16" s="40" t="n">
        <v>4700</v>
      </c>
      <c r="F16" s="44" t="n">
        <v>4300</v>
      </c>
      <c r="G16" s="40" t="n">
        <v>-1000</v>
      </c>
      <c r="H16" s="40" t="n">
        <v>4.7</v>
      </c>
      <c r="I16" s="40" t="n">
        <v>0.4</v>
      </c>
      <c r="J16" s="40" t="s">
        <v>15</v>
      </c>
      <c r="K16" s="40" t="s">
        <v>3365</v>
      </c>
      <c r="L16" s="40" t="s">
        <v>43</v>
      </c>
    </row>
    <row r="17">
      <c r="A17" s="40" t="s">
        <v>5523</v>
      </c>
      <c r="B17" s="43" t="n">
        <v>44280</v>
      </c>
      <c r="C17" s="40" t="n">
        <v>-1900</v>
      </c>
      <c r="D17" s="43" t="n">
        <v>44277.628946759258</v>
      </c>
      <c r="E17" s="40" t="n">
        <v>600</v>
      </c>
      <c r="F17" s="44" t="n">
        <v>-1299.9999999999998</v>
      </c>
      <c r="G17" s="40" t="n">
        <v>-1000</v>
      </c>
      <c r="H17" s="40" t="n">
        <v>0.6</v>
      </c>
      <c r="I17" s="40" t="n">
        <v>1.9</v>
      </c>
      <c r="J17" s="40" t="s">
        <v>15</v>
      </c>
      <c r="K17" s="40" t="s">
        <v>5495</v>
      </c>
      <c r="L17" s="40" t="s">
        <v>43</v>
      </c>
    </row>
    <row r="18">
      <c r="A18" s="40" t="s">
        <v>5525</v>
      </c>
      <c r="B18" s="43" t="n">
        <v>44280</v>
      </c>
      <c r="C18" s="40" t="n">
        <v>-2250</v>
      </c>
      <c r="D18" s="43" t="n">
        <v>44274.662789351853</v>
      </c>
      <c r="E18" s="40" t="n">
        <v>1000</v>
      </c>
      <c r="F18" s="44" t="n">
        <v>-1250</v>
      </c>
      <c r="G18" s="40" t="n">
        <v>-1000</v>
      </c>
      <c r="H18" s="40" t="n">
        <v>1</v>
      </c>
      <c r="I18" s="40" t="n">
        <v>2.25</v>
      </c>
      <c r="J18" s="40" t="s">
        <v>15</v>
      </c>
      <c r="K18" s="40" t="s">
        <v>3368</v>
      </c>
      <c r="L18" s="40" t="s">
        <v>43</v>
      </c>
    </row>
    <row r="19">
      <c r="A19" s="40" t="s">
        <v>5526</v>
      </c>
      <c r="B19" s="43" t="n">
        <v>44280</v>
      </c>
      <c r="C19" s="40" t="n">
        <v>-2500</v>
      </c>
      <c r="D19" s="43" t="n">
        <v>44279.641967592594</v>
      </c>
      <c r="E19" s="40" t="n">
        <v>3000</v>
      </c>
      <c r="F19" s="44" t="n">
        <v>500</v>
      </c>
      <c r="G19" s="40" t="n">
        <v>-1000</v>
      </c>
      <c r="H19" s="40" t="n">
        <v>3</v>
      </c>
      <c r="I19" s="40" t="n">
        <v>2.5</v>
      </c>
      <c r="J19" s="40" t="s">
        <v>15</v>
      </c>
      <c r="K19" s="40" t="s">
        <v>5504</v>
      </c>
      <c r="L19" s="40" t="s">
        <v>43</v>
      </c>
    </row>
    <row r="20">
      <c r="A20" s="40" t="s">
        <v>5529</v>
      </c>
      <c r="B20" s="43" t="n">
        <v>44280</v>
      </c>
      <c r="C20" s="40" t="n">
        <v>-2000</v>
      </c>
      <c r="D20" s="43" t="n">
        <v>44266.654768518521</v>
      </c>
      <c r="E20" s="40" t="n">
        <v>1570</v>
      </c>
      <c r="F20" s="44" t="n">
        <v>-429.99999999999994</v>
      </c>
      <c r="G20" s="40" t="n">
        <v>-1000</v>
      </c>
      <c r="H20" s="40" t="n">
        <v>1.57</v>
      </c>
      <c r="I20" s="40" t="n">
        <v>2</v>
      </c>
      <c r="J20" s="40" t="s">
        <v>15</v>
      </c>
      <c r="K20" s="40" t="s">
        <v>3358</v>
      </c>
      <c r="L20" s="40" t="s">
        <v>43</v>
      </c>
    </row>
    <row r="21">
      <c r="A21" s="40" t="s">
        <v>5530</v>
      </c>
      <c r="B21" s="43" t="n">
        <v>44280</v>
      </c>
      <c r="C21" s="40" t="n">
        <v>-14000</v>
      </c>
      <c r="D21" s="43" t="n">
        <v>44274.478275462963</v>
      </c>
      <c r="E21" s="40" t="n">
        <v>9500</v>
      </c>
      <c r="F21" s="44" t="n">
        <v>-4500</v>
      </c>
      <c r="G21" s="40" t="n">
        <v>-1000</v>
      </c>
      <c r="H21" s="40" t="n">
        <v>9.5</v>
      </c>
      <c r="I21" s="40" t="n">
        <v>14</v>
      </c>
      <c r="J21" s="40" t="s">
        <v>15</v>
      </c>
      <c r="K21" s="40" t="s">
        <v>3359</v>
      </c>
      <c r="L21" s="40" t="s">
        <v>43</v>
      </c>
    </row>
    <row r="22">
      <c r="A22" s="40" t="s">
        <v>5534</v>
      </c>
      <c r="B22" s="43" t="n">
        <v>44280</v>
      </c>
      <c r="C22" s="40" t="n">
        <v>50</v>
      </c>
      <c r="D22" s="43" t="n">
        <v>44271.591331018521</v>
      </c>
      <c r="E22" s="40" t="n">
        <v>2350</v>
      </c>
      <c r="F22" s="44" t="n">
        <v>-2300.0000000000005</v>
      </c>
      <c r="G22" s="40" t="n">
        <v>500</v>
      </c>
      <c r="H22" s="40" t="n">
        <v>4.7</v>
      </c>
      <c r="I22" s="40" t="n">
        <v>0.1</v>
      </c>
      <c r="J22" s="40" t="s">
        <v>17</v>
      </c>
      <c r="K22" s="40" t="s">
        <v>3364</v>
      </c>
      <c r="L22" s="40" t="s">
        <v>43</v>
      </c>
    </row>
    <row r="23">
      <c r="A23" s="18" t="s">
        <v>5541</v>
      </c>
      <c r="B23" s="41" t="n">
        <v>44280</v>
      </c>
      <c r="C23" s="18" t="n">
        <v>-3200</v>
      </c>
      <c r="D23" s="41" t="n">
        <v>44274.651736111111</v>
      </c>
      <c r="E23" s="18" t="n">
        <v>2600</v>
      </c>
      <c r="F23" s="42" t="n">
        <v>-600.00000000000011</v>
      </c>
      <c r="G23" s="18" t="n">
        <v>-1000</v>
      </c>
      <c r="H23" s="18" t="n">
        <v>2.6</v>
      </c>
      <c r="I23" s="18" t="n">
        <v>3.2</v>
      </c>
      <c r="J23" s="18" t="s">
        <v>15</v>
      </c>
      <c r="K23" s="18" t="s">
        <v>3367</v>
      </c>
      <c r="L23" s="18" t="s">
        <v>43</v>
      </c>
    </row>
    <row r="24">
      <c r="A24" s="40" t="s">
        <v>5528</v>
      </c>
      <c r="B24" s="43" t="n">
        <v>44279</v>
      </c>
      <c r="C24" s="40" t="n">
        <v>1600</v>
      </c>
      <c r="D24" s="43" t="n">
        <v>44278.658182870371</v>
      </c>
      <c r="E24" s="40" t="n">
        <v>1450</v>
      </c>
      <c r="F24" s="44" t="n">
        <v>150</v>
      </c>
      <c r="G24" s="40" t="n">
        <v>100</v>
      </c>
      <c r="H24" s="40" t="n">
        <v>14.5</v>
      </c>
      <c r="I24" s="40" t="n">
        <v>16</v>
      </c>
      <c r="J24" s="40" t="s">
        <v>33</v>
      </c>
      <c r="K24" s="40" t="s">
        <v>5497</v>
      </c>
      <c r="L24" s="40" t="s">
        <v>43</v>
      </c>
    </row>
    <row r="25">
      <c r="A25" s="40" t="s">
        <v>5533</v>
      </c>
      <c r="B25" s="43" t="n">
        <v>44279</v>
      </c>
      <c r="C25" s="40" t="n">
        <v>50</v>
      </c>
      <c r="D25" s="43" t="n">
        <v>44271.486516203702</v>
      </c>
      <c r="E25" s="40" t="n">
        <v>1200</v>
      </c>
      <c r="F25" s="44" t="n">
        <v>-1150</v>
      </c>
      <c r="G25" s="40" t="n">
        <v>1000</v>
      </c>
      <c r="H25" s="40" t="n">
        <v>1.2</v>
      </c>
      <c r="I25" s="40" t="n">
        <v>0.05</v>
      </c>
      <c r="J25" s="40" t="s">
        <v>17</v>
      </c>
      <c r="K25" s="40" t="s">
        <v>3363</v>
      </c>
      <c r="L25" s="40" t="s">
        <v>43</v>
      </c>
    </row>
    <row r="26">
      <c r="A26" s="40" t="s">
        <v>5536</v>
      </c>
      <c r="B26" s="43" t="n">
        <v>44277</v>
      </c>
      <c r="C26" s="40" t="n">
        <v>-4900</v>
      </c>
      <c r="D26" s="43" t="n">
        <v>44260.541319444441</v>
      </c>
      <c r="E26" s="40" t="n">
        <v>50000</v>
      </c>
      <c r="F26" s="44" t="n">
        <v>45100</v>
      </c>
      <c r="G26" s="40" t="n">
        <v>-1000</v>
      </c>
      <c r="H26" s="40" t="n">
        <v>50</v>
      </c>
      <c r="I26" s="40" t="n">
        <v>4.9000000000000004</v>
      </c>
      <c r="J26" s="40" t="s">
        <v>15</v>
      </c>
      <c r="K26" s="40" t="s">
        <v>3357</v>
      </c>
      <c r="L26" s="40" t="s">
        <v>43</v>
      </c>
    </row>
    <row r="27">
      <c r="A27" s="40" t="s">
        <v>3331</v>
      </c>
      <c r="B27" s="43" t="n">
        <v>44274</v>
      </c>
      <c r="C27" s="40" t="n">
        <v>0</v>
      </c>
      <c r="D27" s="43" t="n">
        <v>44271.463368055556</v>
      </c>
      <c r="E27" s="40" t="n">
        <v>980.00000000000011</v>
      </c>
      <c r="F27" s="44" t="n">
        <v>980.00000000000011</v>
      </c>
      <c r="G27" s="40" t="n">
        <v>-200</v>
      </c>
      <c r="H27" s="40" t="n">
        <v>4.9000000000000004</v>
      </c>
      <c r="I27" s="40" t="n">
        <v>0</v>
      </c>
      <c r="J27" s="40" t="s">
        <v>15</v>
      </c>
      <c r="K27" s="40" t="s">
        <v>3315</v>
      </c>
      <c r="L27" s="40" t="s">
        <v>43</v>
      </c>
    </row>
    <row r="28">
      <c r="A28" s="40" t="s">
        <v>3332</v>
      </c>
      <c r="B28" s="43" t="n">
        <v>44274</v>
      </c>
      <c r="C28" s="40" t="n">
        <v>0</v>
      </c>
      <c r="D28" s="43" t="n">
        <v>44266.636932870373</v>
      </c>
      <c r="E28" s="40" t="n">
        <v>1300</v>
      </c>
      <c r="F28" s="44" t="n">
        <v>1300</v>
      </c>
      <c r="G28" s="40" t="n">
        <v>-100</v>
      </c>
      <c r="H28" s="40" t="n">
        <v>13</v>
      </c>
      <c r="I28" s="40" t="n">
        <v>0</v>
      </c>
      <c r="J28" s="40" t="s">
        <v>15</v>
      </c>
      <c r="K28" s="40" t="s">
        <v>3276</v>
      </c>
      <c r="L28" s="40" t="s">
        <v>43</v>
      </c>
    </row>
    <row r="29">
      <c r="A29" s="40" t="s">
        <v>3333</v>
      </c>
      <c r="B29" s="43" t="n">
        <v>44274</v>
      </c>
      <c r="C29" s="40" t="n">
        <v>0</v>
      </c>
      <c r="D29" s="43" t="n">
        <v>44272.437719907408</v>
      </c>
      <c r="E29" s="40" t="n">
        <v>1400</v>
      </c>
      <c r="F29" s="44" t="n">
        <v>1400</v>
      </c>
      <c r="G29" s="40" t="n">
        <v>-1000</v>
      </c>
      <c r="H29" s="40" t="n">
        <v>1.4</v>
      </c>
      <c r="I29" s="40" t="n">
        <v>0</v>
      </c>
      <c r="J29" s="40" t="s">
        <v>15</v>
      </c>
      <c r="K29" s="40" t="s">
        <v>3322</v>
      </c>
      <c r="L29" s="40" t="s">
        <v>43</v>
      </c>
    </row>
    <row r="30">
      <c r="A30" s="40" t="s">
        <v>3334</v>
      </c>
      <c r="B30" s="43" t="n">
        <v>44274</v>
      </c>
      <c r="C30" s="40" t="n">
        <v>-6000</v>
      </c>
      <c r="D30" s="43" t="n">
        <v>44246</v>
      </c>
      <c r="E30" s="40" t="n">
        <v>2300</v>
      </c>
      <c r="F30" s="44" t="n">
        <v>-3700</v>
      </c>
      <c r="G30" s="40" t="n">
        <v>-1000</v>
      </c>
      <c r="H30" s="40" t="n">
        <v>2.2999999999999998</v>
      </c>
      <c r="I30" s="40" t="n">
        <v>6</v>
      </c>
      <c r="J30" s="40" t="s">
        <v>15</v>
      </c>
      <c r="K30" s="40" t="s">
        <v>3253</v>
      </c>
      <c r="L30" s="40" t="s">
        <v>43</v>
      </c>
    </row>
    <row r="31">
      <c r="A31" s="40" t="s">
        <v>3335</v>
      </c>
      <c r="B31" s="43" t="n">
        <v>44274</v>
      </c>
      <c r="C31" s="40" t="n">
        <v>0</v>
      </c>
      <c r="D31" s="43" t="n">
        <v>44271.64571759259</v>
      </c>
      <c r="E31" s="40" t="n">
        <v>270</v>
      </c>
      <c r="F31" s="44" t="n">
        <v>270</v>
      </c>
      <c r="G31" s="40" t="n">
        <v>-300</v>
      </c>
      <c r="H31" s="40" t="n">
        <v>0.9</v>
      </c>
      <c r="I31" s="40" t="n">
        <v>0</v>
      </c>
      <c r="J31" s="40" t="s">
        <v>15</v>
      </c>
      <c r="K31" s="40" t="s">
        <v>3320</v>
      </c>
      <c r="L31" s="40" t="s">
        <v>43</v>
      </c>
    </row>
    <row r="32">
      <c r="A32" s="40" t="s">
        <v>3337</v>
      </c>
      <c r="B32" s="43" t="n">
        <v>44274</v>
      </c>
      <c r="C32" s="40" t="n">
        <v>-1200</v>
      </c>
      <c r="D32" s="43" t="n">
        <v>44272.436018518521</v>
      </c>
      <c r="E32" s="40" t="n">
        <v>2300</v>
      </c>
      <c r="F32" s="44" t="n">
        <v>1099.9999999999998</v>
      </c>
      <c r="G32" s="40" t="n">
        <v>-1000</v>
      </c>
      <c r="H32" s="40" t="n">
        <v>2.2999999999999998</v>
      </c>
      <c r="I32" s="40" t="n">
        <v>1.2</v>
      </c>
      <c r="J32" s="40" t="s">
        <v>15</v>
      </c>
      <c r="K32" s="40" t="s">
        <v>3321</v>
      </c>
      <c r="L32" s="40" t="s">
        <v>43</v>
      </c>
    </row>
    <row r="33">
      <c r="A33" s="40" t="s">
        <v>3339</v>
      </c>
      <c r="B33" s="43" t="n">
        <v>44274</v>
      </c>
      <c r="C33" s="40" t="n">
        <v>-750</v>
      </c>
      <c r="D33" s="43" t="n">
        <v>44271.510613425926</v>
      </c>
      <c r="E33" s="40" t="n">
        <v>730</v>
      </c>
      <c r="F33" s="44" t="n">
        <v>-20.000000000000018</v>
      </c>
      <c r="G33" s="40" t="n">
        <v>-1000</v>
      </c>
      <c r="H33" s="40" t="n">
        <v>0.73</v>
      </c>
      <c r="I33" s="40" t="n">
        <v>0.75</v>
      </c>
      <c r="J33" s="40" t="s">
        <v>15</v>
      </c>
      <c r="K33" s="40" t="s">
        <v>3316</v>
      </c>
      <c r="L33" s="40" t="s">
        <v>43</v>
      </c>
    </row>
    <row r="34">
      <c r="A34" s="40" t="s">
        <v>3340</v>
      </c>
      <c r="B34" s="43" t="n">
        <v>44274</v>
      </c>
      <c r="C34" s="40" t="n">
        <v>0</v>
      </c>
      <c r="D34" s="43" t="n">
        <v>44273.458611111113</v>
      </c>
      <c r="E34" s="40" t="n">
        <v>700</v>
      </c>
      <c r="F34" s="44" t="n">
        <v>700</v>
      </c>
      <c r="G34" s="40" t="n">
        <v>-1000</v>
      </c>
      <c r="H34" s="40" t="n">
        <v>0.7</v>
      </c>
      <c r="I34" s="40" t="n">
        <v>0</v>
      </c>
      <c r="J34" s="40" t="s">
        <v>15</v>
      </c>
      <c r="K34" s="40" t="s">
        <v>3328</v>
      </c>
      <c r="L34" s="40" t="s">
        <v>43</v>
      </c>
    </row>
    <row r="35">
      <c r="A35" s="40" t="s">
        <v>3342</v>
      </c>
      <c r="B35" s="43" t="n">
        <v>44274</v>
      </c>
      <c r="C35" s="40" t="n">
        <v>0</v>
      </c>
      <c r="D35" s="43" t="n">
        <v>44271.520254629628</v>
      </c>
      <c r="E35" s="40" t="n">
        <v>7900</v>
      </c>
      <c r="F35" s="44" t="n">
        <v>7900</v>
      </c>
      <c r="G35" s="40" t="n">
        <v>-1000</v>
      </c>
      <c r="H35" s="40" t="n">
        <v>7.9</v>
      </c>
      <c r="I35" s="40" t="n">
        <v>0</v>
      </c>
      <c r="J35" s="40" t="s">
        <v>15</v>
      </c>
      <c r="K35" s="40" t="s">
        <v>3317</v>
      </c>
      <c r="L35" s="40" t="s">
        <v>43</v>
      </c>
    </row>
    <row r="36">
      <c r="A36" s="40" t="s">
        <v>3343</v>
      </c>
      <c r="B36" s="43" t="n">
        <v>44274</v>
      </c>
      <c r="C36" s="40" t="n">
        <v>-3900</v>
      </c>
      <c r="D36" s="43" t="n">
        <v>44266.525983796295</v>
      </c>
      <c r="E36" s="40" t="n">
        <v>3600</v>
      </c>
      <c r="F36" s="44" t="n">
        <v>-299.99999999999983</v>
      </c>
      <c r="G36" s="40" t="n">
        <v>-1000</v>
      </c>
      <c r="H36" s="40" t="n">
        <v>3.6</v>
      </c>
      <c r="I36" s="40" t="n">
        <v>3.9</v>
      </c>
      <c r="J36" s="40" t="s">
        <v>15</v>
      </c>
      <c r="K36" s="40" t="s">
        <v>3275</v>
      </c>
      <c r="L36" s="40" t="s">
        <v>43</v>
      </c>
    </row>
    <row r="37">
      <c r="A37" s="40" t="s">
        <v>3345</v>
      </c>
      <c r="B37" s="43" t="n">
        <v>44274</v>
      </c>
      <c r="C37" s="40" t="n">
        <v>-8000</v>
      </c>
      <c r="D37" s="43" t="n">
        <v>44270.445081018515</v>
      </c>
      <c r="E37" s="40" t="n">
        <v>4300</v>
      </c>
      <c r="F37" s="44" t="n">
        <v>-3700</v>
      </c>
      <c r="G37" s="40" t="n">
        <v>-1000</v>
      </c>
      <c r="H37" s="40" t="n">
        <v>4.3</v>
      </c>
      <c r="I37" s="40" t="n">
        <v>8</v>
      </c>
      <c r="J37" s="40" t="s">
        <v>15</v>
      </c>
      <c r="K37" s="40" t="s">
        <v>3312</v>
      </c>
      <c r="L37" s="40" t="s">
        <v>43</v>
      </c>
    </row>
    <row r="38">
      <c r="A38" s="18" t="s">
        <v>3346</v>
      </c>
      <c r="B38" s="41" t="n">
        <v>44274</v>
      </c>
      <c r="C38" s="18" t="n">
        <v>0</v>
      </c>
      <c r="D38" s="41" t="n">
        <v>44265.661412037036</v>
      </c>
      <c r="E38" s="18" t="n">
        <v>9500</v>
      </c>
      <c r="F38" s="42" t="n">
        <v>9500</v>
      </c>
      <c r="G38" s="18" t="n">
        <v>-1000</v>
      </c>
      <c r="H38" s="18" t="n">
        <v>9.5</v>
      </c>
      <c r="I38" s="18" t="n">
        <v>0</v>
      </c>
      <c r="J38" s="18" t="s">
        <v>15</v>
      </c>
      <c r="K38" s="18" t="s">
        <v>3271</v>
      </c>
      <c r="L38" s="18" t="s">
        <v>43</v>
      </c>
    </row>
    <row r="39">
      <c r="A39" s="40" t="s">
        <v>3350</v>
      </c>
      <c r="B39" s="43" t="n">
        <v>44274</v>
      </c>
      <c r="C39" s="40" t="n">
        <v>0</v>
      </c>
      <c r="D39" s="43" t="n">
        <v>44267.63758101852</v>
      </c>
      <c r="E39" s="40" t="n">
        <v>17500</v>
      </c>
      <c r="F39" s="44" t="n">
        <v>17500</v>
      </c>
      <c r="G39" s="40" t="n">
        <v>-1000</v>
      </c>
      <c r="H39" s="40" t="n">
        <v>17.5</v>
      </c>
      <c r="I39" s="40" t="n">
        <v>0</v>
      </c>
      <c r="J39" s="40" t="s">
        <v>15</v>
      </c>
      <c r="K39" s="40" t="s">
        <v>3281</v>
      </c>
      <c r="L39" s="40" t="s">
        <v>43</v>
      </c>
    </row>
    <row r="40">
      <c r="A40" s="40" t="s">
        <v>3351</v>
      </c>
      <c r="B40" s="43" t="n">
        <v>44274</v>
      </c>
      <c r="C40" s="40" t="n">
        <v>-4500</v>
      </c>
      <c r="D40" s="43" t="n">
        <v>44271.645671296297</v>
      </c>
      <c r="E40" s="40" t="n">
        <v>1500</v>
      </c>
      <c r="F40" s="44" t="n">
        <v>-3000</v>
      </c>
      <c r="G40" s="40" t="n">
        <v>-1000</v>
      </c>
      <c r="H40" s="40" t="n">
        <v>1.5</v>
      </c>
      <c r="I40" s="40" t="n">
        <v>4.5</v>
      </c>
      <c r="J40" s="40" t="s">
        <v>15</v>
      </c>
      <c r="K40" s="40" t="s">
        <v>3319</v>
      </c>
      <c r="L40" s="40" t="s">
        <v>43</v>
      </c>
    </row>
    <row r="41">
      <c r="A41" s="40" t="s">
        <v>3352</v>
      </c>
      <c r="B41" s="43" t="n">
        <v>44274</v>
      </c>
      <c r="C41" s="40" t="n">
        <v>-1500</v>
      </c>
      <c r="D41" s="43" t="n">
        <v>44270.445347222223</v>
      </c>
      <c r="E41" s="40" t="n">
        <v>2700</v>
      </c>
      <c r="F41" s="44" t="n">
        <v>1200.0000000000002</v>
      </c>
      <c r="G41" s="40" t="n">
        <v>-1000</v>
      </c>
      <c r="H41" s="40" t="n">
        <v>2.7</v>
      </c>
      <c r="I41" s="40" t="n">
        <v>1.5</v>
      </c>
      <c r="J41" s="40" t="s">
        <v>15</v>
      </c>
      <c r="K41" s="40" t="s">
        <v>3313</v>
      </c>
      <c r="L41" s="40" t="s">
        <v>43</v>
      </c>
    </row>
    <row r="42">
      <c r="A42" s="40" t="s">
        <v>3353</v>
      </c>
      <c r="B42" s="43" t="n">
        <v>44274</v>
      </c>
      <c r="C42" s="40" t="n">
        <v>-2000</v>
      </c>
      <c r="D42" s="43" t="n">
        <v>44267.466921296298</v>
      </c>
      <c r="E42" s="40" t="n">
        <v>1700</v>
      </c>
      <c r="F42" s="44" t="n">
        <v>-300.00000000000006</v>
      </c>
      <c r="G42" s="40" t="n">
        <v>-1000</v>
      </c>
      <c r="H42" s="40" t="n">
        <v>1.7</v>
      </c>
      <c r="I42" s="40" t="n">
        <v>2</v>
      </c>
      <c r="J42" s="40" t="s">
        <v>15</v>
      </c>
      <c r="K42" s="40" t="s">
        <v>3278</v>
      </c>
      <c r="L42" s="40" t="s">
        <v>43</v>
      </c>
    </row>
    <row r="43">
      <c r="A43" s="40" t="s">
        <v>3354</v>
      </c>
      <c r="B43" s="43" t="n">
        <v>44274</v>
      </c>
      <c r="C43" s="40" t="n">
        <v>0</v>
      </c>
      <c r="D43" s="43" t="n">
        <v>44272.666122685187</v>
      </c>
      <c r="E43" s="40" t="n">
        <v>900</v>
      </c>
      <c r="F43" s="44" t="n">
        <v>900</v>
      </c>
      <c r="G43" s="40" t="n">
        <v>-1000</v>
      </c>
      <c r="H43" s="40" t="n">
        <v>0.9</v>
      </c>
      <c r="I43" s="40" t="n">
        <v>0</v>
      </c>
      <c r="J43" s="40" t="s">
        <v>15</v>
      </c>
      <c r="K43" s="40" t="s">
        <v>3327</v>
      </c>
      <c r="L43" s="40" t="s">
        <v>43</v>
      </c>
    </row>
    <row r="44">
      <c r="A44" s="40" t="s">
        <v>3355</v>
      </c>
      <c r="B44" s="43" t="n">
        <v>44274</v>
      </c>
      <c r="C44" s="40" t="n">
        <v>0</v>
      </c>
      <c r="D44" s="43" t="n">
        <v>44271.457280092596</v>
      </c>
      <c r="E44" s="40" t="n">
        <v>2250</v>
      </c>
      <c r="F44" s="44" t="n">
        <v>2250</v>
      </c>
      <c r="G44" s="40" t="n">
        <v>-1000</v>
      </c>
      <c r="H44" s="40" t="n">
        <v>2.25</v>
      </c>
      <c r="I44" s="40" t="n">
        <v>0</v>
      </c>
      <c r="J44" s="40" t="s">
        <v>15</v>
      </c>
      <c r="K44" s="40" t="s">
        <v>3314</v>
      </c>
      <c r="L44" s="40" t="s">
        <v>43</v>
      </c>
    </row>
    <row r="45">
      <c r="A45" s="40" t="s">
        <v>3370</v>
      </c>
      <c r="B45" s="43" t="n">
        <v>44274</v>
      </c>
      <c r="C45" s="40" t="n">
        <v>0</v>
      </c>
      <c r="D45" s="43" t="n">
        <v>44267</v>
      </c>
      <c r="E45" s="40" t="n">
        <v>1550</v>
      </c>
      <c r="F45" s="44" t="n">
        <v>1550</v>
      </c>
      <c r="G45" s="40" t="n">
        <v>-1000</v>
      </c>
      <c r="H45" s="40" t="n">
        <v>1.55</v>
      </c>
      <c r="I45" s="40" t="n">
        <v>0</v>
      </c>
      <c r="J45" s="40" t="s">
        <v>15</v>
      </c>
      <c r="K45" s="40" t="s">
        <v>3369</v>
      </c>
      <c r="L45" s="40" t="s">
        <v>43</v>
      </c>
    </row>
    <row r="46">
      <c r="A46" s="40" t="s">
        <v>3329</v>
      </c>
      <c r="B46" s="43" t="n">
        <v>44273</v>
      </c>
      <c r="C46" s="40" t="n">
        <v>600</v>
      </c>
      <c r="D46" s="43" t="n">
        <v>44272.577673611115</v>
      </c>
      <c r="E46" s="40" t="n">
        <v>725</v>
      </c>
      <c r="F46" s="44" t="n">
        <v>-125</v>
      </c>
      <c r="G46" s="40" t="n">
        <v>500</v>
      </c>
      <c r="H46" s="40" t="n">
        <v>1.45</v>
      </c>
      <c r="I46" s="40" t="n">
        <v>1.2</v>
      </c>
      <c r="J46" s="40" t="s">
        <v>17</v>
      </c>
      <c r="K46" s="40" t="s">
        <v>3324</v>
      </c>
      <c r="L46" s="40" t="s">
        <v>43</v>
      </c>
    </row>
    <row r="47">
      <c r="A47" s="40" t="s">
        <v>3330</v>
      </c>
      <c r="B47" s="43" t="n">
        <v>44273</v>
      </c>
      <c r="C47" s="40" t="n">
        <v>750</v>
      </c>
      <c r="D47" s="43" t="n">
        <v>44271.619606481479</v>
      </c>
      <c r="E47" s="40" t="n">
        <v>500</v>
      </c>
      <c r="F47" s="44" t="n">
        <v>250</v>
      </c>
      <c r="G47" s="40" t="n">
        <v>1000</v>
      </c>
      <c r="H47" s="40" t="n">
        <v>0.5</v>
      </c>
      <c r="I47" s="40" t="n">
        <v>0.75</v>
      </c>
      <c r="J47" s="40" t="s">
        <v>17</v>
      </c>
      <c r="K47" s="40" t="s">
        <v>3318</v>
      </c>
      <c r="L47" s="40" t="s">
        <v>43</v>
      </c>
    </row>
    <row r="48">
      <c r="A48" s="40" t="s">
        <v>3336</v>
      </c>
      <c r="B48" s="43" t="n">
        <v>44273</v>
      </c>
      <c r="C48" s="40" t="n">
        <v>-175</v>
      </c>
      <c r="D48" s="43" t="n">
        <v>44271.64571759259</v>
      </c>
      <c r="E48" s="40" t="n">
        <v>630</v>
      </c>
      <c r="F48" s="44" t="n">
        <v>455</v>
      </c>
      <c r="G48" s="40" t="n">
        <v>-700</v>
      </c>
      <c r="H48" s="40" t="n">
        <v>0.9</v>
      </c>
      <c r="I48" s="40" t="n">
        <v>0.25</v>
      </c>
      <c r="J48" s="40" t="s">
        <v>15</v>
      </c>
      <c r="K48" s="40" t="s">
        <v>3320</v>
      </c>
      <c r="L48" s="40" t="s">
        <v>43</v>
      </c>
    </row>
    <row r="49">
      <c r="A49" s="40" t="s">
        <v>3338</v>
      </c>
      <c r="B49" s="43" t="n">
        <v>44273</v>
      </c>
      <c r="C49" s="40" t="n">
        <v>-100</v>
      </c>
      <c r="D49" s="43" t="n">
        <v>44272.656388888892</v>
      </c>
      <c r="E49" s="40" t="n">
        <v>600</v>
      </c>
      <c r="F49" s="44" t="n">
        <v>500</v>
      </c>
      <c r="G49" s="40" t="n">
        <v>-2000</v>
      </c>
      <c r="H49" s="40" t="n">
        <v>0.3</v>
      </c>
      <c r="I49" s="40" t="n">
        <v>0.05</v>
      </c>
      <c r="J49" s="40" t="s">
        <v>15</v>
      </c>
      <c r="K49" s="40" t="s">
        <v>3326</v>
      </c>
      <c r="L49" s="40" t="s">
        <v>43</v>
      </c>
    </row>
    <row r="50">
      <c r="A50" s="40" t="s">
        <v>3341</v>
      </c>
      <c r="B50" s="43" t="n">
        <v>44273</v>
      </c>
      <c r="C50" s="40" t="n">
        <v>-300</v>
      </c>
      <c r="D50" s="43" t="n">
        <v>44266.497361111113</v>
      </c>
      <c r="E50" s="40" t="n">
        <v>1290</v>
      </c>
      <c r="F50" s="44" t="n">
        <v>990</v>
      </c>
      <c r="G50" s="40" t="n">
        <v>-1000</v>
      </c>
      <c r="H50" s="40" t="n">
        <v>1.29</v>
      </c>
      <c r="I50" s="40" t="n">
        <v>0.3</v>
      </c>
      <c r="J50" s="40" t="s">
        <v>15</v>
      </c>
      <c r="K50" s="40" t="s">
        <v>3273</v>
      </c>
      <c r="L50" s="40" t="s">
        <v>43</v>
      </c>
    </row>
    <row r="51">
      <c r="A51" s="40" t="s">
        <v>3348</v>
      </c>
      <c r="B51" s="43" t="n">
        <v>44273</v>
      </c>
      <c r="C51" s="40" t="n">
        <v>250</v>
      </c>
      <c r="D51" s="43" t="n">
        <v>44272.640555555554</v>
      </c>
      <c r="E51" s="40" t="n">
        <v>500</v>
      </c>
      <c r="F51" s="44" t="n">
        <v>-250</v>
      </c>
      <c r="G51" s="40" t="n">
        <v>1000</v>
      </c>
      <c r="H51" s="40" t="n">
        <v>0.5</v>
      </c>
      <c r="I51" s="40" t="n">
        <v>0.25</v>
      </c>
      <c r="J51" s="40" t="s">
        <v>17</v>
      </c>
      <c r="K51" s="40" t="s">
        <v>3325</v>
      </c>
      <c r="L51" s="40" t="s">
        <v>43</v>
      </c>
    </row>
    <row r="52">
      <c r="A52" s="40" t="s">
        <v>3356</v>
      </c>
      <c r="B52" s="43" t="n">
        <v>44273</v>
      </c>
      <c r="C52" s="40" t="n">
        <v>-4100</v>
      </c>
      <c r="D52" s="43" t="n">
        <v>44267.51090277778</v>
      </c>
      <c r="E52" s="40" t="n">
        <v>3200</v>
      </c>
      <c r="F52" s="44" t="n">
        <v>-899.99999999999943</v>
      </c>
      <c r="G52" s="40" t="n">
        <v>-1000</v>
      </c>
      <c r="H52" s="40" t="n">
        <v>3.2</v>
      </c>
      <c r="I52" s="40" t="n">
        <v>4.0999999999999996</v>
      </c>
      <c r="J52" s="40" t="s">
        <v>15</v>
      </c>
      <c r="K52" s="40" t="s">
        <v>3280</v>
      </c>
      <c r="L52" s="40" t="s">
        <v>43</v>
      </c>
    </row>
    <row r="53">
      <c r="A53" s="40" t="s">
        <v>3344</v>
      </c>
      <c r="B53" s="43" t="n">
        <v>44272</v>
      </c>
      <c r="C53" s="40" t="n">
        <v>-50</v>
      </c>
      <c r="D53" s="43" t="n">
        <v>44272.431689814817</v>
      </c>
      <c r="E53" s="40" t="n">
        <v>500</v>
      </c>
      <c r="F53" s="44" t="n">
        <v>450</v>
      </c>
      <c r="G53" s="40" t="n">
        <v>-1000</v>
      </c>
      <c r="H53" s="40" t="n">
        <v>0.5</v>
      </c>
      <c r="I53" s="40" t="n">
        <v>0.05</v>
      </c>
      <c r="J53" s="40" t="s">
        <v>15</v>
      </c>
      <c r="K53" s="40" t="s">
        <v>3323</v>
      </c>
      <c r="L53" s="40" t="s">
        <v>43</v>
      </c>
    </row>
    <row r="54">
      <c r="A54" s="40" t="s">
        <v>3347</v>
      </c>
      <c r="B54" s="43" t="n">
        <v>44272</v>
      </c>
      <c r="C54" s="40" t="n">
        <v>-1500</v>
      </c>
      <c r="D54" s="43" t="n">
        <v>44264.551585648151</v>
      </c>
      <c r="E54" s="40" t="n">
        <v>2000</v>
      </c>
      <c r="F54" s="44" t="n">
        <v>500</v>
      </c>
      <c r="G54" s="40" t="n">
        <v>-1000</v>
      </c>
      <c r="H54" s="40" t="n">
        <v>2</v>
      </c>
      <c r="I54" s="40" t="n">
        <v>1.5</v>
      </c>
      <c r="J54" s="40" t="s">
        <v>15</v>
      </c>
      <c r="K54" s="40" t="s">
        <v>3274</v>
      </c>
      <c r="L54" s="40" t="s">
        <v>43</v>
      </c>
    </row>
    <row r="55">
      <c r="A55" s="40" t="s">
        <v>3349</v>
      </c>
      <c r="B55" s="43" t="n">
        <v>44270</v>
      </c>
      <c r="C55" s="40" t="n">
        <v>165600</v>
      </c>
      <c r="D55" s="43" t="n">
        <v>44267.678784722222</v>
      </c>
      <c r="E55" s="40" t="n">
        <v>166000</v>
      </c>
      <c r="F55" s="44" t="n">
        <v>-400</v>
      </c>
      <c r="G55" s="40" t="n">
        <v>800</v>
      </c>
      <c r="H55" s="40" t="n">
        <v>207.5</v>
      </c>
      <c r="I55" s="40" t="n">
        <v>207</v>
      </c>
      <c r="J55" s="40" t="s">
        <v>92</v>
      </c>
      <c r="K55" s="40" t="s">
        <v>504</v>
      </c>
      <c r="L55" s="40" t="s">
        <v>43</v>
      </c>
    </row>
    <row r="56">
      <c r="A56" s="40" t="s">
        <v>3282</v>
      </c>
      <c r="B56" s="43" t="n">
        <v>44267</v>
      </c>
      <c r="C56" s="40" t="n">
        <v>0</v>
      </c>
      <c r="D56" s="43" t="n">
        <v>44266.4690625</v>
      </c>
      <c r="E56" s="40" t="n">
        <v>600</v>
      </c>
      <c r="F56" s="44" t="n">
        <v>600</v>
      </c>
      <c r="G56" s="40" t="n">
        <v>-1500</v>
      </c>
      <c r="H56" s="40" t="n">
        <v>0.4</v>
      </c>
      <c r="I56" s="40" t="n">
        <v>0</v>
      </c>
      <c r="J56" s="40" t="s">
        <v>15</v>
      </c>
      <c r="K56" s="40" t="s">
        <v>3272</v>
      </c>
      <c r="L56" s="40" t="s">
        <v>43</v>
      </c>
    </row>
    <row r="57">
      <c r="A57" s="40" t="s">
        <v>3283</v>
      </c>
      <c r="B57" s="43" t="n">
        <v>44267</v>
      </c>
      <c r="C57" s="40" t="n">
        <v>0</v>
      </c>
      <c r="D57" s="43" t="n">
        <v>44265.637523148151</v>
      </c>
      <c r="E57" s="40" t="n">
        <v>750</v>
      </c>
      <c r="F57" s="44" t="n">
        <v>750</v>
      </c>
      <c r="G57" s="40" t="n">
        <v>-1000</v>
      </c>
      <c r="H57" s="40" t="n">
        <v>0.75</v>
      </c>
      <c r="I57" s="40" t="n">
        <v>0</v>
      </c>
      <c r="J57" s="40" t="s">
        <v>15</v>
      </c>
      <c r="K57" s="40" t="s">
        <v>3270</v>
      </c>
      <c r="L57" s="40" t="s">
        <v>43</v>
      </c>
    </row>
    <row r="58">
      <c r="A58" s="40" t="s">
        <v>3285</v>
      </c>
      <c r="B58" s="43" t="n">
        <v>44267</v>
      </c>
      <c r="C58" s="40" t="n">
        <v>0</v>
      </c>
      <c r="D58" s="43" t="n">
        <v>44260.578506944446</v>
      </c>
      <c r="E58" s="40" t="n">
        <v>4600</v>
      </c>
      <c r="F58" s="44" t="n">
        <v>4600</v>
      </c>
      <c r="G58" s="40" t="n">
        <v>-1000</v>
      </c>
      <c r="H58" s="40" t="n">
        <v>4.5999999999999996</v>
      </c>
      <c r="I58" s="40" t="n">
        <v>0</v>
      </c>
      <c r="J58" s="40" t="s">
        <v>15</v>
      </c>
      <c r="K58" s="40" t="s">
        <v>3215</v>
      </c>
      <c r="L58" s="40" t="s">
        <v>43</v>
      </c>
    </row>
    <row r="59">
      <c r="A59" s="40" t="s">
        <v>3289</v>
      </c>
      <c r="B59" s="43" t="n">
        <v>44267</v>
      </c>
      <c r="C59" s="40" t="n">
        <v>0</v>
      </c>
      <c r="D59" s="43" t="n">
        <v>44267.480868055558</v>
      </c>
      <c r="E59" s="40" t="n">
        <v>2900</v>
      </c>
      <c r="F59" s="44" t="n">
        <v>2900</v>
      </c>
      <c r="G59" s="40" t="n">
        <v>-1000</v>
      </c>
      <c r="H59" s="40" t="n">
        <v>2.9</v>
      </c>
      <c r="I59" s="40" t="n">
        <v>0</v>
      </c>
      <c r="J59" s="40" t="s">
        <v>15</v>
      </c>
      <c r="K59" s="40" t="s">
        <v>3279</v>
      </c>
      <c r="L59" s="40" t="s">
        <v>43</v>
      </c>
    </row>
    <row r="60">
      <c r="A60" s="40" t="s">
        <v>3294</v>
      </c>
      <c r="B60" s="43" t="n">
        <v>44267</v>
      </c>
      <c r="C60" s="40" t="n">
        <v>0</v>
      </c>
      <c r="D60" s="43" t="n">
        <v>44264.621886574074</v>
      </c>
      <c r="E60" s="40" t="n">
        <v>990</v>
      </c>
      <c r="F60" s="44" t="n">
        <v>990</v>
      </c>
      <c r="G60" s="40" t="n">
        <v>-1000</v>
      </c>
      <c r="H60" s="40" t="n">
        <v>0.99</v>
      </c>
      <c r="I60" s="40" t="n">
        <v>0</v>
      </c>
      <c r="J60" s="40" t="s">
        <v>15</v>
      </c>
      <c r="K60" s="40" t="s">
        <v>3264</v>
      </c>
      <c r="L60" s="40" t="s">
        <v>43</v>
      </c>
    </row>
    <row r="61">
      <c r="A61" s="40" t="s">
        <v>3296</v>
      </c>
      <c r="B61" s="43" t="n">
        <v>44267</v>
      </c>
      <c r="C61" s="40" t="n">
        <v>0</v>
      </c>
      <c r="D61" s="43" t="n">
        <v>44264.610879629632</v>
      </c>
      <c r="E61" s="40" t="n">
        <v>2500</v>
      </c>
      <c r="F61" s="44" t="n">
        <v>2500</v>
      </c>
      <c r="G61" s="40" t="n">
        <v>-1000</v>
      </c>
      <c r="H61" s="40" t="n">
        <v>2.5</v>
      </c>
      <c r="I61" s="40" t="n">
        <v>0</v>
      </c>
      <c r="J61" s="40" t="s">
        <v>15</v>
      </c>
      <c r="K61" s="40" t="s">
        <v>3263</v>
      </c>
      <c r="L61" s="40" t="s">
        <v>43</v>
      </c>
    </row>
    <row r="62">
      <c r="A62" s="40" t="s">
        <v>3299</v>
      </c>
      <c r="B62" s="43" t="n">
        <v>44267</v>
      </c>
      <c r="C62" s="40" t="n">
        <v>0</v>
      </c>
      <c r="D62" s="43" t="n">
        <v>44267.443715277775</v>
      </c>
      <c r="E62" s="40" t="n">
        <v>5900</v>
      </c>
      <c r="F62" s="44" t="n">
        <v>5900</v>
      </c>
      <c r="G62" s="40" t="n">
        <v>-1000</v>
      </c>
      <c r="H62" s="40" t="n">
        <v>5.9</v>
      </c>
      <c r="I62" s="40" t="n">
        <v>0</v>
      </c>
      <c r="J62" s="40" t="s">
        <v>15</v>
      </c>
      <c r="K62" s="40" t="s">
        <v>3277</v>
      </c>
      <c r="L62" s="40" t="s">
        <v>43</v>
      </c>
    </row>
    <row r="63">
      <c r="A63" s="40" t="s">
        <v>3302</v>
      </c>
      <c r="B63" s="43" t="n">
        <v>44267</v>
      </c>
      <c r="C63" s="40" t="n">
        <v>0</v>
      </c>
      <c r="D63" s="43" t="n">
        <v>44264.503784722219</v>
      </c>
      <c r="E63" s="40" t="n">
        <v>1750</v>
      </c>
      <c r="F63" s="44" t="n">
        <v>1750</v>
      </c>
      <c r="G63" s="40" t="n">
        <v>-1000</v>
      </c>
      <c r="H63" s="40" t="n">
        <v>1.75</v>
      </c>
      <c r="I63" s="40" t="n">
        <v>0</v>
      </c>
      <c r="J63" s="40" t="s">
        <v>15</v>
      </c>
      <c r="K63" s="40" t="s">
        <v>3262</v>
      </c>
      <c r="L63" s="40" t="s">
        <v>43</v>
      </c>
    </row>
    <row r="64">
      <c r="A64" s="40" t="s">
        <v>3303</v>
      </c>
      <c r="B64" s="43" t="n">
        <v>44267</v>
      </c>
      <c r="C64" s="40" t="n">
        <v>-500</v>
      </c>
      <c r="D64" s="43" t="n">
        <v>44265.573587962965</v>
      </c>
      <c r="E64" s="40" t="n">
        <v>850</v>
      </c>
      <c r="F64" s="44" t="n">
        <v>350</v>
      </c>
      <c r="G64" s="40" t="n">
        <v>-1000</v>
      </c>
      <c r="H64" s="40" t="n">
        <v>0.85</v>
      </c>
      <c r="I64" s="40" t="n">
        <v>0.5</v>
      </c>
      <c r="J64" s="40" t="s">
        <v>15</v>
      </c>
      <c r="K64" s="40" t="s">
        <v>3268</v>
      </c>
      <c r="L64" s="40" t="s">
        <v>43</v>
      </c>
    </row>
    <row r="65">
      <c r="A65" s="40" t="s">
        <v>3308</v>
      </c>
      <c r="B65" s="43" t="n">
        <v>44267</v>
      </c>
      <c r="C65" s="40" t="n">
        <v>-300</v>
      </c>
      <c r="D65" s="43" t="n">
        <v>44264.648587962962</v>
      </c>
      <c r="E65" s="40" t="n">
        <v>1100</v>
      </c>
      <c r="F65" s="44" t="n">
        <v>800</v>
      </c>
      <c r="G65" s="40" t="n">
        <v>-1000</v>
      </c>
      <c r="H65" s="40" t="n">
        <v>1.1000000000000001</v>
      </c>
      <c r="I65" s="40" t="n">
        <v>0.3</v>
      </c>
      <c r="J65" s="40" t="s">
        <v>15</v>
      </c>
      <c r="K65" s="40" t="s">
        <v>3266</v>
      </c>
      <c r="L65" s="40" t="s">
        <v>43</v>
      </c>
    </row>
    <row r="66">
      <c r="A66" s="40" t="s">
        <v>3309</v>
      </c>
      <c r="B66" s="43" t="n">
        <v>44267</v>
      </c>
      <c r="C66" s="40" t="n">
        <v>-1120</v>
      </c>
      <c r="D66" s="43" t="n">
        <v>44260.623437499999</v>
      </c>
      <c r="E66" s="40" t="n">
        <v>4060</v>
      </c>
      <c r="F66" s="44" t="n">
        <v>2939.9999999999995</v>
      </c>
      <c r="G66" s="40" t="n">
        <v>-700</v>
      </c>
      <c r="H66" s="40" t="n">
        <v>5.8</v>
      </c>
      <c r="I66" s="40" t="n">
        <v>1.6</v>
      </c>
      <c r="J66" s="40" t="s">
        <v>15</v>
      </c>
      <c r="K66" s="40" t="s">
        <v>3210</v>
      </c>
      <c r="L66" s="40" t="s">
        <v>43</v>
      </c>
    </row>
    <row r="67">
      <c r="A67" s="40" t="s">
        <v>3310</v>
      </c>
      <c r="B67" s="43" t="n">
        <v>44267</v>
      </c>
      <c r="C67" s="40" t="n">
        <v>-1600</v>
      </c>
      <c r="D67" s="43" t="n">
        <v>44259.476550925923</v>
      </c>
      <c r="E67" s="40" t="n">
        <v>6700</v>
      </c>
      <c r="F67" s="44" t="n">
        <v>5100</v>
      </c>
      <c r="G67" s="40" t="n">
        <v>-1000</v>
      </c>
      <c r="H67" s="40" t="n">
        <v>6.7</v>
      </c>
      <c r="I67" s="40" t="n">
        <v>1.6</v>
      </c>
      <c r="J67" s="40" t="s">
        <v>15</v>
      </c>
      <c r="K67" s="40" t="s">
        <v>3210</v>
      </c>
      <c r="L67" s="40" t="s">
        <v>43</v>
      </c>
    </row>
    <row r="68">
      <c r="A68" s="40" t="s">
        <v>3311</v>
      </c>
      <c r="B68" s="43" t="n">
        <v>44267</v>
      </c>
      <c r="C68" s="40" t="n">
        <v>0</v>
      </c>
      <c r="D68" s="43" t="n">
        <v>44260.586192129631</v>
      </c>
      <c r="E68" s="40" t="n">
        <v>17000</v>
      </c>
      <c r="F68" s="44" t="n">
        <v>17000</v>
      </c>
      <c r="G68" s="40" t="n">
        <v>-1000</v>
      </c>
      <c r="H68" s="40" t="n">
        <v>17</v>
      </c>
      <c r="I68" s="40" t="n">
        <v>0</v>
      </c>
      <c r="J68" s="40" t="s">
        <v>15</v>
      </c>
      <c r="K68" s="40" t="s">
        <v>3218</v>
      </c>
      <c r="L68" s="40" t="s">
        <v>43</v>
      </c>
    </row>
    <row r="69">
      <c r="A69" s="40" t="s">
        <v>3286</v>
      </c>
      <c r="B69" s="43" t="n">
        <v>44266</v>
      </c>
      <c r="C69" s="40" t="n">
        <v>-250</v>
      </c>
      <c r="D69" s="43" t="n">
        <v>44264.453344907408</v>
      </c>
      <c r="E69" s="40" t="n">
        <v>900</v>
      </c>
      <c r="F69" s="44" t="n">
        <v>650</v>
      </c>
      <c r="G69" s="40" t="n">
        <v>-1000</v>
      </c>
      <c r="H69" s="40" t="n">
        <v>0.9</v>
      </c>
      <c r="I69" s="40" t="n">
        <v>0.25</v>
      </c>
      <c r="J69" s="40" t="s">
        <v>15</v>
      </c>
      <c r="K69" s="40" t="s">
        <v>3260</v>
      </c>
      <c r="L69" s="40" t="s">
        <v>43</v>
      </c>
    </row>
    <row r="70">
      <c r="A70" s="40" t="s">
        <v>3287</v>
      </c>
      <c r="B70" s="43" t="n">
        <v>44266</v>
      </c>
      <c r="C70" s="40" t="n">
        <v>-1150</v>
      </c>
      <c r="D70" s="43" t="n">
        <v>44265.636759259258</v>
      </c>
      <c r="E70" s="40" t="n">
        <v>400</v>
      </c>
      <c r="F70" s="44" t="n">
        <v>-749.99999999999989</v>
      </c>
      <c r="G70" s="40" t="n">
        <v>-1000</v>
      </c>
      <c r="H70" s="40" t="n">
        <v>0.4</v>
      </c>
      <c r="I70" s="40" t="n">
        <v>1.1499999999999999</v>
      </c>
      <c r="J70" s="40" t="s">
        <v>15</v>
      </c>
      <c r="K70" s="40" t="s">
        <v>3269</v>
      </c>
      <c r="L70" s="40" t="s">
        <v>43</v>
      </c>
    </row>
    <row r="71">
      <c r="A71" s="40" t="s">
        <v>3290</v>
      </c>
      <c r="B71" s="43" t="n">
        <v>44266</v>
      </c>
      <c r="C71" s="40" t="n">
        <v>-200</v>
      </c>
      <c r="D71" s="43" t="n">
        <v>44258.495868055557</v>
      </c>
      <c r="E71" s="40" t="n">
        <v>9900</v>
      </c>
      <c r="F71" s="44" t="n">
        <v>9700.0000000000018</v>
      </c>
      <c r="G71" s="40" t="n">
        <v>-1000</v>
      </c>
      <c r="H71" s="40" t="n">
        <v>9.9</v>
      </c>
      <c r="I71" s="40" t="n">
        <v>0.2</v>
      </c>
      <c r="J71" s="40" t="s">
        <v>15</v>
      </c>
      <c r="K71" s="40" t="s">
        <v>3208</v>
      </c>
      <c r="L71" s="40" t="s">
        <v>43</v>
      </c>
    </row>
    <row r="72">
      <c r="A72" s="40" t="s">
        <v>3291</v>
      </c>
      <c r="B72" s="43" t="n">
        <v>44266</v>
      </c>
      <c r="C72" s="40" t="n">
        <v>-3500</v>
      </c>
      <c r="D72" s="43" t="n">
        <v>44258.657164351855</v>
      </c>
      <c r="E72" s="40" t="n">
        <v>4400</v>
      </c>
      <c r="F72" s="44" t="n">
        <v>900.00000000000034</v>
      </c>
      <c r="G72" s="40" t="n">
        <v>-1000</v>
      </c>
      <c r="H72" s="40" t="n">
        <v>4.4000000000000004</v>
      </c>
      <c r="I72" s="40" t="n">
        <v>3.5</v>
      </c>
      <c r="J72" s="40" t="s">
        <v>15</v>
      </c>
      <c r="K72" s="40" t="s">
        <v>3209</v>
      </c>
      <c r="L72" s="40" t="s">
        <v>43</v>
      </c>
    </row>
    <row r="73">
      <c r="A73" s="40" t="s">
        <v>3292</v>
      </c>
      <c r="B73" s="43" t="n">
        <v>44266</v>
      </c>
      <c r="C73" s="40" t="n">
        <v>-300</v>
      </c>
      <c r="D73" s="43" t="n">
        <v>44260.579074074078</v>
      </c>
      <c r="E73" s="40" t="n">
        <v>2500</v>
      </c>
      <c r="F73" s="44" t="n">
        <v>2200</v>
      </c>
      <c r="G73" s="40" t="n">
        <v>-1000</v>
      </c>
      <c r="H73" s="40" t="n">
        <v>2.5</v>
      </c>
      <c r="I73" s="40" t="n">
        <v>0.3</v>
      </c>
      <c r="J73" s="40" t="s">
        <v>15</v>
      </c>
      <c r="K73" s="40" t="s">
        <v>3216</v>
      </c>
      <c r="L73" s="40" t="s">
        <v>43</v>
      </c>
    </row>
    <row r="74">
      <c r="A74" s="40" t="s">
        <v>3293</v>
      </c>
      <c r="B74" s="43" t="n">
        <v>44266</v>
      </c>
      <c r="C74" s="40" t="n">
        <v>-200</v>
      </c>
      <c r="D74" s="43" t="n">
        <v>44264.636724537035</v>
      </c>
      <c r="E74" s="40" t="n">
        <v>2100</v>
      </c>
      <c r="F74" s="44" t="n">
        <v>1900.0000000000002</v>
      </c>
      <c r="G74" s="40" t="n">
        <v>-1000</v>
      </c>
      <c r="H74" s="40" t="n">
        <v>2.1</v>
      </c>
      <c r="I74" s="40" t="n">
        <v>0.2</v>
      </c>
      <c r="J74" s="40" t="s">
        <v>15</v>
      </c>
      <c r="K74" s="40" t="s">
        <v>3265</v>
      </c>
      <c r="L74" s="40" t="s">
        <v>43</v>
      </c>
    </row>
    <row r="75">
      <c r="A75" s="40" t="s">
        <v>3295</v>
      </c>
      <c r="B75" s="43" t="n">
        <v>44266</v>
      </c>
      <c r="C75" s="40" t="n">
        <v>-100</v>
      </c>
      <c r="D75" s="43" t="n">
        <v>44264.489837962959</v>
      </c>
      <c r="E75" s="40" t="n">
        <v>600</v>
      </c>
      <c r="F75" s="44" t="n">
        <v>500</v>
      </c>
      <c r="G75" s="40" t="n">
        <v>-1000</v>
      </c>
      <c r="H75" s="40" t="n">
        <v>0.6</v>
      </c>
      <c r="I75" s="40" t="n">
        <v>0.1</v>
      </c>
      <c r="J75" s="40" t="s">
        <v>15</v>
      </c>
      <c r="K75" s="40" t="s">
        <v>3261</v>
      </c>
      <c r="L75" s="40" t="s">
        <v>43</v>
      </c>
    </row>
    <row r="76">
      <c r="A76" s="40" t="s">
        <v>3298</v>
      </c>
      <c r="B76" s="43" t="n">
        <v>44266</v>
      </c>
      <c r="C76" s="40" t="n">
        <v>-250</v>
      </c>
      <c r="D76" s="43" t="n">
        <v>44263.458113425928</v>
      </c>
      <c r="E76" s="40" t="n">
        <v>3200</v>
      </c>
      <c r="F76" s="44" t="n">
        <v>2950</v>
      </c>
      <c r="G76" s="40" t="n">
        <v>-1000</v>
      </c>
      <c r="H76" s="40" t="n">
        <v>3.2</v>
      </c>
      <c r="I76" s="40" t="n">
        <v>0.25</v>
      </c>
      <c r="J76" s="40" t="s">
        <v>15</v>
      </c>
      <c r="K76" s="40" t="s">
        <v>3254</v>
      </c>
      <c r="L76" s="40" t="s">
        <v>43</v>
      </c>
    </row>
    <row r="77">
      <c r="A77" s="40" t="s">
        <v>3301</v>
      </c>
      <c r="B77" s="43" t="n">
        <v>44266</v>
      </c>
      <c r="C77" s="40" t="n">
        <v>-150</v>
      </c>
      <c r="D77" s="43" t="n">
        <v>44263.467141203706</v>
      </c>
      <c r="E77" s="40" t="n">
        <v>3500</v>
      </c>
      <c r="F77" s="44" t="n">
        <v>3350</v>
      </c>
      <c r="G77" s="40" t="n">
        <v>-1000</v>
      </c>
      <c r="H77" s="40" t="n">
        <v>3.5</v>
      </c>
      <c r="I77" s="40" t="n">
        <v>0.15</v>
      </c>
      <c r="J77" s="40" t="s">
        <v>15</v>
      </c>
      <c r="K77" s="40" t="s">
        <v>3255</v>
      </c>
      <c r="L77" s="40" t="s">
        <v>43</v>
      </c>
    </row>
    <row r="78">
      <c r="A78" s="40" t="s">
        <v>3305</v>
      </c>
      <c r="B78" s="43" t="n">
        <v>44266</v>
      </c>
      <c r="C78" s="40" t="n">
        <v>-100</v>
      </c>
      <c r="D78" s="43" t="n">
        <v>44264.43277777778</v>
      </c>
      <c r="E78" s="40" t="n">
        <v>850</v>
      </c>
      <c r="F78" s="44" t="n">
        <v>750</v>
      </c>
      <c r="G78" s="40" t="n">
        <v>-1000</v>
      </c>
      <c r="H78" s="40" t="n">
        <v>0.85</v>
      </c>
      <c r="I78" s="40" t="n">
        <v>0.1</v>
      </c>
      <c r="J78" s="40" t="s">
        <v>15</v>
      </c>
      <c r="K78" s="40" t="s">
        <v>3259</v>
      </c>
      <c r="L78" s="40" t="s">
        <v>43</v>
      </c>
    </row>
    <row r="79">
      <c r="A79" s="40" t="s">
        <v>3297</v>
      </c>
      <c r="B79" s="43" t="n">
        <v>44265</v>
      </c>
      <c r="C79" s="40" t="n">
        <v>-3900</v>
      </c>
      <c r="D79" s="43" t="n">
        <v>44265.435243055559</v>
      </c>
      <c r="E79" s="40" t="n">
        <v>2300</v>
      </c>
      <c r="F79" s="44" t="n">
        <v>-1600</v>
      </c>
      <c r="G79" s="40" t="n">
        <v>-1000</v>
      </c>
      <c r="H79" s="40" t="n">
        <v>2.2999999999999998</v>
      </c>
      <c r="I79" s="40" t="n">
        <v>3.9</v>
      </c>
      <c r="J79" s="40" t="s">
        <v>15</v>
      </c>
      <c r="K79" s="40" t="s">
        <v>3267</v>
      </c>
      <c r="L79" s="40" t="s">
        <v>43</v>
      </c>
    </row>
    <row r="80">
      <c r="A80" s="40" t="s">
        <v>3284</v>
      </c>
      <c r="B80" s="43" t="n">
        <v>44264</v>
      </c>
      <c r="C80" s="40" t="n">
        <v>-540</v>
      </c>
      <c r="D80" s="43" t="n">
        <v>44260.593622685185</v>
      </c>
      <c r="E80" s="40" t="n">
        <v>3600</v>
      </c>
      <c r="F80" s="44" t="n">
        <v>3060</v>
      </c>
      <c r="G80" s="40" t="n">
        <v>-300</v>
      </c>
      <c r="H80" s="40" t="n">
        <v>12</v>
      </c>
      <c r="I80" s="40" t="n">
        <v>1.8</v>
      </c>
      <c r="J80" s="40" t="s">
        <v>15</v>
      </c>
      <c r="K80" s="40" t="s">
        <v>3220</v>
      </c>
      <c r="L80" s="40" t="s">
        <v>43</v>
      </c>
    </row>
    <row r="81">
      <c r="A81" s="40" t="s">
        <v>3288</v>
      </c>
      <c r="B81" s="43" t="n">
        <v>44264</v>
      </c>
      <c r="C81" s="40" t="n">
        <v>-450</v>
      </c>
      <c r="D81" s="43" t="n">
        <v>44263.618831018517</v>
      </c>
      <c r="E81" s="40" t="n">
        <v>1175</v>
      </c>
      <c r="F81" s="44" t="n">
        <v>725.00000000000011</v>
      </c>
      <c r="G81" s="40" t="n">
        <v>-500</v>
      </c>
      <c r="H81" s="40" t="n">
        <v>2.35</v>
      </c>
      <c r="I81" s="40" t="n">
        <v>0.9</v>
      </c>
      <c r="J81" s="40" t="s">
        <v>15</v>
      </c>
      <c r="K81" s="40" t="s">
        <v>3256</v>
      </c>
      <c r="L81" s="40" t="s">
        <v>43</v>
      </c>
    </row>
    <row r="82">
      <c r="A82" s="40" t="s">
        <v>3300</v>
      </c>
      <c r="B82" s="43" t="n">
        <v>44264</v>
      </c>
      <c r="C82" s="40" t="n">
        <v>-170</v>
      </c>
      <c r="D82" s="43" t="n">
        <v>44263.634212962963</v>
      </c>
      <c r="E82" s="40" t="n">
        <v>750</v>
      </c>
      <c r="F82" s="44" t="n">
        <v>580</v>
      </c>
      <c r="G82" s="40" t="n">
        <v>-1000</v>
      </c>
      <c r="H82" s="40" t="n">
        <v>0.75</v>
      </c>
      <c r="I82" s="40" t="n">
        <v>0.17</v>
      </c>
      <c r="J82" s="40" t="s">
        <v>15</v>
      </c>
      <c r="K82" s="40" t="s">
        <v>3258</v>
      </c>
      <c r="L82" s="40" t="s">
        <v>43</v>
      </c>
    </row>
    <row r="83">
      <c r="A83" s="18" t="s">
        <v>3304</v>
      </c>
      <c r="B83" s="41" t="n">
        <v>44264</v>
      </c>
      <c r="C83" s="18" t="n">
        <v>-900</v>
      </c>
      <c r="D83" s="41" t="n">
        <v>44260.541273148148</v>
      </c>
      <c r="E83" s="18" t="n">
        <v>1900</v>
      </c>
      <c r="F83" s="42" t="n">
        <v>999.99999999999989</v>
      </c>
      <c r="G83" s="18" t="n">
        <v>-1000</v>
      </c>
      <c r="H83" s="18" t="n">
        <v>1.9</v>
      </c>
      <c r="I83" s="18" t="n">
        <v>0.9</v>
      </c>
      <c r="J83" s="18" t="s">
        <v>15</v>
      </c>
      <c r="K83" s="18" t="s">
        <v>3214</v>
      </c>
      <c r="L83" s="18" t="s">
        <v>43</v>
      </c>
    </row>
    <row r="84">
      <c r="A84" s="40" t="s">
        <v>3306</v>
      </c>
      <c r="B84" s="43" t="n">
        <v>44264</v>
      </c>
      <c r="C84" s="40" t="n">
        <v>-150</v>
      </c>
      <c r="D84" s="43" t="n">
        <v>44263.624641203707</v>
      </c>
      <c r="E84" s="40" t="n">
        <v>500</v>
      </c>
      <c r="F84" s="44" t="n">
        <v>350</v>
      </c>
      <c r="G84" s="40" t="n">
        <v>-1000</v>
      </c>
      <c r="H84" s="40" t="n">
        <v>0.5</v>
      </c>
      <c r="I84" s="40" t="n">
        <v>0.15</v>
      </c>
      <c r="J84" s="40" t="s">
        <v>15</v>
      </c>
      <c r="K84" s="40" t="s">
        <v>3257</v>
      </c>
      <c r="L84" s="40" t="s">
        <v>43</v>
      </c>
    </row>
    <row r="85">
      <c r="A85" s="40" t="s">
        <v>3307</v>
      </c>
      <c r="B85" s="43" t="n">
        <v>44264</v>
      </c>
      <c r="C85" s="40" t="n">
        <v>-900</v>
      </c>
      <c r="D85" s="43" t="n">
        <v>44260.592569444445</v>
      </c>
      <c r="E85" s="40" t="n">
        <v>3000</v>
      </c>
      <c r="F85" s="44" t="n">
        <v>2100</v>
      </c>
      <c r="G85" s="40" t="n">
        <v>-1000</v>
      </c>
      <c r="H85" s="40" t="n">
        <v>3</v>
      </c>
      <c r="I85" s="40" t="n">
        <v>0.9</v>
      </c>
      <c r="J85" s="40" t="s">
        <v>15</v>
      </c>
      <c r="K85" s="40" t="s">
        <v>3219</v>
      </c>
      <c r="L85" s="40" t="s">
        <v>43</v>
      </c>
    </row>
    <row r="86">
      <c r="A86" s="40" t="s">
        <v>3222</v>
      </c>
      <c r="B86" s="43" t="n">
        <v>44260</v>
      </c>
      <c r="C86" s="40" t="n">
        <v>-4200</v>
      </c>
      <c r="D86" s="43" t="n">
        <v>44251</v>
      </c>
      <c r="E86" s="40" t="n">
        <v>3300</v>
      </c>
      <c r="F86" s="44" t="n">
        <v>-900.00000000000034</v>
      </c>
      <c r="G86" s="40" t="n">
        <v>-1000</v>
      </c>
      <c r="H86" s="40" t="n">
        <v>3.3</v>
      </c>
      <c r="I86" s="40" t="n">
        <v>4.2</v>
      </c>
      <c r="J86" s="40" t="s">
        <v>15</v>
      </c>
      <c r="K86" s="40" t="s">
        <v>3185</v>
      </c>
      <c r="L86" s="40" t="s">
        <v>43</v>
      </c>
    </row>
    <row r="87">
      <c r="A87" s="40" t="s">
        <v>3223</v>
      </c>
      <c r="B87" s="43" t="n">
        <v>44260</v>
      </c>
      <c r="C87" s="40" t="n">
        <v>340000</v>
      </c>
      <c r="D87" s="43" t="n">
        <v>44260.377106481479</v>
      </c>
      <c r="E87" s="40" t="n">
        <v>371250</v>
      </c>
      <c r="F87" s="44" t="n">
        <v>-31250</v>
      </c>
      <c r="G87" s="40" t="n">
        <v>500</v>
      </c>
      <c r="H87" s="40" t="n">
        <v>742.5</v>
      </c>
      <c r="I87" s="40" t="n">
        <v>680</v>
      </c>
      <c r="J87" s="40" t="s">
        <v>92</v>
      </c>
      <c r="K87" s="40" t="s">
        <v>83</v>
      </c>
      <c r="L87" s="40" t="s">
        <v>43</v>
      </c>
    </row>
    <row r="88">
      <c r="A88" s="40" t="s">
        <v>3224</v>
      </c>
      <c r="B88" s="43" t="n">
        <v>44260</v>
      </c>
      <c r="C88" s="40" t="n">
        <v>0</v>
      </c>
      <c r="D88" s="43" t="n">
        <v>44244</v>
      </c>
      <c r="E88" s="40" t="n">
        <v>15500</v>
      </c>
      <c r="F88" s="44" t="n">
        <v>15500</v>
      </c>
      <c r="G88" s="40" t="n">
        <v>-500</v>
      </c>
      <c r="H88" s="40" t="n">
        <v>31</v>
      </c>
      <c r="I88" s="40" t="n">
        <v>0</v>
      </c>
      <c r="J88" s="40" t="s">
        <v>15</v>
      </c>
      <c r="K88" s="40" t="s">
        <v>3184</v>
      </c>
      <c r="L88" s="40" t="s">
        <v>43</v>
      </c>
    </row>
    <row r="89">
      <c r="A89" s="40" t="s">
        <v>3225</v>
      </c>
      <c r="B89" s="43" t="n">
        <v>44260</v>
      </c>
      <c r="C89" s="40" t="n">
        <v>-4500</v>
      </c>
      <c r="D89" s="43" t="n">
        <v>44258.425069444442</v>
      </c>
      <c r="E89" s="40" t="n">
        <v>750</v>
      </c>
      <c r="F89" s="44" t="n">
        <v>-3750</v>
      </c>
      <c r="G89" s="40" t="n">
        <v>-1000</v>
      </c>
      <c r="H89" s="40" t="n">
        <v>0.75</v>
      </c>
      <c r="I89" s="40" t="n">
        <v>4.5</v>
      </c>
      <c r="J89" s="40" t="s">
        <v>15</v>
      </c>
      <c r="K89" s="40" t="s">
        <v>3206</v>
      </c>
      <c r="L89" s="40" t="s">
        <v>43</v>
      </c>
    </row>
    <row r="90">
      <c r="A90" s="40" t="s">
        <v>3229</v>
      </c>
      <c r="B90" s="43" t="n">
        <v>44260</v>
      </c>
      <c r="C90" s="40" t="n">
        <v>-4700</v>
      </c>
      <c r="D90" s="43" t="n">
        <v>44251</v>
      </c>
      <c r="E90" s="40" t="n">
        <v>2400</v>
      </c>
      <c r="F90" s="44" t="n">
        <v>-2300.0000000000005</v>
      </c>
      <c r="G90" s="40" t="n">
        <v>-1000</v>
      </c>
      <c r="H90" s="40" t="n">
        <v>2.4</v>
      </c>
      <c r="I90" s="40" t="n">
        <v>4.7</v>
      </c>
      <c r="J90" s="40" t="s">
        <v>15</v>
      </c>
      <c r="K90" s="40" t="s">
        <v>3186</v>
      </c>
      <c r="L90" s="40" t="s">
        <v>43</v>
      </c>
    </row>
    <row r="91">
      <c r="A91" s="18" t="s">
        <v>3231</v>
      </c>
      <c r="B91" s="41" t="n">
        <v>44260</v>
      </c>
      <c r="C91" s="18" t="n">
        <v>-2350</v>
      </c>
      <c r="D91" s="41" t="n">
        <v>44256.690625000003</v>
      </c>
      <c r="E91" s="18" t="n">
        <v>1500</v>
      </c>
      <c r="F91" s="42" t="n">
        <v>-850.00000000000011</v>
      </c>
      <c r="G91" s="18" t="n">
        <v>-1000</v>
      </c>
      <c r="H91" s="18" t="n">
        <v>1.5</v>
      </c>
      <c r="I91" s="18" t="n">
        <v>2.35</v>
      </c>
      <c r="J91" s="18" t="s">
        <v>15</v>
      </c>
      <c r="K91" s="18" t="s">
        <v>3196</v>
      </c>
      <c r="L91" s="40" t="s">
        <v>43</v>
      </c>
    </row>
    <row r="92">
      <c r="A92" s="40" t="s">
        <v>3232</v>
      </c>
      <c r="B92" s="43" t="n">
        <v>44260</v>
      </c>
      <c r="C92" s="40" t="n">
        <v>-19000</v>
      </c>
      <c r="D92" s="43" t="n">
        <v>44257.459085648145</v>
      </c>
      <c r="E92" s="40" t="n">
        <v>750</v>
      </c>
      <c r="F92" s="44" t="n">
        <v>-18250</v>
      </c>
      <c r="G92" s="40" t="n">
        <v>-1000</v>
      </c>
      <c r="H92" s="40" t="n">
        <v>0.75</v>
      </c>
      <c r="I92" s="40" t="n">
        <v>19</v>
      </c>
      <c r="J92" s="40" t="s">
        <v>15</v>
      </c>
      <c r="K92" s="40" t="s">
        <v>3198</v>
      </c>
      <c r="L92" s="40" t="s">
        <v>43</v>
      </c>
    </row>
    <row r="93">
      <c r="A93" s="40" t="s">
        <v>3233</v>
      </c>
      <c r="B93" s="43" t="n">
        <v>44260</v>
      </c>
      <c r="C93" s="40" t="n">
        <v>-17700</v>
      </c>
      <c r="D93" s="43" t="n">
        <v>44260.539444444446</v>
      </c>
      <c r="E93" s="40" t="n">
        <v>20000</v>
      </c>
      <c r="F93" s="44" t="n">
        <v>2300.0000000000009</v>
      </c>
      <c r="G93" s="40" t="n">
        <v>-1000</v>
      </c>
      <c r="H93" s="40" t="n">
        <v>20</v>
      </c>
      <c r="I93" s="40" t="n">
        <v>17.7</v>
      </c>
      <c r="J93" s="40" t="s">
        <v>15</v>
      </c>
      <c r="K93" s="40" t="s">
        <v>3213</v>
      </c>
      <c r="L93" s="40" t="s">
        <v>43</v>
      </c>
    </row>
    <row r="94">
      <c r="A94" s="18" t="s">
        <v>3234</v>
      </c>
      <c r="B94" s="41" t="n">
        <v>44260</v>
      </c>
      <c r="C94" s="18" t="n">
        <v>-8000</v>
      </c>
      <c r="D94" s="41" t="n">
        <v>44256.641087962962</v>
      </c>
      <c r="E94" s="18" t="n">
        <v>700</v>
      </c>
      <c r="F94" s="42" t="n">
        <v>-7300</v>
      </c>
      <c r="G94" s="18" t="n">
        <v>-1000</v>
      </c>
      <c r="H94" s="18" t="n">
        <v>0.7</v>
      </c>
      <c r="I94" s="18" t="n">
        <v>8</v>
      </c>
      <c r="J94" s="18" t="s">
        <v>15</v>
      </c>
      <c r="K94" s="18" t="s">
        <v>3195</v>
      </c>
      <c r="L94" s="18" t="s">
        <v>43</v>
      </c>
    </row>
    <row r="95">
      <c r="A95" s="40" t="s">
        <v>3235</v>
      </c>
      <c r="B95" s="43" t="n">
        <v>44260</v>
      </c>
      <c r="C95" s="40" t="n">
        <v>-5500</v>
      </c>
      <c r="D95" s="43" t="n">
        <v>44260.50917824074</v>
      </c>
      <c r="E95" s="40" t="n">
        <v>8500</v>
      </c>
      <c r="F95" s="44" t="n">
        <v>3000</v>
      </c>
      <c r="G95" s="40" t="n">
        <v>-1000</v>
      </c>
      <c r="H95" s="40" t="n">
        <v>8.5</v>
      </c>
      <c r="I95" s="40" t="n">
        <v>5.5</v>
      </c>
      <c r="J95" s="40" t="s">
        <v>15</v>
      </c>
      <c r="K95" s="40" t="s">
        <v>3212</v>
      </c>
      <c r="L95" s="40" t="s">
        <v>43</v>
      </c>
    </row>
    <row r="96">
      <c r="A96" s="40" t="s">
        <v>3237</v>
      </c>
      <c r="B96" s="43" t="n">
        <v>44260</v>
      </c>
      <c r="C96" s="40" t="n">
        <v>-47500</v>
      </c>
      <c r="D96" s="43" t="n">
        <v>44257.466747685183</v>
      </c>
      <c r="E96" s="40" t="n">
        <v>3900</v>
      </c>
      <c r="F96" s="44" t="n">
        <v>-43600</v>
      </c>
      <c r="G96" s="40" t="n">
        <v>-1000</v>
      </c>
      <c r="H96" s="40" t="n">
        <v>3.9</v>
      </c>
      <c r="I96" s="40" t="n">
        <v>47.5</v>
      </c>
      <c r="J96" s="40" t="s">
        <v>15</v>
      </c>
      <c r="K96" s="40" t="s">
        <v>3199</v>
      </c>
      <c r="L96" s="40" t="s">
        <v>43</v>
      </c>
    </row>
    <row r="97">
      <c r="A97" s="40" t="s">
        <v>3239</v>
      </c>
      <c r="B97" s="43" t="n">
        <v>44260</v>
      </c>
      <c r="C97" s="40" t="n">
        <v>-33500</v>
      </c>
      <c r="D97" s="43" t="n">
        <v>44259.666331018518</v>
      </c>
      <c r="E97" s="40" t="n">
        <v>43000</v>
      </c>
      <c r="F97" s="44" t="n">
        <v>9500</v>
      </c>
      <c r="G97" s="40" t="n">
        <v>-1000</v>
      </c>
      <c r="H97" s="40" t="n">
        <v>43</v>
      </c>
      <c r="I97" s="40" t="n">
        <v>33.5</v>
      </c>
      <c r="J97" s="40" t="s">
        <v>15</v>
      </c>
      <c r="K97" s="40" t="s">
        <v>3211</v>
      </c>
      <c r="L97" s="40" t="s">
        <v>43</v>
      </c>
    </row>
    <row r="98">
      <c r="A98" s="40" t="s">
        <v>3240</v>
      </c>
      <c r="B98" s="43" t="n">
        <v>44260</v>
      </c>
      <c r="C98" s="40" t="n">
        <v>-28500</v>
      </c>
      <c r="D98" s="43" t="n">
        <v>44253.469201388885</v>
      </c>
      <c r="E98" s="40" t="n">
        <v>14900</v>
      </c>
      <c r="F98" s="44" t="n">
        <v>-13600</v>
      </c>
      <c r="G98" s="40" t="n">
        <v>-1000</v>
      </c>
      <c r="H98" s="40" t="n">
        <v>14.9</v>
      </c>
      <c r="I98" s="40" t="n">
        <v>28.5</v>
      </c>
      <c r="J98" s="40" t="s">
        <v>15</v>
      </c>
      <c r="K98" s="40" t="s">
        <v>3188</v>
      </c>
      <c r="L98" s="40" t="s">
        <v>43</v>
      </c>
    </row>
    <row r="99">
      <c r="A99" s="40" t="s">
        <v>3241</v>
      </c>
      <c r="B99" s="43" t="n">
        <v>44260</v>
      </c>
      <c r="C99" s="40" t="n">
        <v>-30500</v>
      </c>
      <c r="D99" s="43" t="n">
        <v>44260.57912037037</v>
      </c>
      <c r="E99" s="40" t="n">
        <v>31900</v>
      </c>
      <c r="F99" s="44" t="n">
        <v>1399.9999999999986</v>
      </c>
      <c r="G99" s="40" t="n">
        <v>-1000</v>
      </c>
      <c r="H99" s="40" t="n">
        <v>31.9</v>
      </c>
      <c r="I99" s="40" t="n">
        <v>30.5</v>
      </c>
      <c r="J99" s="40" t="s">
        <v>15</v>
      </c>
      <c r="K99" s="40" t="s">
        <v>3217</v>
      </c>
      <c r="L99" s="40" t="s">
        <v>43</v>
      </c>
    </row>
    <row r="100">
      <c r="A100" s="40" t="s">
        <v>3243</v>
      </c>
      <c r="B100" s="43" t="n">
        <v>44260</v>
      </c>
      <c r="C100" s="40" t="n">
        <v>0</v>
      </c>
      <c r="D100" s="43" t="n">
        <v>44257.654166666667</v>
      </c>
      <c r="E100" s="40" t="n">
        <v>900</v>
      </c>
      <c r="F100" s="44" t="n">
        <v>900</v>
      </c>
      <c r="G100" s="40" t="n">
        <v>-1000</v>
      </c>
      <c r="H100" s="40" t="n">
        <v>0.9</v>
      </c>
      <c r="I100" s="40" t="n">
        <v>0</v>
      </c>
      <c r="J100" s="40" t="s">
        <v>15</v>
      </c>
      <c r="K100" s="40" t="s">
        <v>3202</v>
      </c>
      <c r="L100" s="40" t="s">
        <v>43</v>
      </c>
    </row>
    <row r="101">
      <c r="A101" s="40" t="s">
        <v>3246</v>
      </c>
      <c r="B101" s="43" t="n">
        <v>44260</v>
      </c>
      <c r="C101" s="40" t="n">
        <v>0</v>
      </c>
      <c r="D101" s="43" t="n">
        <v>44256.616793981484</v>
      </c>
      <c r="E101" s="40" t="n">
        <v>950</v>
      </c>
      <c r="F101" s="44" t="n">
        <v>950</v>
      </c>
      <c r="G101" s="40" t="n">
        <v>-1000</v>
      </c>
      <c r="H101" s="40" t="n">
        <v>0.95</v>
      </c>
      <c r="I101" s="40" t="n">
        <v>0</v>
      </c>
      <c r="J101" s="40" t="s">
        <v>15</v>
      </c>
      <c r="K101" s="40" t="s">
        <v>3193</v>
      </c>
      <c r="L101" s="40" t="s">
        <v>43</v>
      </c>
    </row>
    <row r="102">
      <c r="A102" s="40" t="s">
        <v>3248</v>
      </c>
      <c r="B102" s="43" t="n">
        <v>44260</v>
      </c>
      <c r="C102" s="40" t="n">
        <v>-3000</v>
      </c>
      <c r="D102" s="43" t="n">
        <v>44257.459166666667</v>
      </c>
      <c r="E102" s="40" t="n">
        <v>500</v>
      </c>
      <c r="F102" s="44" t="n">
        <v>-2500</v>
      </c>
      <c r="G102" s="40" t="n">
        <v>-1000</v>
      </c>
      <c r="H102" s="40" t="n">
        <v>0.5</v>
      </c>
      <c r="I102" s="40" t="n">
        <v>3</v>
      </c>
      <c r="J102" s="40" t="s">
        <v>15</v>
      </c>
      <c r="K102" s="40" t="s">
        <v>3197</v>
      </c>
      <c r="L102" s="40" t="s">
        <v>43</v>
      </c>
    </row>
    <row r="103">
      <c r="A103" s="40" t="s">
        <v>3252</v>
      </c>
      <c r="B103" s="43" t="n">
        <v>44260</v>
      </c>
      <c r="C103" s="40" t="n">
        <v>-14000</v>
      </c>
      <c r="D103" s="43" t="n">
        <v>44256.579293981478</v>
      </c>
      <c r="E103" s="40" t="n">
        <v>2500</v>
      </c>
      <c r="F103" s="44" t="n">
        <v>-11500</v>
      </c>
      <c r="G103" s="40" t="n">
        <v>-1000</v>
      </c>
      <c r="H103" s="40" t="n">
        <v>2.5</v>
      </c>
      <c r="I103" s="40" t="n">
        <v>14</v>
      </c>
      <c r="J103" s="40" t="s">
        <v>15</v>
      </c>
      <c r="K103" s="40" t="s">
        <v>3191</v>
      </c>
      <c r="L103" s="40" t="s">
        <v>43</v>
      </c>
    </row>
    <row r="104">
      <c r="A104" s="18" t="s">
        <v>3221</v>
      </c>
      <c r="B104" s="41" t="n">
        <v>44259</v>
      </c>
      <c r="C104" s="18" t="n">
        <v>-100</v>
      </c>
      <c r="D104" s="41" t="n">
        <v>44257.660844907405</v>
      </c>
      <c r="E104" s="18" t="n">
        <v>1400</v>
      </c>
      <c r="F104" s="42" t="n">
        <v>1299.9999999999998</v>
      </c>
      <c r="G104" s="18" t="n">
        <v>-1000</v>
      </c>
      <c r="H104" s="18" t="n">
        <v>1.4</v>
      </c>
      <c r="I104" s="18" t="n">
        <v>0.1</v>
      </c>
      <c r="J104" s="18" t="s">
        <v>15</v>
      </c>
      <c r="K104" s="18" t="s">
        <v>3204</v>
      </c>
      <c r="L104" s="18" t="s">
        <v>43</v>
      </c>
    </row>
    <row r="105">
      <c r="A105" s="40" t="s">
        <v>3226</v>
      </c>
      <c r="B105" s="43" t="n">
        <v>44259</v>
      </c>
      <c r="C105" s="40" t="n">
        <v>-70</v>
      </c>
      <c r="D105" s="43" t="n">
        <v>44257.651030092595</v>
      </c>
      <c r="E105" s="40" t="n">
        <v>750</v>
      </c>
      <c r="F105" s="44" t="n">
        <v>679.99999999999989</v>
      </c>
      <c r="G105" s="40" t="n">
        <v>-1000</v>
      </c>
      <c r="H105" s="40" t="n">
        <v>0.75</v>
      </c>
      <c r="I105" s="40" t="n">
        <v>7.0000000000000007E-2</v>
      </c>
      <c r="J105" s="40" t="s">
        <v>15</v>
      </c>
      <c r="K105" s="40" t="s">
        <v>3201</v>
      </c>
      <c r="L105" s="40" t="s">
        <v>43</v>
      </c>
    </row>
    <row r="106">
      <c r="A106" s="40" t="s">
        <v>3230</v>
      </c>
      <c r="B106" s="43" t="n">
        <v>44259</v>
      </c>
      <c r="C106" s="40" t="n">
        <v>-200</v>
      </c>
      <c r="D106" s="43" t="n">
        <v>44257.660821759258</v>
      </c>
      <c r="E106" s="40" t="n">
        <v>850</v>
      </c>
      <c r="F106" s="44" t="n">
        <v>649.99999999999989</v>
      </c>
      <c r="G106" s="40" t="n">
        <v>-1000</v>
      </c>
      <c r="H106" s="40" t="n">
        <v>0.85</v>
      </c>
      <c r="I106" s="40" t="n">
        <v>0.2</v>
      </c>
      <c r="J106" s="40" t="s">
        <v>15</v>
      </c>
      <c r="K106" s="40" t="s">
        <v>3203</v>
      </c>
      <c r="L106" s="40" t="s">
        <v>43</v>
      </c>
    </row>
    <row r="107">
      <c r="A107" s="40" t="s">
        <v>3236</v>
      </c>
      <c r="B107" s="43" t="n">
        <v>44259</v>
      </c>
      <c r="C107" s="40" t="n">
        <v>600</v>
      </c>
      <c r="D107" s="43" t="n">
        <v>44257.595034722224</v>
      </c>
      <c r="E107" s="40" t="n">
        <v>875</v>
      </c>
      <c r="F107" s="44" t="n">
        <v>-275</v>
      </c>
      <c r="G107" s="40" t="n">
        <v>500</v>
      </c>
      <c r="H107" s="40" t="n">
        <v>1.75</v>
      </c>
      <c r="I107" s="40" t="n">
        <v>1.2</v>
      </c>
      <c r="J107" s="40" t="s">
        <v>17</v>
      </c>
      <c r="K107" s="40" t="s">
        <v>3200</v>
      </c>
      <c r="L107" s="40" t="s">
        <v>43</v>
      </c>
    </row>
    <row r="108">
      <c r="A108" s="40" t="s">
        <v>3238</v>
      </c>
      <c r="B108" s="43" t="n">
        <v>44259</v>
      </c>
      <c r="C108" s="40" t="n">
        <v>-43000</v>
      </c>
      <c r="D108" s="43" t="n">
        <v>44256.633344907408</v>
      </c>
      <c r="E108" s="40" t="n">
        <v>2100</v>
      </c>
      <c r="F108" s="44" t="n">
        <v>-40900</v>
      </c>
      <c r="G108" s="40" t="n">
        <v>-1000</v>
      </c>
      <c r="H108" s="40" t="n">
        <v>2.1</v>
      </c>
      <c r="I108" s="40" t="n">
        <v>43</v>
      </c>
      <c r="J108" s="40" t="s">
        <v>15</v>
      </c>
      <c r="K108" s="40" t="s">
        <v>3194</v>
      </c>
      <c r="L108" s="40" t="s">
        <v>43</v>
      </c>
    </row>
    <row r="109">
      <c r="A109" s="40" t="s">
        <v>3242</v>
      </c>
      <c r="B109" s="43" t="n">
        <v>44259</v>
      </c>
      <c r="C109" s="40" t="n">
        <v>-1400</v>
      </c>
      <c r="D109" s="43" t="n">
        <v>44258.424861111111</v>
      </c>
      <c r="E109" s="40" t="n">
        <v>750</v>
      </c>
      <c r="F109" s="44" t="n">
        <v>-649.99999999999989</v>
      </c>
      <c r="G109" s="40" t="n">
        <v>-1000</v>
      </c>
      <c r="H109" s="40" t="n">
        <v>0.75</v>
      </c>
      <c r="I109" s="40" t="n">
        <v>1.4</v>
      </c>
      <c r="J109" s="40" t="s">
        <v>15</v>
      </c>
      <c r="K109" s="40" t="s">
        <v>3205</v>
      </c>
      <c r="L109" s="40" t="s">
        <v>43</v>
      </c>
    </row>
    <row r="110">
      <c r="A110" s="40" t="s">
        <v>3244</v>
      </c>
      <c r="B110" s="43" t="n">
        <v>44259</v>
      </c>
      <c r="C110" s="40" t="n">
        <v>6739.7999999999993</v>
      </c>
      <c r="D110" s="43" t="n">
        <v>43881.041666666664</v>
      </c>
      <c r="E110" s="40" t="n">
        <v>7551.96</v>
      </c>
      <c r="F110" s="44" t="n">
        <v>-812.16000000000076</v>
      </c>
      <c r="G110" s="40" t="n">
        <v>564</v>
      </c>
      <c r="H110" s="40" t="n">
        <v>13.39</v>
      </c>
      <c r="I110" s="40" t="n">
        <v>11.95</v>
      </c>
      <c r="J110" s="40" t="s">
        <v>92</v>
      </c>
      <c r="K110" s="40" t="s">
        <v>911</v>
      </c>
      <c r="L110" s="40" t="s">
        <v>43</v>
      </c>
    </row>
    <row r="111">
      <c r="A111" s="40" t="s">
        <v>3247</v>
      </c>
      <c r="B111" s="43" t="n">
        <v>44259</v>
      </c>
      <c r="C111" s="40" t="n">
        <v>5387.5</v>
      </c>
      <c r="D111" s="43" t="n">
        <v>43930</v>
      </c>
      <c r="E111" s="40" t="n">
        <v>5500</v>
      </c>
      <c r="F111" s="44" t="n">
        <v>-112.49999999999983</v>
      </c>
      <c r="G111" s="40" t="n">
        <v>125</v>
      </c>
      <c r="H111" s="40" t="n">
        <v>44</v>
      </c>
      <c r="I111" s="40" t="n">
        <v>43.1</v>
      </c>
      <c r="J111" s="40" t="s">
        <v>2872</v>
      </c>
      <c r="K111" s="40" t="s">
        <v>879</v>
      </c>
      <c r="L111" s="40" t="s">
        <v>43</v>
      </c>
    </row>
    <row r="112">
      <c r="A112" s="40" t="s">
        <v>3249</v>
      </c>
      <c r="B112" s="43" t="n">
        <v>44259</v>
      </c>
      <c r="C112" s="40" t="n">
        <v>38700</v>
      </c>
      <c r="D112" s="43" t="n">
        <v>44254.408518518518</v>
      </c>
      <c r="E112" s="40" t="n">
        <v>40800</v>
      </c>
      <c r="F112" s="44" t="n">
        <v>-2100</v>
      </c>
      <c r="G112" s="40" t="n">
        <v>300</v>
      </c>
      <c r="H112" s="40" t="n">
        <v>136</v>
      </c>
      <c r="I112" s="40" t="n">
        <v>129</v>
      </c>
      <c r="J112" s="40" t="s">
        <v>92</v>
      </c>
      <c r="K112" s="40" t="s">
        <v>478</v>
      </c>
      <c r="L112" s="40" t="s">
        <v>43</v>
      </c>
    </row>
    <row r="113">
      <c r="A113" s="40" t="s">
        <v>3250</v>
      </c>
      <c r="B113" s="43" t="n">
        <v>44259</v>
      </c>
      <c r="C113" s="40" t="n">
        <v>-150</v>
      </c>
      <c r="D113" s="43" t="n">
        <v>44258.435266203705</v>
      </c>
      <c r="E113" s="40" t="n">
        <v>180</v>
      </c>
      <c r="F113" s="44" t="n">
        <v>29.999999999999993</v>
      </c>
      <c r="G113" s="40" t="n">
        <v>-300</v>
      </c>
      <c r="H113" s="40" t="n">
        <v>0.6</v>
      </c>
      <c r="I113" s="40" t="n">
        <v>0.5</v>
      </c>
      <c r="J113" s="40" t="s">
        <v>137</v>
      </c>
      <c r="K113" s="40" t="s">
        <v>3207</v>
      </c>
      <c r="L113" s="40" t="s">
        <v>43</v>
      </c>
    </row>
    <row r="114">
      <c r="A114" s="40" t="s">
        <v>3251</v>
      </c>
      <c r="B114" s="43" t="n">
        <v>44259</v>
      </c>
      <c r="C114" s="40" t="n">
        <v>-6300</v>
      </c>
      <c r="D114" s="43" t="n">
        <v>44252.451840277776</v>
      </c>
      <c r="E114" s="40" t="n">
        <v>3900</v>
      </c>
      <c r="F114" s="44" t="n">
        <v>-2400</v>
      </c>
      <c r="G114" s="40" t="n">
        <v>-1000</v>
      </c>
      <c r="H114" s="40" t="n">
        <v>3.9</v>
      </c>
      <c r="I114" s="40" t="n">
        <v>6.3</v>
      </c>
      <c r="J114" s="40" t="s">
        <v>15</v>
      </c>
      <c r="K114" s="40" t="s">
        <v>3187</v>
      </c>
      <c r="L114" s="40" t="s">
        <v>43</v>
      </c>
    </row>
    <row r="115">
      <c r="A115" s="40" t="s">
        <v>3228</v>
      </c>
      <c r="B115" s="43" t="n">
        <v>44258</v>
      </c>
      <c r="C115" s="40" t="n">
        <v>-9000</v>
      </c>
      <c r="D115" s="43" t="n">
        <v>44252</v>
      </c>
      <c r="E115" s="40" t="n">
        <v>11000</v>
      </c>
      <c r="F115" s="44" t="n">
        <v>2000</v>
      </c>
      <c r="G115" s="40" t="n">
        <v>-1000</v>
      </c>
      <c r="H115" s="40" t="n">
        <v>11</v>
      </c>
      <c r="I115" s="40" t="n">
        <v>9</v>
      </c>
      <c r="J115" s="40" t="s">
        <v>15</v>
      </c>
      <c r="K115" s="40" t="s">
        <v>3183</v>
      </c>
      <c r="L115" s="40" t="s">
        <v>43</v>
      </c>
    </row>
    <row r="116">
      <c r="A116" s="40" t="s">
        <v>3245</v>
      </c>
      <c r="B116" s="43" t="n">
        <v>44257</v>
      </c>
      <c r="C116" s="40" t="n">
        <v>2050</v>
      </c>
      <c r="D116" s="43" t="n">
        <v>44256.573854166665</v>
      </c>
      <c r="E116" s="40" t="n">
        <v>1000</v>
      </c>
      <c r="F116" s="44" t="n">
        <v>1050</v>
      </c>
      <c r="G116" s="40" t="n">
        <v>100</v>
      </c>
      <c r="H116" s="40" t="n">
        <v>10</v>
      </c>
      <c r="I116" s="40" t="n">
        <v>20.5</v>
      </c>
      <c r="J116" s="40" t="s">
        <v>17</v>
      </c>
      <c r="K116" s="40" t="s">
        <v>3192</v>
      </c>
      <c r="L116" s="40" t="s">
        <v>43</v>
      </c>
    </row>
    <row r="117">
      <c r="A117" s="40" t="s">
        <v>3227</v>
      </c>
      <c r="B117" s="43" t="n">
        <v>44256</v>
      </c>
      <c r="C117" s="40" t="n">
        <v>13382.5</v>
      </c>
      <c r="D117" s="43" t="n">
        <v>43378</v>
      </c>
      <c r="E117" s="40" t="n">
        <v>13220.9</v>
      </c>
      <c r="F117" s="44" t="n">
        <v>161.60000000000014</v>
      </c>
      <c r="G117" s="40" t="n">
        <v>1010</v>
      </c>
      <c r="H117" s="40" t="n">
        <v>13.09</v>
      </c>
      <c r="I117" s="40" t="n">
        <v>13.25</v>
      </c>
      <c r="J117" s="40" t="s">
        <v>92</v>
      </c>
      <c r="K117" s="40" t="s">
        <v>62</v>
      </c>
      <c r="L117" s="40" t="s">
        <v>43</v>
      </c>
    </row>
    <row r="118">
      <c r="A118" s="40" t="s">
        <v>3138</v>
      </c>
      <c r="B118" s="43" t="n">
        <v>44253</v>
      </c>
      <c r="C118" s="40" t="n">
        <v>0</v>
      </c>
      <c r="D118" s="43" t="n">
        <v>44251</v>
      </c>
      <c r="E118" s="40" t="n">
        <v>2500</v>
      </c>
      <c r="F118" s="44" t="n">
        <v>2500</v>
      </c>
      <c r="G118" s="40" t="n">
        <v>-1000</v>
      </c>
      <c r="H118" s="40" t="n">
        <v>2.5</v>
      </c>
      <c r="I118" s="40" t="n">
        <v>0</v>
      </c>
      <c r="J118" s="40" t="s">
        <v>15</v>
      </c>
      <c r="K118" s="40" t="s">
        <v>3100</v>
      </c>
      <c r="L118" s="40" t="s">
        <v>43</v>
      </c>
    </row>
    <row r="119">
      <c r="A119" s="40" t="s">
        <v>3149</v>
      </c>
      <c r="B119" s="43" t="n">
        <v>44253</v>
      </c>
      <c r="C119" s="40" t="n">
        <v>0</v>
      </c>
      <c r="D119" s="43" t="n">
        <v>44249</v>
      </c>
      <c r="E119" s="40" t="n">
        <v>1500</v>
      </c>
      <c r="F119" s="44" t="n">
        <v>1500</v>
      </c>
      <c r="G119" s="40" t="n">
        <v>-1000</v>
      </c>
      <c r="H119" s="40" t="n">
        <v>1.5</v>
      </c>
      <c r="I119" s="40" t="n">
        <v>0</v>
      </c>
      <c r="J119" s="40" t="s">
        <v>15</v>
      </c>
      <c r="K119" s="40" t="s">
        <v>3097</v>
      </c>
      <c r="L119" s="40" t="s">
        <v>43</v>
      </c>
    </row>
    <row r="120">
      <c r="A120" s="40" t="s">
        <v>3156</v>
      </c>
      <c r="B120" s="43" t="n">
        <v>44253</v>
      </c>
      <c r="C120" s="40" t="n">
        <v>-13000</v>
      </c>
      <c r="D120" s="43" t="n">
        <v>44231</v>
      </c>
      <c r="E120" s="40" t="n">
        <v>24600</v>
      </c>
      <c r="F120" s="44" t="n">
        <v>11600.000000000002</v>
      </c>
      <c r="G120" s="40" t="n">
        <v>-1000</v>
      </c>
      <c r="H120" s="40" t="n">
        <v>24.6</v>
      </c>
      <c r="I120" s="40" t="n">
        <v>13</v>
      </c>
      <c r="J120" s="40" t="s">
        <v>15</v>
      </c>
      <c r="K120" s="40" t="s">
        <v>3026</v>
      </c>
      <c r="L120" s="40" t="s">
        <v>43</v>
      </c>
    </row>
    <row r="121">
      <c r="A121" s="40" t="s">
        <v>3160</v>
      </c>
      <c r="B121" s="43" t="n">
        <v>44253</v>
      </c>
      <c r="C121" s="40" t="n">
        <v>0</v>
      </c>
      <c r="D121" s="43" t="n">
        <v>44251</v>
      </c>
      <c r="E121" s="40" t="n">
        <v>3000</v>
      </c>
      <c r="F121" s="44" t="n">
        <v>3000</v>
      </c>
      <c r="G121" s="40" t="n">
        <v>-1000</v>
      </c>
      <c r="H121" s="40" t="n">
        <v>3</v>
      </c>
      <c r="I121" s="40" t="n">
        <v>0</v>
      </c>
      <c r="J121" s="40" t="s">
        <v>15</v>
      </c>
      <c r="K121" s="40" t="s">
        <v>3099</v>
      </c>
      <c r="L121" s="40" t="s">
        <v>43</v>
      </c>
    </row>
    <row r="122">
      <c r="A122" s="40" t="s">
        <v>3180</v>
      </c>
      <c r="B122" s="43" t="n">
        <v>44253</v>
      </c>
      <c r="C122" s="40" t="n">
        <v>0</v>
      </c>
      <c r="D122" s="43" t="n">
        <v>44253.499849537038</v>
      </c>
      <c r="E122" s="40" t="n">
        <v>180</v>
      </c>
      <c r="F122" s="44" t="n">
        <v>180</v>
      </c>
      <c r="G122" s="40" t="n">
        <v>-300</v>
      </c>
      <c r="H122" s="40" t="n">
        <v>0.6</v>
      </c>
      <c r="I122" s="40" t="n">
        <v>0</v>
      </c>
      <c r="J122" s="40" t="s">
        <v>15</v>
      </c>
      <c r="K122" s="40" t="s">
        <v>3096</v>
      </c>
      <c r="L122" s="40" t="s">
        <v>43</v>
      </c>
    </row>
    <row r="123">
      <c r="A123" s="40" t="s">
        <v>3181</v>
      </c>
      <c r="B123" s="43" t="n">
        <v>44253</v>
      </c>
      <c r="C123" s="40" t="n">
        <v>-3500</v>
      </c>
      <c r="D123" s="43" t="n">
        <v>44246</v>
      </c>
      <c r="E123" s="40" t="n">
        <v>420</v>
      </c>
      <c r="F123" s="44" t="n">
        <v>-3080.0000000000005</v>
      </c>
      <c r="G123" s="40" t="n">
        <v>-700</v>
      </c>
      <c r="H123" s="40" t="n">
        <v>0.6</v>
      </c>
      <c r="I123" s="40" t="n">
        <v>5</v>
      </c>
      <c r="J123" s="40" t="s">
        <v>15</v>
      </c>
      <c r="K123" s="40" t="s">
        <v>3096</v>
      </c>
      <c r="L123" s="40" t="s">
        <v>43</v>
      </c>
    </row>
    <row r="124">
      <c r="A124" s="18" t="s">
        <v>3131</v>
      </c>
      <c r="B124" s="41" t="n">
        <v>44252</v>
      </c>
      <c r="C124" s="18" t="n">
        <v>-10000</v>
      </c>
      <c r="D124" s="41" t="n">
        <v>44249</v>
      </c>
      <c r="E124" s="18" t="n">
        <v>1500</v>
      </c>
      <c r="F124" s="42" t="n">
        <v>-8500</v>
      </c>
      <c r="G124" s="18" t="n">
        <v>-1000</v>
      </c>
      <c r="H124" s="18" t="n">
        <v>1.5</v>
      </c>
      <c r="I124" s="18" t="n">
        <v>10</v>
      </c>
      <c r="J124" s="18" t="s">
        <v>15</v>
      </c>
      <c r="K124" s="18" t="s">
        <v>3098</v>
      </c>
      <c r="L124" s="18" t="s">
        <v>43</v>
      </c>
    </row>
    <row r="125">
      <c r="A125" s="40" t="s">
        <v>3113</v>
      </c>
      <c r="B125" s="43" t="n">
        <v>44251</v>
      </c>
      <c r="C125" s="40" t="n">
        <v>-3200</v>
      </c>
      <c r="D125" s="43" t="n">
        <v>44245</v>
      </c>
      <c r="E125" s="40" t="n">
        <v>2550</v>
      </c>
      <c r="F125" s="44" t="n">
        <v>-650.00000000000034</v>
      </c>
      <c r="G125" s="40" t="n">
        <v>-1000</v>
      </c>
      <c r="H125" s="40" t="n">
        <v>2.5499999999999998</v>
      </c>
      <c r="I125" s="40" t="n">
        <v>3.2</v>
      </c>
      <c r="J125" s="40" t="s">
        <v>15</v>
      </c>
      <c r="K125" s="40" t="s">
        <v>3092</v>
      </c>
      <c r="L125" s="40" t="s">
        <v>43</v>
      </c>
    </row>
    <row r="126">
      <c r="A126" s="40" t="s">
        <v>3136</v>
      </c>
      <c r="B126" s="43" t="n">
        <v>44251</v>
      </c>
      <c r="C126" s="40" t="n">
        <v>-2100</v>
      </c>
      <c r="D126" s="43" t="n">
        <v>44246</v>
      </c>
      <c r="E126" s="40" t="n">
        <v>790</v>
      </c>
      <c r="F126" s="44" t="n">
        <v>-1310</v>
      </c>
      <c r="G126" s="40" t="n">
        <v>-1000</v>
      </c>
      <c r="H126" s="40" t="n">
        <v>0.79</v>
      </c>
      <c r="I126" s="40" t="n">
        <v>2.1</v>
      </c>
      <c r="J126" s="40" t="s">
        <v>15</v>
      </c>
      <c r="K126" s="40" t="s">
        <v>3095</v>
      </c>
      <c r="L126" s="40" t="s">
        <v>43</v>
      </c>
    </row>
    <row r="127">
      <c r="A127" s="40" t="s">
        <v>3103</v>
      </c>
      <c r="B127" s="43" t="n">
        <v>44246</v>
      </c>
      <c r="C127" s="40" t="n">
        <v>0</v>
      </c>
      <c r="D127" s="43" t="n">
        <v>44244</v>
      </c>
      <c r="E127" s="40" t="n">
        <v>950</v>
      </c>
      <c r="F127" s="44" t="n">
        <v>950</v>
      </c>
      <c r="G127" s="40" t="n">
        <v>-1000</v>
      </c>
      <c r="H127" s="40" t="n">
        <v>0.95</v>
      </c>
      <c r="I127" s="40" t="n">
        <v>0</v>
      </c>
      <c r="J127" s="40" t="s">
        <v>15</v>
      </c>
      <c r="K127" s="40" t="s">
        <v>3091</v>
      </c>
      <c r="L127" s="40" t="s">
        <v>43</v>
      </c>
    </row>
    <row r="128">
      <c r="A128" s="40" t="s">
        <v>3123</v>
      </c>
      <c r="B128" s="43" t="n">
        <v>44246</v>
      </c>
      <c r="C128" s="40" t="n">
        <v>-1800</v>
      </c>
      <c r="D128" s="43" t="n">
        <v>44239</v>
      </c>
      <c r="E128" s="40" t="n">
        <v>2250</v>
      </c>
      <c r="F128" s="44" t="n">
        <v>449.99999999999994</v>
      </c>
      <c r="G128" s="40" t="n">
        <v>-1000</v>
      </c>
      <c r="H128" s="40" t="n">
        <v>2.25</v>
      </c>
      <c r="I128" s="40" t="n">
        <v>1.8</v>
      </c>
      <c r="J128" s="40" t="s">
        <v>15</v>
      </c>
      <c r="K128" s="40" t="s">
        <v>3030</v>
      </c>
      <c r="L128" s="40" t="s">
        <v>43</v>
      </c>
    </row>
    <row r="129">
      <c r="A129" s="40" t="s">
        <v>3125</v>
      </c>
      <c r="B129" s="43" t="n">
        <v>44246</v>
      </c>
      <c r="C129" s="40" t="n">
        <v>0</v>
      </c>
      <c r="D129" s="43" t="n">
        <v>44243</v>
      </c>
      <c r="E129" s="40" t="n">
        <v>550</v>
      </c>
      <c r="F129" s="44" t="n">
        <v>550</v>
      </c>
      <c r="G129" s="40" t="n">
        <v>-1000</v>
      </c>
      <c r="H129" s="40" t="n">
        <v>0.55000000000000004</v>
      </c>
      <c r="I129" s="40" t="n">
        <v>0</v>
      </c>
      <c r="J129" s="40" t="s">
        <v>15</v>
      </c>
      <c r="K129" s="40" t="s">
        <v>3088</v>
      </c>
      <c r="L129" s="40" t="s">
        <v>43</v>
      </c>
    </row>
    <row r="130">
      <c r="A130" s="40" t="s">
        <v>3135</v>
      </c>
      <c r="B130" s="43" t="n">
        <v>44246</v>
      </c>
      <c r="C130" s="40" t="n">
        <v>-350</v>
      </c>
      <c r="D130" s="43" t="n">
        <v>44239</v>
      </c>
      <c r="E130" s="40" t="n">
        <v>1100</v>
      </c>
      <c r="F130" s="44" t="n">
        <v>750.00000000000011</v>
      </c>
      <c r="G130" s="40" t="n">
        <v>-1000</v>
      </c>
      <c r="H130" s="40" t="n">
        <v>1.1000000000000001</v>
      </c>
      <c r="I130" s="40" t="n">
        <v>0.35</v>
      </c>
      <c r="J130" s="40" t="s">
        <v>15</v>
      </c>
      <c r="K130" s="40" t="s">
        <v>3032</v>
      </c>
      <c r="L130" s="40" t="s">
        <v>43</v>
      </c>
    </row>
    <row r="131">
      <c r="A131" s="40" t="s">
        <v>3139</v>
      </c>
      <c r="B131" s="43" t="n">
        <v>44246</v>
      </c>
      <c r="C131" s="40" t="n">
        <v>0</v>
      </c>
      <c r="D131" s="43" t="n">
        <v>44243</v>
      </c>
      <c r="E131" s="40" t="n">
        <v>1250</v>
      </c>
      <c r="F131" s="44" t="n">
        <v>1250</v>
      </c>
      <c r="G131" s="40" t="n">
        <v>-1000</v>
      </c>
      <c r="H131" s="40" t="n">
        <v>1.25</v>
      </c>
      <c r="I131" s="40" t="n">
        <v>0</v>
      </c>
      <c r="J131" s="40" t="s">
        <v>15</v>
      </c>
      <c r="K131" s="40" t="s">
        <v>3089</v>
      </c>
      <c r="L131" s="40" t="s">
        <v>43</v>
      </c>
    </row>
    <row r="132">
      <c r="A132" s="40" t="s">
        <v>3150</v>
      </c>
      <c r="B132" s="43" t="n">
        <v>44246</v>
      </c>
      <c r="C132" s="40" t="n">
        <v>0</v>
      </c>
      <c r="D132" s="43" t="n">
        <v>44245</v>
      </c>
      <c r="E132" s="40" t="n">
        <v>600</v>
      </c>
      <c r="F132" s="44" t="n">
        <v>600</v>
      </c>
      <c r="G132" s="40" t="n">
        <v>-1000</v>
      </c>
      <c r="H132" s="40" t="n">
        <v>0.6</v>
      </c>
      <c r="I132" s="40" t="n">
        <v>0</v>
      </c>
      <c r="J132" s="40" t="s">
        <v>15</v>
      </c>
      <c r="K132" s="40" t="s">
        <v>3094</v>
      </c>
      <c r="L132" s="40" t="s">
        <v>43</v>
      </c>
    </row>
    <row r="133">
      <c r="A133" s="40" t="s">
        <v>3158</v>
      </c>
      <c r="B133" s="43" t="n">
        <v>44246</v>
      </c>
      <c r="C133" s="40" t="n">
        <v>0</v>
      </c>
      <c r="D133" s="43" t="n">
        <v>44243</v>
      </c>
      <c r="E133" s="40" t="n">
        <v>1500</v>
      </c>
      <c r="F133" s="44" t="n">
        <v>1500</v>
      </c>
      <c r="G133" s="40" t="n">
        <v>-500</v>
      </c>
      <c r="H133" s="40" t="n">
        <v>3</v>
      </c>
      <c r="I133" s="40" t="n">
        <v>0</v>
      </c>
      <c r="J133" s="40" t="s">
        <v>15</v>
      </c>
      <c r="K133" s="40" t="s">
        <v>3087</v>
      </c>
      <c r="L133" s="40" t="s">
        <v>43</v>
      </c>
    </row>
    <row r="134">
      <c r="A134" s="18" t="s">
        <v>3159</v>
      </c>
      <c r="B134" s="41" t="n">
        <v>44246</v>
      </c>
      <c r="C134" s="18" t="n">
        <v>0</v>
      </c>
      <c r="D134" s="41" t="n">
        <v>44244</v>
      </c>
      <c r="E134" s="18" t="n">
        <v>3950</v>
      </c>
      <c r="F134" s="42" t="n">
        <v>3950</v>
      </c>
      <c r="G134" s="18" t="n">
        <v>-500</v>
      </c>
      <c r="H134" s="18" t="n">
        <v>7.9</v>
      </c>
      <c r="I134" s="18" t="n">
        <v>0</v>
      </c>
      <c r="J134" s="18" t="s">
        <v>15</v>
      </c>
      <c r="K134" s="18" t="s">
        <v>3090</v>
      </c>
      <c r="L134" s="18" t="s">
        <v>43</v>
      </c>
    </row>
    <row r="135">
      <c r="A135" s="40" t="s">
        <v>3162</v>
      </c>
      <c r="B135" s="43" t="n">
        <v>44246</v>
      </c>
      <c r="C135" s="40" t="n">
        <v>4010</v>
      </c>
      <c r="D135" s="43" t="n">
        <v>43676</v>
      </c>
      <c r="E135" s="40" t="n">
        <v>3922</v>
      </c>
      <c r="F135" s="44" t="n">
        <v>88.000000000000256</v>
      </c>
      <c r="G135" s="40" t="n">
        <v>100</v>
      </c>
      <c r="H135" s="40" t="n">
        <v>39.22</v>
      </c>
      <c r="I135" s="40" t="n">
        <v>40.1</v>
      </c>
      <c r="J135" s="40" t="s">
        <v>92</v>
      </c>
      <c r="K135" s="40" t="s">
        <v>52</v>
      </c>
      <c r="L135" s="40" t="s">
        <v>43</v>
      </c>
    </row>
    <row r="136">
      <c r="A136" s="40" t="s">
        <v>3179</v>
      </c>
      <c r="B136" s="43" t="n">
        <v>44246</v>
      </c>
      <c r="C136" s="40" t="n">
        <v>-140</v>
      </c>
      <c r="D136" s="43" t="n">
        <v>44245</v>
      </c>
      <c r="E136" s="40" t="n">
        <v>650</v>
      </c>
      <c r="F136" s="44" t="n">
        <v>510</v>
      </c>
      <c r="G136" s="40" t="n">
        <v>-1000</v>
      </c>
      <c r="H136" s="40" t="n">
        <v>0.65</v>
      </c>
      <c r="I136" s="40" t="n">
        <v>0.14000000000000001</v>
      </c>
      <c r="J136" s="40" t="s">
        <v>15</v>
      </c>
      <c r="K136" s="40" t="s">
        <v>3093</v>
      </c>
      <c r="L136" s="40" t="s">
        <v>43</v>
      </c>
    </row>
    <row r="137">
      <c r="A137" s="40" t="s">
        <v>3112</v>
      </c>
      <c r="B137" s="43" t="n">
        <v>44245</v>
      </c>
      <c r="C137" s="40" t="n">
        <v>-2500</v>
      </c>
      <c r="D137" s="43" t="n">
        <v>44239</v>
      </c>
      <c r="E137" s="40" t="n">
        <v>990</v>
      </c>
      <c r="F137" s="44" t="n">
        <v>-1510</v>
      </c>
      <c r="G137" s="40" t="n">
        <v>-1000</v>
      </c>
      <c r="H137" s="40" t="n">
        <v>0.99</v>
      </c>
      <c r="I137" s="40" t="n">
        <v>2.5</v>
      </c>
      <c r="J137" s="40" t="s">
        <v>15</v>
      </c>
      <c r="K137" s="40" t="s">
        <v>3028</v>
      </c>
      <c r="L137" s="40" t="s">
        <v>43</v>
      </c>
    </row>
    <row r="138">
      <c r="A138" s="40" t="s">
        <v>3120</v>
      </c>
      <c r="B138" s="43" t="n">
        <v>44244</v>
      </c>
      <c r="C138" s="40" t="n">
        <v>-13500</v>
      </c>
      <c r="D138" s="43" t="n">
        <v>44238</v>
      </c>
      <c r="E138" s="40" t="n">
        <v>15000</v>
      </c>
      <c r="F138" s="44" t="n">
        <v>1500</v>
      </c>
      <c r="G138" s="40" t="n">
        <v>-500</v>
      </c>
      <c r="H138" s="40" t="n">
        <v>30</v>
      </c>
      <c r="I138" s="40" t="n">
        <v>27</v>
      </c>
      <c r="J138" s="40" t="s">
        <v>15</v>
      </c>
      <c r="K138" s="40" t="s">
        <v>3027</v>
      </c>
      <c r="L138" s="40" t="s">
        <v>43</v>
      </c>
    </row>
    <row r="139">
      <c r="A139" s="40" t="s">
        <v>3178</v>
      </c>
      <c r="B139" s="43" t="n">
        <v>44244</v>
      </c>
      <c r="C139" s="40" t="n">
        <v>-30</v>
      </c>
      <c r="D139" s="43" t="n">
        <v>44239</v>
      </c>
      <c r="E139" s="40" t="n">
        <v>850</v>
      </c>
      <c r="F139" s="44" t="n">
        <v>820</v>
      </c>
      <c r="G139" s="40" t="n">
        <v>-1000</v>
      </c>
      <c r="H139" s="40" t="n">
        <v>0.85</v>
      </c>
      <c r="I139" s="40" t="n">
        <v>0.03</v>
      </c>
      <c r="J139" s="40" t="s">
        <v>15</v>
      </c>
      <c r="K139" s="40" t="s">
        <v>3029</v>
      </c>
      <c r="L139" s="40" t="s">
        <v>43</v>
      </c>
    </row>
    <row r="140">
      <c r="A140" s="40" t="s">
        <v>3111</v>
      </c>
      <c r="B140" s="43" t="n">
        <v>44239</v>
      </c>
      <c r="C140" s="40" t="n">
        <v>-430</v>
      </c>
      <c r="D140" s="43" t="n">
        <v>44232</v>
      </c>
      <c r="E140" s="40" t="n">
        <v>1400</v>
      </c>
      <c r="F140" s="44" t="n">
        <v>970</v>
      </c>
      <c r="G140" s="40" t="n">
        <v>-1000</v>
      </c>
      <c r="H140" s="40" t="n">
        <v>1.4</v>
      </c>
      <c r="I140" s="40" t="n">
        <v>0.43</v>
      </c>
      <c r="J140" s="40" t="s">
        <v>15</v>
      </c>
      <c r="K140" s="40" t="s">
        <v>3073</v>
      </c>
      <c r="L140" s="40" t="s">
        <v>43</v>
      </c>
    </row>
    <row r="141">
      <c r="A141" s="40" t="s">
        <v>3122</v>
      </c>
      <c r="B141" s="43" t="n">
        <v>44239</v>
      </c>
      <c r="C141" s="40" t="n">
        <v>-1100</v>
      </c>
      <c r="D141" s="43" t="n">
        <v>44231</v>
      </c>
      <c r="E141" s="40" t="n">
        <v>4300</v>
      </c>
      <c r="F141" s="44" t="n">
        <v>3199.9999999999995</v>
      </c>
      <c r="G141" s="40" t="n">
        <v>-1000</v>
      </c>
      <c r="H141" s="40" t="n">
        <v>4.3</v>
      </c>
      <c r="I141" s="40" t="n">
        <v>1.1000000000000001</v>
      </c>
      <c r="J141" s="40" t="s">
        <v>15</v>
      </c>
      <c r="K141" s="40" t="s">
        <v>3075</v>
      </c>
      <c r="L141" s="40" t="s">
        <v>43</v>
      </c>
    </row>
    <row r="142">
      <c r="A142" s="40" t="s">
        <v>3130</v>
      </c>
      <c r="B142" s="43" t="n">
        <v>44239</v>
      </c>
      <c r="C142" s="40" t="n">
        <v>0</v>
      </c>
      <c r="D142" s="43" t="n">
        <v>44236</v>
      </c>
      <c r="E142" s="40" t="n">
        <v>750</v>
      </c>
      <c r="F142" s="44" t="n">
        <v>750</v>
      </c>
      <c r="G142" s="40" t="n">
        <v>-1000</v>
      </c>
      <c r="H142" s="40" t="n">
        <v>0.75</v>
      </c>
      <c r="I142" s="40" t="n">
        <v>0</v>
      </c>
      <c r="J142" s="40" t="s">
        <v>15</v>
      </c>
      <c r="K142" s="40" t="s">
        <v>3077</v>
      </c>
      <c r="L142" s="40" t="s">
        <v>43</v>
      </c>
    </row>
    <row r="143">
      <c r="A143" s="40" t="s">
        <v>3134</v>
      </c>
      <c r="B143" s="43" t="n">
        <v>44239</v>
      </c>
      <c r="C143" s="40" t="n">
        <v>-500</v>
      </c>
      <c r="D143" s="43" t="n">
        <v>44232</v>
      </c>
      <c r="E143" s="40" t="n">
        <v>2500</v>
      </c>
      <c r="F143" s="44" t="n">
        <v>2000</v>
      </c>
      <c r="G143" s="40" t="n">
        <v>-1000</v>
      </c>
      <c r="H143" s="40" t="n">
        <v>2.5</v>
      </c>
      <c r="I143" s="40" t="n">
        <v>0.5</v>
      </c>
      <c r="J143" s="40" t="s">
        <v>15</v>
      </c>
      <c r="K143" s="40" t="s">
        <v>3078</v>
      </c>
      <c r="L143" s="40" t="s">
        <v>43</v>
      </c>
    </row>
    <row r="144">
      <c r="A144" s="40" t="s">
        <v>3144</v>
      </c>
      <c r="B144" s="43" t="n">
        <v>44239</v>
      </c>
      <c r="C144" s="40" t="n">
        <v>0</v>
      </c>
      <c r="D144" s="43" t="n">
        <v>44236</v>
      </c>
      <c r="E144" s="40" t="n">
        <v>500</v>
      </c>
      <c r="F144" s="44" t="n">
        <v>500</v>
      </c>
      <c r="G144" s="40" t="n">
        <v>-1000</v>
      </c>
      <c r="H144" s="40" t="n">
        <v>0.5</v>
      </c>
      <c r="I144" s="40" t="n">
        <v>0</v>
      </c>
      <c r="J144" s="40" t="s">
        <v>15</v>
      </c>
      <c r="K144" s="40" t="s">
        <v>3079</v>
      </c>
      <c r="L144" s="40" t="s">
        <v>43</v>
      </c>
    </row>
    <row r="145">
      <c r="A145" s="40" t="s">
        <v>3153</v>
      </c>
      <c r="B145" s="43" t="n">
        <v>44239</v>
      </c>
      <c r="C145" s="40" t="n">
        <v>0</v>
      </c>
      <c r="D145" s="43" t="n">
        <v>44236</v>
      </c>
      <c r="E145" s="40" t="n">
        <v>800</v>
      </c>
      <c r="F145" s="44" t="n">
        <v>800</v>
      </c>
      <c r="G145" s="40" t="n">
        <v>-1000</v>
      </c>
      <c r="H145" s="40" t="n">
        <v>0.8</v>
      </c>
      <c r="I145" s="40" t="n">
        <v>0</v>
      </c>
      <c r="J145" s="40" t="s">
        <v>15</v>
      </c>
      <c r="K145" s="40" t="s">
        <v>3080</v>
      </c>
      <c r="L145" s="40" t="s">
        <v>43</v>
      </c>
    </row>
    <row r="146">
      <c r="A146" s="40" t="s">
        <v>3153</v>
      </c>
      <c r="B146" s="43" t="n">
        <v>44239</v>
      </c>
      <c r="C146" s="40" t="n">
        <v>0</v>
      </c>
      <c r="D146" s="43" t="n">
        <v>44236</v>
      </c>
      <c r="E146" s="40" t="n">
        <v>1000</v>
      </c>
      <c r="F146" s="44" t="n">
        <v>1000</v>
      </c>
      <c r="G146" s="40" t="n">
        <v>-1000</v>
      </c>
      <c r="H146" s="40" t="n">
        <v>1</v>
      </c>
      <c r="I146" s="40" t="n">
        <v>0</v>
      </c>
      <c r="J146" s="40" t="s">
        <v>15</v>
      </c>
      <c r="K146" s="40" t="s">
        <v>3080</v>
      </c>
      <c r="L146" s="40" t="s">
        <v>43</v>
      </c>
    </row>
    <row r="147">
      <c r="A147" s="40" t="s">
        <v>3163</v>
      </c>
      <c r="B147" s="43" t="n">
        <v>44239</v>
      </c>
      <c r="C147" s="40" t="n">
        <v>0</v>
      </c>
      <c r="D147" s="43" t="n">
        <v>44236</v>
      </c>
      <c r="E147" s="40" t="n">
        <v>1400</v>
      </c>
      <c r="F147" s="44" t="n">
        <v>1400</v>
      </c>
      <c r="G147" s="40" t="n">
        <v>-1000</v>
      </c>
      <c r="H147" s="40" t="n">
        <v>1.4</v>
      </c>
      <c r="I147" s="40" t="n">
        <v>0</v>
      </c>
      <c r="J147" s="40" t="s">
        <v>15</v>
      </c>
      <c r="K147" s="40" t="s">
        <v>3081</v>
      </c>
      <c r="L147" s="40" t="s">
        <v>43</v>
      </c>
    </row>
    <row r="148">
      <c r="A148" s="40" t="s">
        <v>3165</v>
      </c>
      <c r="B148" s="43" t="n">
        <v>44239</v>
      </c>
      <c r="C148" s="40" t="n">
        <v>0</v>
      </c>
      <c r="D148" s="43" t="n">
        <v>44236</v>
      </c>
      <c r="E148" s="40" t="n">
        <v>1200</v>
      </c>
      <c r="F148" s="44" t="n">
        <v>1200</v>
      </c>
      <c r="G148" s="40" t="n">
        <v>-1000</v>
      </c>
      <c r="H148" s="40" t="n">
        <v>1.2</v>
      </c>
      <c r="I148" s="40" t="n">
        <v>0</v>
      </c>
      <c r="J148" s="40" t="s">
        <v>15</v>
      </c>
      <c r="K148" s="40" t="s">
        <v>3082</v>
      </c>
      <c r="L148" s="40" t="s">
        <v>43</v>
      </c>
    </row>
    <row r="149">
      <c r="A149" s="40" t="s">
        <v>3166</v>
      </c>
      <c r="B149" s="43" t="n">
        <v>44239</v>
      </c>
      <c r="C149" s="40" t="n">
        <v>0</v>
      </c>
      <c r="D149" s="43" t="n">
        <v>44237</v>
      </c>
      <c r="E149" s="40" t="n">
        <v>500</v>
      </c>
      <c r="F149" s="44" t="n">
        <v>500</v>
      </c>
      <c r="G149" s="40" t="n">
        <v>-1000</v>
      </c>
      <c r="H149" s="40" t="n">
        <v>0.5</v>
      </c>
      <c r="I149" s="40" t="n">
        <v>0</v>
      </c>
      <c r="J149" s="40" t="s">
        <v>15</v>
      </c>
      <c r="K149" s="40" t="s">
        <v>3083</v>
      </c>
      <c r="L149" s="40" t="s">
        <v>43</v>
      </c>
    </row>
    <row r="150">
      <c r="A150" s="40" t="s">
        <v>3168</v>
      </c>
      <c r="B150" s="43" t="n">
        <v>44239</v>
      </c>
      <c r="C150" s="40" t="n">
        <v>191340</v>
      </c>
      <c r="D150" s="43" t="n">
        <v>44218.676805555559</v>
      </c>
      <c r="E150" s="40" t="n">
        <v>186750</v>
      </c>
      <c r="F150" s="44" t="n">
        <v>4589.9999999999945</v>
      </c>
      <c r="G150" s="40" t="n">
        <v>900</v>
      </c>
      <c r="H150" s="40" t="n">
        <v>207.5</v>
      </c>
      <c r="I150" s="40" t="n">
        <v>212.6</v>
      </c>
      <c r="J150" s="40" t="s">
        <v>92</v>
      </c>
      <c r="K150" s="40" t="s">
        <v>3008</v>
      </c>
      <c r="L150" s="40" t="s">
        <v>43</v>
      </c>
    </row>
    <row r="151">
      <c r="A151" s="40" t="s">
        <v>3171</v>
      </c>
      <c r="B151" s="43" t="n">
        <v>44239</v>
      </c>
      <c r="C151" s="40" t="n">
        <v>-4410</v>
      </c>
      <c r="D151" s="43" t="n">
        <v>44237</v>
      </c>
      <c r="E151" s="40" t="n">
        <v>540</v>
      </c>
      <c r="F151" s="44" t="n">
        <v>-3870.0000000000005</v>
      </c>
      <c r="G151" s="40" t="n">
        <v>-900</v>
      </c>
      <c r="H151" s="40" t="n">
        <v>0.6</v>
      </c>
      <c r="I151" s="40" t="n">
        <v>4.9000000000000004</v>
      </c>
      <c r="J151" s="40" t="s">
        <v>137</v>
      </c>
      <c r="K151" s="40" t="s">
        <v>3084</v>
      </c>
      <c r="L151" s="40" t="s">
        <v>43</v>
      </c>
    </row>
    <row r="152">
      <c r="A152" s="40" t="s">
        <v>3172</v>
      </c>
      <c r="B152" s="43" t="n">
        <v>44239</v>
      </c>
      <c r="C152" s="40" t="n">
        <v>0</v>
      </c>
      <c r="D152" s="43" t="n">
        <v>44232</v>
      </c>
      <c r="E152" s="40" t="n">
        <v>5000</v>
      </c>
      <c r="F152" s="44" t="n">
        <v>5000</v>
      </c>
      <c r="G152" s="40" t="n">
        <v>-1000</v>
      </c>
      <c r="H152" s="40" t="n">
        <v>5</v>
      </c>
      <c r="I152" s="40" t="n">
        <v>0</v>
      </c>
      <c r="J152" s="40" t="s">
        <v>15</v>
      </c>
      <c r="K152" s="40" t="s">
        <v>3085</v>
      </c>
      <c r="L152" s="40" t="s">
        <v>43</v>
      </c>
    </row>
    <row r="153">
      <c r="A153" s="40" t="s">
        <v>3177</v>
      </c>
      <c r="B153" s="43" t="n">
        <v>44239</v>
      </c>
      <c r="C153" s="40" t="n">
        <v>-550</v>
      </c>
      <c r="D153" s="43" t="n">
        <v>44232</v>
      </c>
      <c r="E153" s="40" t="n">
        <v>1250</v>
      </c>
      <c r="F153" s="44" t="n">
        <v>700</v>
      </c>
      <c r="G153" s="40" t="n">
        <v>-1000</v>
      </c>
      <c r="H153" s="40" t="n">
        <v>1.25</v>
      </c>
      <c r="I153" s="40" t="n">
        <v>0.55000000000000004</v>
      </c>
      <c r="J153" s="40" t="s">
        <v>15</v>
      </c>
      <c r="K153" s="40" t="s">
        <v>3086</v>
      </c>
      <c r="L153" s="40" t="s">
        <v>43</v>
      </c>
    </row>
    <row r="154">
      <c r="A154" s="40" t="s">
        <v>3119</v>
      </c>
      <c r="B154" s="43" t="n">
        <v>44238</v>
      </c>
      <c r="C154" s="40" t="n">
        <v>-14750</v>
      </c>
      <c r="D154" s="43" t="n">
        <v>44232</v>
      </c>
      <c r="E154" s="40" t="n">
        <v>9000</v>
      </c>
      <c r="F154" s="44" t="n">
        <v>-5750</v>
      </c>
      <c r="G154" s="40" t="n">
        <v>-500</v>
      </c>
      <c r="H154" s="40" t="n">
        <v>18</v>
      </c>
      <c r="I154" s="40" t="n">
        <v>29.5</v>
      </c>
      <c r="J154" s="40" t="s">
        <v>15</v>
      </c>
      <c r="K154" s="40" t="s">
        <v>3074</v>
      </c>
      <c r="L154" s="40" t="s">
        <v>43</v>
      </c>
    </row>
    <row r="155">
      <c r="A155" s="40" t="s">
        <v>3124</v>
      </c>
      <c r="B155" s="43" t="n">
        <v>44238</v>
      </c>
      <c r="C155" s="40" t="n">
        <v>1375</v>
      </c>
      <c r="D155" s="43" t="n">
        <v>44237</v>
      </c>
      <c r="E155" s="40" t="n">
        <v>700</v>
      </c>
      <c r="F155" s="44" t="n">
        <v>675</v>
      </c>
      <c r="G155" s="40" t="n">
        <v>500</v>
      </c>
      <c r="H155" s="40" t="n">
        <v>1.4</v>
      </c>
      <c r="I155" s="40" t="n">
        <v>2.75</v>
      </c>
      <c r="J155" s="40" t="s">
        <v>17</v>
      </c>
      <c r="K155" s="40" t="s">
        <v>3076</v>
      </c>
      <c r="L155" s="40" t="s">
        <v>43</v>
      </c>
    </row>
    <row r="156">
      <c r="A156" s="40" t="s">
        <v>3141</v>
      </c>
      <c r="B156" s="43" t="n">
        <v>44238</v>
      </c>
      <c r="C156" s="40" t="n">
        <v>3900</v>
      </c>
      <c r="D156" s="43" t="n">
        <v>43822.041666666664</v>
      </c>
      <c r="E156" s="40" t="n">
        <v>3636.9999999999995</v>
      </c>
      <c r="F156" s="44" t="n">
        <v>263.00000000000023</v>
      </c>
      <c r="G156" s="40" t="n">
        <v>100</v>
      </c>
      <c r="H156" s="40" t="n">
        <v>36.369999999999997</v>
      </c>
      <c r="I156" s="40" t="n">
        <v>39</v>
      </c>
      <c r="J156" s="40" t="s">
        <v>92</v>
      </c>
      <c r="K156" s="40" t="s">
        <v>66</v>
      </c>
      <c r="L156" s="40" t="s">
        <v>43</v>
      </c>
    </row>
    <row r="157">
      <c r="A157" s="40" t="s">
        <v>3143</v>
      </c>
      <c r="B157" s="43" t="n">
        <v>44237</v>
      </c>
      <c r="C157" s="40" t="n">
        <v>58500</v>
      </c>
      <c r="D157" s="43" t="n">
        <v>43875.041666666664</v>
      </c>
      <c r="E157" s="40" t="n">
        <v>48000</v>
      </c>
      <c r="F157" s="44" t="n">
        <v>10500</v>
      </c>
      <c r="G157" s="40" t="n">
        <v>1000</v>
      </c>
      <c r="H157" s="40" t="n">
        <v>48</v>
      </c>
      <c r="I157" s="40" t="n">
        <v>58.5</v>
      </c>
      <c r="J157" s="40" t="s">
        <v>92</v>
      </c>
      <c r="K157" s="40" t="s">
        <v>1105</v>
      </c>
      <c r="L157" s="40" t="s">
        <v>43</v>
      </c>
    </row>
    <row r="158">
      <c r="A158" s="40" t="s">
        <v>3145</v>
      </c>
      <c r="B158" s="43" t="n">
        <v>44237</v>
      </c>
      <c r="C158" s="40" t="n">
        <v>2370</v>
      </c>
      <c r="D158" s="43" t="n">
        <v>44209.639756944445</v>
      </c>
      <c r="E158" s="40" t="n">
        <v>1170</v>
      </c>
      <c r="F158" s="44" t="n">
        <v>1200</v>
      </c>
      <c r="G158" s="40" t="n">
        <v>300</v>
      </c>
      <c r="H158" s="40" t="n">
        <v>3.9</v>
      </c>
      <c r="I158" s="40" t="n">
        <v>7.9</v>
      </c>
      <c r="J158" s="40" t="s">
        <v>17</v>
      </c>
      <c r="K158" s="40" t="s">
        <v>3072</v>
      </c>
      <c r="L158" s="40" t="s">
        <v>43</v>
      </c>
    </row>
    <row r="159">
      <c r="A159" s="40" t="s">
        <v>3102</v>
      </c>
      <c r="B159" s="43" t="n">
        <v>44232</v>
      </c>
      <c r="C159" s="40" t="n">
        <v>-500</v>
      </c>
      <c r="D159" s="43" t="n">
        <v>44223.59107638889</v>
      </c>
      <c r="E159" s="40" t="n">
        <v>2600</v>
      </c>
      <c r="F159" s="44" t="n">
        <v>2100</v>
      </c>
      <c r="G159" s="40" t="n">
        <v>-1000</v>
      </c>
      <c r="H159" s="40" t="n">
        <v>2.6</v>
      </c>
      <c r="I159" s="40" t="n">
        <v>0.5</v>
      </c>
      <c r="J159" s="40" t="s">
        <v>15</v>
      </c>
      <c r="K159" s="40" t="s">
        <v>3060</v>
      </c>
      <c r="L159" s="40" t="s">
        <v>43</v>
      </c>
    </row>
    <row r="160">
      <c r="A160" s="40" t="s">
        <v>3108</v>
      </c>
      <c r="B160" s="43" t="n">
        <v>44232</v>
      </c>
      <c r="C160" s="40" t="n">
        <v>0</v>
      </c>
      <c r="D160" s="43" t="n">
        <v>44228</v>
      </c>
      <c r="E160" s="40" t="n">
        <v>1500</v>
      </c>
      <c r="F160" s="44" t="n">
        <v>1500</v>
      </c>
      <c r="G160" s="40" t="n">
        <v>-1000</v>
      </c>
      <c r="H160" s="40" t="n">
        <v>1.5</v>
      </c>
      <c r="I160" s="40" t="n">
        <v>0</v>
      </c>
      <c r="J160" s="40" t="s">
        <v>15</v>
      </c>
      <c r="K160" s="40" t="s">
        <v>3069</v>
      </c>
      <c r="L160" s="40" t="s">
        <v>43</v>
      </c>
    </row>
    <row r="161">
      <c r="A161" s="40" t="s">
        <v>3110</v>
      </c>
      <c r="B161" s="43" t="n">
        <v>44232</v>
      </c>
      <c r="C161" s="40" t="n">
        <v>-1200</v>
      </c>
      <c r="D161" s="43" t="n">
        <v>44224.480393518519</v>
      </c>
      <c r="E161" s="40" t="n">
        <v>2800</v>
      </c>
      <c r="F161" s="44" t="n">
        <v>1599.9999999999998</v>
      </c>
      <c r="G161" s="40" t="n">
        <v>-1000</v>
      </c>
      <c r="H161" s="40" t="n">
        <v>2.8</v>
      </c>
      <c r="I161" s="40" t="n">
        <v>1.2</v>
      </c>
      <c r="J161" s="40" t="s">
        <v>15</v>
      </c>
      <c r="K161" s="40" t="s">
        <v>3061</v>
      </c>
      <c r="L161" s="40" t="s">
        <v>43</v>
      </c>
    </row>
    <row r="162">
      <c r="A162" s="18" t="s">
        <v>3116</v>
      </c>
      <c r="B162" s="41" t="n">
        <v>44232</v>
      </c>
      <c r="C162" s="18" t="n">
        <v>-700</v>
      </c>
      <c r="D162" s="41" t="n">
        <v>44224.588483796295</v>
      </c>
      <c r="E162" s="18" t="n">
        <v>2450</v>
      </c>
      <c r="F162" s="42" t="n">
        <v>1750.0000000000002</v>
      </c>
      <c r="G162" s="18" t="n">
        <v>-1000</v>
      </c>
      <c r="H162" s="18" t="n">
        <v>2.4500000000000002</v>
      </c>
      <c r="I162" s="18" t="n">
        <v>0.7</v>
      </c>
      <c r="J162" s="18" t="s">
        <v>15</v>
      </c>
      <c r="K162" s="18" t="s">
        <v>3062</v>
      </c>
      <c r="L162" s="18" t="s">
        <v>43</v>
      </c>
    </row>
    <row r="163">
      <c r="A163" s="40" t="s">
        <v>3118</v>
      </c>
      <c r="B163" s="43" t="n">
        <v>44232</v>
      </c>
      <c r="C163" s="40" t="n">
        <v>-8250</v>
      </c>
      <c r="D163" s="43" t="n">
        <v>44223.571226851855</v>
      </c>
      <c r="E163" s="40" t="n">
        <v>22750</v>
      </c>
      <c r="F163" s="44" t="n">
        <v>14500</v>
      </c>
      <c r="G163" s="40" t="n">
        <v>-500</v>
      </c>
      <c r="H163" s="40" t="n">
        <v>45.5</v>
      </c>
      <c r="I163" s="40" t="n">
        <v>16.5</v>
      </c>
      <c r="J163" s="40" t="s">
        <v>15</v>
      </c>
      <c r="K163" s="40" t="s">
        <v>3063</v>
      </c>
      <c r="L163" s="40" t="s">
        <v>43</v>
      </c>
    </row>
    <row r="164">
      <c r="A164" s="40" t="s">
        <v>3133</v>
      </c>
      <c r="B164" s="43" t="n">
        <v>44232</v>
      </c>
      <c r="C164" s="40" t="n">
        <v>-2050</v>
      </c>
      <c r="D164" s="43" t="n">
        <v>44228</v>
      </c>
      <c r="E164" s="40" t="n">
        <v>1000</v>
      </c>
      <c r="F164" s="44" t="n">
        <v>-1049.9999999999998</v>
      </c>
      <c r="G164" s="40" t="n">
        <v>-1000</v>
      </c>
      <c r="H164" s="40" t="n">
        <v>1</v>
      </c>
      <c r="I164" s="40" t="n">
        <v>2.0499999999999998</v>
      </c>
      <c r="J164" s="40" t="s">
        <v>15</v>
      </c>
      <c r="K164" s="40" t="s">
        <v>3065</v>
      </c>
      <c r="L164" s="40" t="s">
        <v>43</v>
      </c>
    </row>
    <row r="165">
      <c r="A165" s="18" t="s">
        <v>3142</v>
      </c>
      <c r="B165" s="41" t="n">
        <v>44232</v>
      </c>
      <c r="C165" s="18" t="n">
        <v>0</v>
      </c>
      <c r="D165" s="41" t="n">
        <v>44228</v>
      </c>
      <c r="E165" s="18" t="n">
        <v>900</v>
      </c>
      <c r="F165" s="42" t="n">
        <v>900</v>
      </c>
      <c r="G165" s="18" t="n">
        <v>-1000</v>
      </c>
      <c r="H165" s="18" t="n">
        <v>0.9</v>
      </c>
      <c r="I165" s="18" t="n">
        <v>0</v>
      </c>
      <c r="J165" s="18" t="s">
        <v>15</v>
      </c>
      <c r="K165" s="18" t="s">
        <v>3070</v>
      </c>
      <c r="L165" s="18" t="s">
        <v>43</v>
      </c>
    </row>
    <row r="166">
      <c r="A166" s="40" t="s">
        <v>3152</v>
      </c>
      <c r="B166" s="43" t="n">
        <v>44232</v>
      </c>
      <c r="C166" s="40" t="n">
        <v>0</v>
      </c>
      <c r="D166" s="43" t="n">
        <v>44225</v>
      </c>
      <c r="E166" s="40" t="n">
        <v>5000</v>
      </c>
      <c r="F166" s="44" t="n">
        <v>5000</v>
      </c>
      <c r="G166" s="40" t="n">
        <v>-1000</v>
      </c>
      <c r="H166" s="40" t="n">
        <v>5</v>
      </c>
      <c r="I166" s="40" t="n">
        <v>0</v>
      </c>
      <c r="J166" s="40" t="s">
        <v>15</v>
      </c>
      <c r="K166" s="40" t="s">
        <v>3071</v>
      </c>
      <c r="L166" s="40" t="s">
        <v>43</v>
      </c>
    </row>
    <row r="167">
      <c r="A167" s="18" t="s">
        <v>3170</v>
      </c>
      <c r="B167" s="41" t="n">
        <v>44232</v>
      </c>
      <c r="C167" s="18" t="n">
        <v>-3600</v>
      </c>
      <c r="D167" s="41" t="n">
        <v>44223.544189814813</v>
      </c>
      <c r="E167" s="18" t="n">
        <v>12000</v>
      </c>
      <c r="F167" s="42" t="n">
        <v>8400</v>
      </c>
      <c r="G167" s="18" t="n">
        <v>-1000</v>
      </c>
      <c r="H167" s="18" t="n">
        <v>12</v>
      </c>
      <c r="I167" s="18" t="n">
        <v>3.6</v>
      </c>
      <c r="J167" s="18" t="s">
        <v>15</v>
      </c>
      <c r="K167" s="18" t="s">
        <v>3067</v>
      </c>
      <c r="L167" s="18" t="s">
        <v>43</v>
      </c>
    </row>
    <row r="168">
      <c r="A168" s="40" t="s">
        <v>3176</v>
      </c>
      <c r="B168" s="43" t="n">
        <v>44232</v>
      </c>
      <c r="C168" s="40" t="n">
        <v>-1200</v>
      </c>
      <c r="D168" s="43" t="n">
        <v>44223.667916666665</v>
      </c>
      <c r="E168" s="40" t="n">
        <v>3800</v>
      </c>
      <c r="F168" s="44" t="n">
        <v>2599.9999999999995</v>
      </c>
      <c r="G168" s="40" t="n">
        <v>-1000</v>
      </c>
      <c r="H168" s="40" t="n">
        <v>3.8</v>
      </c>
      <c r="I168" s="40" t="n">
        <v>1.2</v>
      </c>
      <c r="J168" s="40" t="s">
        <v>15</v>
      </c>
      <c r="K168" s="40" t="s">
        <v>3068</v>
      </c>
      <c r="L168" s="40" t="s">
        <v>43</v>
      </c>
    </row>
    <row r="169">
      <c r="A169" s="40" t="s">
        <v>3121</v>
      </c>
      <c r="B169" s="43" t="n">
        <v>44231</v>
      </c>
      <c r="C169" s="40" t="n">
        <v>-3700</v>
      </c>
      <c r="D169" s="43" t="n">
        <v>44228</v>
      </c>
      <c r="E169" s="40" t="n">
        <v>1200</v>
      </c>
      <c r="F169" s="44" t="n">
        <v>-2500</v>
      </c>
      <c r="G169" s="40" t="n">
        <v>-1000</v>
      </c>
      <c r="H169" s="40" t="n">
        <v>1.2</v>
      </c>
      <c r="I169" s="40" t="n">
        <v>3.7</v>
      </c>
      <c r="J169" s="40" t="s">
        <v>15</v>
      </c>
      <c r="K169" s="40" t="s">
        <v>3064</v>
      </c>
      <c r="L169" s="40" t="s">
        <v>43</v>
      </c>
    </row>
    <row r="170">
      <c r="A170" s="40" t="s">
        <v>3155</v>
      </c>
      <c r="B170" s="43" t="n">
        <v>44231</v>
      </c>
      <c r="C170" s="40" t="n">
        <v>-24000</v>
      </c>
      <c r="D170" s="43" t="n">
        <v>44223.482037037036</v>
      </c>
      <c r="E170" s="40" t="n">
        <v>24000</v>
      </c>
      <c r="F170" s="44" t="n">
        <v>0</v>
      </c>
      <c r="G170" s="40" t="n">
        <v>-1000</v>
      </c>
      <c r="H170" s="40" t="n">
        <v>24</v>
      </c>
      <c r="I170" s="40" t="n">
        <v>24</v>
      </c>
      <c r="J170" s="40" t="s">
        <v>15</v>
      </c>
      <c r="K170" s="40" t="s">
        <v>3066</v>
      </c>
      <c r="L170" s="40" t="s">
        <v>43</v>
      </c>
    </row>
    <row r="171">
      <c r="A171" s="40" t="s">
        <v>3173</v>
      </c>
      <c r="B171" s="43" t="n">
        <v>44231</v>
      </c>
      <c r="C171" s="40" t="n">
        <v>46100</v>
      </c>
      <c r="D171" s="43" t="n">
        <v>44218.656504629631</v>
      </c>
      <c r="E171" s="40" t="n">
        <v>46000</v>
      </c>
      <c r="F171" s="44" t="n">
        <v>100.00000000000142</v>
      </c>
      <c r="G171" s="40" t="n">
        <v>1000</v>
      </c>
      <c r="H171" s="40" t="n">
        <v>46</v>
      </c>
      <c r="I171" s="40" t="n">
        <v>46.1</v>
      </c>
      <c r="J171" s="40" t="s">
        <v>92</v>
      </c>
      <c r="K171" s="40" t="s">
        <v>3007</v>
      </c>
      <c r="L171" s="40" t="s">
        <v>43</v>
      </c>
    </row>
    <row r="172">
      <c r="A172" s="40" t="s">
        <v>3107</v>
      </c>
      <c r="B172" s="43" t="n">
        <v>44228</v>
      </c>
      <c r="C172" s="40" t="n">
        <v>100</v>
      </c>
      <c r="D172" s="43" t="n">
        <v>44217.561377314814</v>
      </c>
      <c r="E172" s="40" t="n">
        <v>930.00000000000011</v>
      </c>
      <c r="F172" s="44" t="n">
        <v>-830.00000000000011</v>
      </c>
      <c r="G172" s="40" t="n">
        <v>100</v>
      </c>
      <c r="H172" s="40" t="n">
        <v>9.3000000000000007</v>
      </c>
      <c r="I172" s="40" t="n">
        <v>1</v>
      </c>
      <c r="J172" s="40" t="s">
        <v>17</v>
      </c>
      <c r="K172" s="40" t="s">
        <v>3046</v>
      </c>
      <c r="L172" s="40" t="s">
        <v>43</v>
      </c>
    </row>
    <row r="173">
      <c r="A173" s="40" t="s">
        <v>3146</v>
      </c>
      <c r="B173" s="43" t="n">
        <v>44228</v>
      </c>
      <c r="C173" s="40" t="n">
        <v>65</v>
      </c>
      <c r="D173" s="43" t="n">
        <v>44217.687407407408</v>
      </c>
      <c r="E173" s="40" t="n">
        <v>890</v>
      </c>
      <c r="F173" s="44" t="n">
        <v>-825</v>
      </c>
      <c r="G173" s="40" t="n">
        <v>100</v>
      </c>
      <c r="H173" s="40" t="n">
        <v>8.9</v>
      </c>
      <c r="I173" s="40" t="n">
        <v>0.65</v>
      </c>
      <c r="J173" s="40" t="s">
        <v>17</v>
      </c>
      <c r="K173" s="40" t="s">
        <v>3054</v>
      </c>
      <c r="L173" s="40" t="s">
        <v>43</v>
      </c>
    </row>
    <row r="174">
      <c r="A174" s="18" t="s">
        <v>3147</v>
      </c>
      <c r="B174" s="41" t="n">
        <v>44228</v>
      </c>
      <c r="C174" s="18" t="n">
        <v>65</v>
      </c>
      <c r="D174" s="41" t="n">
        <v>44217.665601851855</v>
      </c>
      <c r="E174" s="18" t="n">
        <v>505</v>
      </c>
      <c r="F174" s="42" t="n">
        <v>-439.99999999999994</v>
      </c>
      <c r="G174" s="18" t="n">
        <v>100</v>
      </c>
      <c r="H174" s="18" t="n">
        <v>5.05</v>
      </c>
      <c r="I174" s="18" t="n">
        <v>0.65</v>
      </c>
      <c r="J174" s="18" t="s">
        <v>17</v>
      </c>
      <c r="K174" s="18" t="s">
        <v>3055</v>
      </c>
      <c r="L174" s="18" t="s">
        <v>43</v>
      </c>
    </row>
    <row r="175">
      <c r="A175" s="40" t="s">
        <v>3157</v>
      </c>
      <c r="B175" s="43" t="n">
        <v>44228</v>
      </c>
      <c r="C175" s="40" t="n">
        <v>125</v>
      </c>
      <c r="D175" s="43" t="n">
        <v>44215.540983796294</v>
      </c>
      <c r="E175" s="40" t="n">
        <v>950</v>
      </c>
      <c r="F175" s="44" t="n">
        <v>-825</v>
      </c>
      <c r="G175" s="40" t="n">
        <v>500</v>
      </c>
      <c r="H175" s="40" t="n">
        <v>1.9</v>
      </c>
      <c r="I175" s="40" t="n">
        <v>0.25</v>
      </c>
      <c r="J175" s="40" t="s">
        <v>17</v>
      </c>
      <c r="K175" s="40" t="s">
        <v>3058</v>
      </c>
      <c r="L175" s="40" t="s">
        <v>43</v>
      </c>
    </row>
    <row r="176">
      <c r="A176" s="18" t="s">
        <v>3106</v>
      </c>
      <c r="B176" s="41" t="n">
        <v>44225</v>
      </c>
      <c r="C176" s="18" t="n">
        <v>0</v>
      </c>
      <c r="D176" s="41" t="n">
        <v>44222.455358796295</v>
      </c>
      <c r="E176" s="18" t="n">
        <v>750</v>
      </c>
      <c r="F176" s="42" t="n">
        <v>750</v>
      </c>
      <c r="G176" s="18" t="n">
        <v>-1000</v>
      </c>
      <c r="H176" s="18" t="n">
        <v>0.75</v>
      </c>
      <c r="I176" s="18" t="n">
        <v>0</v>
      </c>
      <c r="J176" s="18" t="s">
        <v>15</v>
      </c>
      <c r="K176" s="18" t="s">
        <v>3045</v>
      </c>
      <c r="L176" s="18" t="s">
        <v>43</v>
      </c>
    </row>
    <row r="177">
      <c r="A177" s="40" t="s">
        <v>3114</v>
      </c>
      <c r="B177" s="43" t="n">
        <v>44225</v>
      </c>
      <c r="C177" s="40" t="n">
        <v>0</v>
      </c>
      <c r="D177" s="43" t="n">
        <v>44221.601956018516</v>
      </c>
      <c r="E177" s="40" t="n">
        <v>650</v>
      </c>
      <c r="F177" s="44" t="n">
        <v>650</v>
      </c>
      <c r="G177" s="40" t="n">
        <v>-1000</v>
      </c>
      <c r="H177" s="40" t="n">
        <v>0.65</v>
      </c>
      <c r="I177" s="40" t="n">
        <v>0</v>
      </c>
      <c r="J177" s="40" t="s">
        <v>15</v>
      </c>
      <c r="K177" s="40" t="s">
        <v>3047</v>
      </c>
      <c r="L177" s="40" t="s">
        <v>43</v>
      </c>
    </row>
    <row r="178">
      <c r="A178" s="40" t="s">
        <v>3115</v>
      </c>
      <c r="B178" s="43" t="n">
        <v>44225</v>
      </c>
      <c r="C178" s="40" t="n">
        <v>-2800</v>
      </c>
      <c r="D178" s="43" t="n">
        <v>44218.467800925922</v>
      </c>
      <c r="E178" s="40" t="n">
        <v>1650</v>
      </c>
      <c r="F178" s="44" t="n">
        <v>-1150</v>
      </c>
      <c r="G178" s="40" t="n">
        <v>-1000</v>
      </c>
      <c r="H178" s="40" t="n">
        <v>1.65</v>
      </c>
      <c r="I178" s="40" t="n">
        <v>2.8</v>
      </c>
      <c r="J178" s="40" t="s">
        <v>15</v>
      </c>
      <c r="K178" s="40" t="s">
        <v>3048</v>
      </c>
      <c r="L178" s="40" t="s">
        <v>43</v>
      </c>
    </row>
    <row r="179">
      <c r="A179" s="40" t="s">
        <v>3126</v>
      </c>
      <c r="B179" s="43" t="n">
        <v>44225</v>
      </c>
      <c r="C179" s="40" t="n">
        <v>0</v>
      </c>
      <c r="D179" s="43" t="n">
        <v>44209.419039351851</v>
      </c>
      <c r="E179" s="40" t="n">
        <v>840</v>
      </c>
      <c r="F179" s="44" t="n">
        <v>-840</v>
      </c>
      <c r="G179" s="40" t="n">
        <v>2000</v>
      </c>
      <c r="H179" s="40" t="n">
        <v>0.42</v>
      </c>
      <c r="I179" s="40" t="n">
        <v>0</v>
      </c>
      <c r="J179" s="40" t="s">
        <v>17</v>
      </c>
      <c r="K179" s="40" t="s">
        <v>3049</v>
      </c>
      <c r="L179" s="40" t="s">
        <v>43</v>
      </c>
    </row>
    <row r="180">
      <c r="A180" s="40" t="s">
        <v>3127</v>
      </c>
      <c r="B180" s="43" t="n">
        <v>44225</v>
      </c>
      <c r="C180" s="40" t="n">
        <v>0</v>
      </c>
      <c r="D180" s="43" t="n">
        <v>44221.60224537037</v>
      </c>
      <c r="E180" s="40" t="n">
        <v>1400</v>
      </c>
      <c r="F180" s="44" t="n">
        <v>1400</v>
      </c>
      <c r="G180" s="40" t="n">
        <v>-1000</v>
      </c>
      <c r="H180" s="40" t="n">
        <v>1.4</v>
      </c>
      <c r="I180" s="40" t="n">
        <v>0</v>
      </c>
      <c r="J180" s="40" t="s">
        <v>15</v>
      </c>
      <c r="K180" s="40" t="s">
        <v>3050</v>
      </c>
      <c r="L180" s="40" t="s">
        <v>43</v>
      </c>
    </row>
    <row r="181">
      <c r="A181" s="40" t="s">
        <v>3128</v>
      </c>
      <c r="B181" s="43" t="n">
        <v>44225</v>
      </c>
      <c r="C181" s="40" t="n">
        <v>0</v>
      </c>
      <c r="D181" s="43" t="n">
        <v>44222.530949074076</v>
      </c>
      <c r="E181" s="40" t="n">
        <v>2500</v>
      </c>
      <c r="F181" s="44" t="n">
        <v>2500</v>
      </c>
      <c r="G181" s="40" t="n">
        <v>-1000</v>
      </c>
      <c r="H181" s="40" t="n">
        <v>2.5</v>
      </c>
      <c r="I181" s="40" t="n">
        <v>0</v>
      </c>
      <c r="J181" s="40" t="s">
        <v>15</v>
      </c>
      <c r="K181" s="40" t="s">
        <v>3051</v>
      </c>
      <c r="L181" s="40" t="s">
        <v>43</v>
      </c>
    </row>
    <row r="182">
      <c r="A182" s="40" t="s">
        <v>3129</v>
      </c>
      <c r="B182" s="43" t="n">
        <v>44225</v>
      </c>
      <c r="C182" s="40" t="n">
        <v>0</v>
      </c>
      <c r="D182" s="43" t="n">
        <v>44209.639386574076</v>
      </c>
      <c r="E182" s="40" t="n">
        <v>700</v>
      </c>
      <c r="F182" s="44" t="n">
        <v>-700</v>
      </c>
      <c r="G182" s="40" t="n">
        <v>500</v>
      </c>
      <c r="H182" s="40" t="n">
        <v>1.4</v>
      </c>
      <c r="I182" s="40" t="n">
        <v>0</v>
      </c>
      <c r="J182" s="40" t="s">
        <v>17</v>
      </c>
      <c r="K182" s="40" t="s">
        <v>3052</v>
      </c>
      <c r="L182" s="40" t="s">
        <v>43</v>
      </c>
    </row>
    <row r="183">
      <c r="A183" s="40" t="s">
        <v>3137</v>
      </c>
      <c r="B183" s="43" t="n">
        <v>44225</v>
      </c>
      <c r="C183" s="40" t="n">
        <v>0</v>
      </c>
      <c r="D183" s="43" t="n">
        <v>44222.444166666668</v>
      </c>
      <c r="E183" s="40" t="n">
        <v>500</v>
      </c>
      <c r="F183" s="44" t="n">
        <v>500</v>
      </c>
      <c r="G183" s="40" t="n">
        <v>-1000</v>
      </c>
      <c r="H183" s="40" t="n">
        <v>0.5</v>
      </c>
      <c r="I183" s="40" t="n">
        <v>0</v>
      </c>
      <c r="J183" s="40" t="s">
        <v>15</v>
      </c>
      <c r="K183" s="40" t="s">
        <v>3053</v>
      </c>
      <c r="L183" s="40" t="s">
        <v>43</v>
      </c>
    </row>
    <row r="184">
      <c r="A184" s="40" t="s">
        <v>3151</v>
      </c>
      <c r="B184" s="43" t="n">
        <v>44225</v>
      </c>
      <c r="C184" s="40" t="n">
        <v>-3100</v>
      </c>
      <c r="D184" s="43" t="n">
        <v>44222.457928240743</v>
      </c>
      <c r="E184" s="40" t="n">
        <v>700</v>
      </c>
      <c r="F184" s="44" t="n">
        <v>-2400.0000000000005</v>
      </c>
      <c r="G184" s="40" t="n">
        <v>-1000</v>
      </c>
      <c r="H184" s="40" t="n">
        <v>0.7</v>
      </c>
      <c r="I184" s="40" t="n">
        <v>3.1</v>
      </c>
      <c r="J184" s="40" t="s">
        <v>15</v>
      </c>
      <c r="K184" s="40" t="s">
        <v>3056</v>
      </c>
      <c r="L184" s="40" t="s">
        <v>43</v>
      </c>
    </row>
    <row r="185">
      <c r="A185" s="40" t="s">
        <v>3154</v>
      </c>
      <c r="B185" s="43" t="n">
        <v>44225</v>
      </c>
      <c r="C185" s="40" t="n">
        <v>-31100</v>
      </c>
      <c r="D185" s="43" t="n">
        <v>44217.485358796293</v>
      </c>
      <c r="E185" s="40" t="n">
        <v>28000</v>
      </c>
      <c r="F185" s="44" t="n">
        <v>-3100.0000000000014</v>
      </c>
      <c r="G185" s="40" t="n">
        <v>-1000</v>
      </c>
      <c r="H185" s="40" t="n">
        <v>28</v>
      </c>
      <c r="I185" s="40" t="n">
        <v>31.1</v>
      </c>
      <c r="J185" s="40" t="s">
        <v>15</v>
      </c>
      <c r="K185" s="40" t="s">
        <v>3057</v>
      </c>
      <c r="L185" s="40" t="s">
        <v>43</v>
      </c>
    </row>
    <row r="186">
      <c r="A186" s="40" t="s">
        <v>3167</v>
      </c>
      <c r="B186" s="43" t="n">
        <v>44225</v>
      </c>
      <c r="C186" s="40" t="n">
        <v>0</v>
      </c>
      <c r="D186" s="43" t="n">
        <v>44207.672592592593</v>
      </c>
      <c r="E186" s="40" t="n">
        <v>1250</v>
      </c>
      <c r="F186" s="44" t="n">
        <v>-1250</v>
      </c>
      <c r="G186" s="40" t="n">
        <v>100</v>
      </c>
      <c r="H186" s="40" t="n">
        <v>12.5</v>
      </c>
      <c r="I186" s="40" t="n">
        <v>0</v>
      </c>
      <c r="J186" s="40" t="s">
        <v>17</v>
      </c>
      <c r="K186" s="40" t="s">
        <v>3059</v>
      </c>
      <c r="L186" s="40" t="s">
        <v>43</v>
      </c>
    </row>
    <row r="187">
      <c r="A187" s="40" t="s">
        <v>660</v>
      </c>
      <c r="B187" s="43" t="n">
        <v>44224</v>
      </c>
      <c r="C187" s="40" t="n">
        <v>18000</v>
      </c>
      <c r="D187" s="43" t="n">
        <v>44048.720451388886</v>
      </c>
      <c r="E187" s="40" t="n">
        <v>13820</v>
      </c>
      <c r="F187" s="44" t="n">
        <v>4180</v>
      </c>
      <c r="G187" s="40" t="n">
        <v>1000</v>
      </c>
      <c r="H187" s="40" t="n">
        <v>13.82</v>
      </c>
      <c r="I187" s="40" t="n">
        <v>18</v>
      </c>
      <c r="J187" s="40" t="s">
        <v>92</v>
      </c>
      <c r="K187" s="40" t="s">
        <v>659</v>
      </c>
      <c r="L187" s="40" t="s">
        <v>73</v>
      </c>
    </row>
    <row r="188">
      <c r="A188" s="40" t="s">
        <v>3109</v>
      </c>
      <c r="B188" s="43" t="n">
        <v>44224</v>
      </c>
      <c r="C188" s="40" t="n">
        <v>-1550</v>
      </c>
      <c r="D188" s="43" t="n">
        <v>44221.634699074071</v>
      </c>
      <c r="E188" s="40" t="n">
        <v>600</v>
      </c>
      <c r="F188" s="44" t="n">
        <v>-950.00000000000011</v>
      </c>
      <c r="G188" s="40" t="n">
        <v>-1000</v>
      </c>
      <c r="H188" s="40" t="n">
        <v>0.6</v>
      </c>
      <c r="I188" s="40" t="n">
        <v>1.55</v>
      </c>
      <c r="J188" s="40" t="s">
        <v>15</v>
      </c>
      <c r="K188" s="40" t="s">
        <v>3044</v>
      </c>
      <c r="L188" s="40" t="s">
        <v>43</v>
      </c>
    </row>
    <row r="189">
      <c r="A189" s="18" t="s">
        <v>3140</v>
      </c>
      <c r="B189" s="41" t="n">
        <v>44224</v>
      </c>
      <c r="C189" s="18" t="n">
        <v>-2000</v>
      </c>
      <c r="D189" s="41" t="n">
        <v>44222.466504629629</v>
      </c>
      <c r="E189" s="18" t="n">
        <v>4700</v>
      </c>
      <c r="F189" s="42" t="n">
        <v>2700</v>
      </c>
      <c r="G189" s="18" t="n">
        <v>-1000</v>
      </c>
      <c r="H189" s="18" t="n">
        <v>4.7</v>
      </c>
      <c r="I189" s="18" t="n">
        <v>2</v>
      </c>
      <c r="J189" s="18" t="s">
        <v>15</v>
      </c>
      <c r="K189" s="18" t="s">
        <v>3042</v>
      </c>
      <c r="L189" s="18" t="s">
        <v>43</v>
      </c>
    </row>
    <row r="190">
      <c r="A190" s="40" t="s">
        <v>3169</v>
      </c>
      <c r="B190" s="43" t="n">
        <v>44224</v>
      </c>
      <c r="C190" s="40" t="n">
        <v>-8000</v>
      </c>
      <c r="D190" s="43" t="n">
        <v>44218.656435185185</v>
      </c>
      <c r="E190" s="40" t="n">
        <v>3700</v>
      </c>
      <c r="F190" s="44" t="n">
        <v>-4300</v>
      </c>
      <c r="G190" s="40" t="n">
        <v>-1000</v>
      </c>
      <c r="H190" s="40" t="n">
        <v>3.7</v>
      </c>
      <c r="I190" s="40" t="n">
        <v>8</v>
      </c>
      <c r="J190" s="40" t="s">
        <v>15</v>
      </c>
      <c r="K190" s="40" t="s">
        <v>3043</v>
      </c>
      <c r="L190" s="40" t="s">
        <v>43</v>
      </c>
    </row>
    <row r="191">
      <c r="A191" s="40" t="s">
        <v>3101</v>
      </c>
      <c r="B191" s="43" t="n">
        <v>44223</v>
      </c>
      <c r="C191" s="40" t="n">
        <v>-2500</v>
      </c>
      <c r="D191" s="43" t="n">
        <v>44218.462592592594</v>
      </c>
      <c r="E191" s="40" t="n">
        <v>1800</v>
      </c>
      <c r="F191" s="44" t="n">
        <v>-700</v>
      </c>
      <c r="G191" s="40" t="n">
        <v>-1000</v>
      </c>
      <c r="H191" s="40" t="n">
        <v>1.8</v>
      </c>
      <c r="I191" s="40" t="n">
        <v>2.5</v>
      </c>
      <c r="J191" s="40" t="s">
        <v>15</v>
      </c>
      <c r="K191" s="40" t="s">
        <v>3041</v>
      </c>
      <c r="L191" s="40" t="s">
        <v>43</v>
      </c>
    </row>
    <row r="192">
      <c r="A192" s="40" t="s">
        <v>3104</v>
      </c>
      <c r="B192" s="43" t="n">
        <v>44223</v>
      </c>
      <c r="C192" s="40" t="n">
        <v>15500</v>
      </c>
      <c r="D192" s="43" t="n">
        <v>44195.593090277776</v>
      </c>
      <c r="E192" s="40" t="n">
        <v>14757</v>
      </c>
      <c r="F192" s="44" t="n">
        <v>743.00000000000068</v>
      </c>
      <c r="G192" s="40" t="n">
        <v>100</v>
      </c>
      <c r="H192" s="40" t="n">
        <v>147.57</v>
      </c>
      <c r="I192" s="40" t="n">
        <v>155</v>
      </c>
      <c r="J192" s="40" t="s">
        <v>92</v>
      </c>
      <c r="K192" s="40" t="s">
        <v>482</v>
      </c>
      <c r="L192" s="40" t="s">
        <v>43</v>
      </c>
    </row>
    <row r="193">
      <c r="A193" s="40" t="s">
        <v>3105</v>
      </c>
      <c r="B193" s="43" t="n">
        <v>44223</v>
      </c>
      <c r="C193" s="40" t="n">
        <v>-50</v>
      </c>
      <c r="D193" s="43" t="n">
        <v>44221.6018287037</v>
      </c>
      <c r="E193" s="40" t="n">
        <v>450</v>
      </c>
      <c r="F193" s="44" t="n">
        <v>400</v>
      </c>
      <c r="G193" s="40" t="n">
        <v>-1000</v>
      </c>
      <c r="H193" s="40" t="n">
        <v>0.45</v>
      </c>
      <c r="I193" s="40" t="n">
        <v>0.05</v>
      </c>
      <c r="J193" s="40" t="s">
        <v>15</v>
      </c>
      <c r="K193" s="40" t="s">
        <v>3034</v>
      </c>
      <c r="L193" s="40" t="s">
        <v>43</v>
      </c>
    </row>
    <row r="194">
      <c r="A194" s="40" t="s">
        <v>3117</v>
      </c>
      <c r="B194" s="43" t="n">
        <v>44223</v>
      </c>
      <c r="C194" s="40" t="n">
        <v>-22000</v>
      </c>
      <c r="D194" s="43" t="n">
        <v>44217.687465277777</v>
      </c>
      <c r="E194" s="40" t="n">
        <v>10250</v>
      </c>
      <c r="F194" s="44" t="n">
        <v>-11750</v>
      </c>
      <c r="G194" s="40" t="n">
        <v>-500</v>
      </c>
      <c r="H194" s="40" t="n">
        <v>20.5</v>
      </c>
      <c r="I194" s="40" t="n">
        <v>44</v>
      </c>
      <c r="J194" s="40" t="s">
        <v>15</v>
      </c>
      <c r="K194" s="40" t="s">
        <v>3037</v>
      </c>
      <c r="L194" s="40" t="s">
        <v>43</v>
      </c>
    </row>
    <row r="195">
      <c r="A195" s="40" t="s">
        <v>3132</v>
      </c>
      <c r="B195" s="43" t="n">
        <v>44223</v>
      </c>
      <c r="C195" s="40" t="n">
        <v>-150</v>
      </c>
      <c r="D195" s="43" t="n">
        <v>44222.445543981485</v>
      </c>
      <c r="E195" s="40" t="n">
        <v>900</v>
      </c>
      <c r="F195" s="44" t="n">
        <v>750</v>
      </c>
      <c r="G195" s="40" t="n">
        <v>-1000</v>
      </c>
      <c r="H195" s="40" t="n">
        <v>0.9</v>
      </c>
      <c r="I195" s="40" t="n">
        <v>0.15</v>
      </c>
      <c r="J195" s="40" t="s">
        <v>15</v>
      </c>
      <c r="K195" s="40" t="s">
        <v>3036</v>
      </c>
      <c r="L195" s="40" t="s">
        <v>43</v>
      </c>
    </row>
    <row r="196">
      <c r="A196" s="40" t="s">
        <v>3161</v>
      </c>
      <c r="B196" s="43" t="n">
        <v>44223</v>
      </c>
      <c r="C196" s="40" t="n">
        <v>-50</v>
      </c>
      <c r="D196" s="43" t="n">
        <v>44218.453553240739</v>
      </c>
      <c r="E196" s="40" t="n">
        <v>1600</v>
      </c>
      <c r="F196" s="44" t="n">
        <v>1550</v>
      </c>
      <c r="G196" s="40" t="n">
        <v>-1000</v>
      </c>
      <c r="H196" s="40" t="n">
        <v>1.6</v>
      </c>
      <c r="I196" s="40" t="n">
        <v>0.05</v>
      </c>
      <c r="J196" s="40" t="s">
        <v>15</v>
      </c>
      <c r="K196" s="40" t="s">
        <v>3035</v>
      </c>
      <c r="L196" s="40" t="s">
        <v>43</v>
      </c>
    </row>
    <row r="197">
      <c r="A197" s="40" t="s">
        <v>3164</v>
      </c>
      <c r="B197" s="43" t="n">
        <v>44223</v>
      </c>
      <c r="C197" s="40" t="n">
        <v>800</v>
      </c>
      <c r="D197" s="43" t="n">
        <v>44216.55972222222</v>
      </c>
      <c r="E197" s="40" t="n">
        <v>470</v>
      </c>
      <c r="F197" s="44" t="n">
        <v>330</v>
      </c>
      <c r="G197" s="40" t="n">
        <v>200</v>
      </c>
      <c r="H197" s="40" t="n">
        <v>2.35</v>
      </c>
      <c r="I197" s="40" t="n">
        <v>4</v>
      </c>
      <c r="J197" s="40" t="s">
        <v>17</v>
      </c>
      <c r="K197" s="40" t="s">
        <v>3040</v>
      </c>
      <c r="L197" s="40" t="s">
        <v>43</v>
      </c>
    </row>
    <row r="198">
      <c r="A198" s="40" t="s">
        <v>3174</v>
      </c>
      <c r="B198" s="43" t="n">
        <v>44223</v>
      </c>
      <c r="C198" s="40" t="n">
        <v>650</v>
      </c>
      <c r="D198" s="43" t="n">
        <v>44217.665937500002</v>
      </c>
      <c r="E198" s="40" t="n">
        <v>560</v>
      </c>
      <c r="F198" s="44" t="n">
        <v>90.000000000000028</v>
      </c>
      <c r="G198" s="40" t="n">
        <v>200</v>
      </c>
      <c r="H198" s="40" t="n">
        <v>2.8</v>
      </c>
      <c r="I198" s="40" t="n">
        <v>3.25</v>
      </c>
      <c r="J198" s="40" t="s">
        <v>17</v>
      </c>
      <c r="K198" s="40" t="s">
        <v>3038</v>
      </c>
      <c r="L198" s="40" t="s">
        <v>43</v>
      </c>
    </row>
    <row r="199">
      <c r="A199" s="40" t="s">
        <v>3175</v>
      </c>
      <c r="B199" s="43" t="n">
        <v>44223</v>
      </c>
      <c r="C199" s="40" t="n">
        <v>-3500</v>
      </c>
      <c r="D199" s="43" t="n">
        <v>44217.650208333333</v>
      </c>
      <c r="E199" s="40" t="n">
        <v>1950</v>
      </c>
      <c r="F199" s="44" t="n">
        <v>-1550</v>
      </c>
      <c r="G199" s="40" t="n">
        <v>-1000</v>
      </c>
      <c r="H199" s="40" t="n">
        <v>1.95</v>
      </c>
      <c r="I199" s="40" t="n">
        <v>3.5</v>
      </c>
      <c r="J199" s="40" t="s">
        <v>15</v>
      </c>
      <c r="K199" s="40" t="s">
        <v>3039</v>
      </c>
      <c r="L199" s="40" t="s">
        <v>43</v>
      </c>
    </row>
    <row r="200">
      <c r="A200" s="40" t="s">
        <v>3148</v>
      </c>
      <c r="B200" s="43" t="n">
        <v>44221</v>
      </c>
      <c r="C200" s="40" t="n">
        <v>700</v>
      </c>
      <c r="D200" s="43" t="n">
        <v>44216.607407407406</v>
      </c>
      <c r="E200" s="40" t="n">
        <v>570</v>
      </c>
      <c r="F200" s="44" t="n">
        <v>129.99999999999997</v>
      </c>
      <c r="G200" s="40" t="n">
        <v>100</v>
      </c>
      <c r="H200" s="40" t="n">
        <v>5.7</v>
      </c>
      <c r="I200" s="40" t="n">
        <v>7</v>
      </c>
      <c r="J200" s="40" t="s">
        <v>17</v>
      </c>
      <c r="K200" s="40" t="s">
        <v>3033</v>
      </c>
      <c r="L200" s="40" t="s">
        <v>43</v>
      </c>
    </row>
    <row r="201">
      <c r="A201" s="40" t="s">
        <v>431</v>
      </c>
      <c r="B201" s="43" t="n">
        <v>44221</v>
      </c>
      <c r="C201" s="40" t="n">
        <v>36818</v>
      </c>
      <c r="D201" s="43" t="n">
        <v>43685</v>
      </c>
      <c r="E201" s="40" t="n">
        <v>21178</v>
      </c>
      <c r="F201" s="44" t="n">
        <v>15640</v>
      </c>
      <c r="G201" s="40" t="n">
        <v>100</v>
      </c>
      <c r="H201" s="40" t="n">
        <v>211.78</v>
      </c>
      <c r="I201" s="40" t="n">
        <v>368.18</v>
      </c>
      <c r="J201" s="40" t="s">
        <v>2872</v>
      </c>
      <c r="K201" s="40" t="s">
        <v>74</v>
      </c>
      <c r="L201" s="40" t="s">
        <v>73</v>
      </c>
    </row>
    <row r="202">
      <c r="A202" s="40" t="s">
        <v>3009</v>
      </c>
      <c r="B202" s="43" t="n">
        <v>44218</v>
      </c>
      <c r="C202" s="40" t="n">
        <v>-1500</v>
      </c>
      <c r="D202" s="43" t="n">
        <v>44217.445486111108</v>
      </c>
      <c r="E202" s="40" t="n">
        <v>600</v>
      </c>
      <c r="F202" s="44" t="n">
        <v>-900</v>
      </c>
      <c r="G202" s="40" t="n">
        <v>-1000</v>
      </c>
      <c r="H202" s="40" t="n">
        <v>0.6</v>
      </c>
      <c r="I202" s="40" t="n">
        <v>1.5</v>
      </c>
      <c r="J202" s="40" t="s">
        <v>15</v>
      </c>
      <c r="K202" s="40" t="s">
        <v>3003</v>
      </c>
      <c r="L202" s="40" t="s">
        <v>43</v>
      </c>
    </row>
    <row r="203">
      <c r="A203" s="40" t="s">
        <v>3010</v>
      </c>
      <c r="B203" s="43" t="n">
        <v>44218</v>
      </c>
      <c r="C203" s="40" t="n">
        <v>-1550</v>
      </c>
      <c r="D203" s="43" t="n">
        <v>44216.428425925929</v>
      </c>
      <c r="E203" s="40" t="n">
        <v>650</v>
      </c>
      <c r="F203" s="44" t="n">
        <v>-900</v>
      </c>
      <c r="G203" s="40" t="n">
        <v>-1000</v>
      </c>
      <c r="H203" s="40" t="n">
        <v>0.65</v>
      </c>
      <c r="I203" s="40" t="n">
        <v>1.55</v>
      </c>
      <c r="J203" s="40" t="s">
        <v>15</v>
      </c>
      <c r="K203" s="40" t="s">
        <v>2999</v>
      </c>
      <c r="L203" s="40" t="s">
        <v>43</v>
      </c>
    </row>
    <row r="204">
      <c r="A204" s="40" t="s">
        <v>3011</v>
      </c>
      <c r="B204" s="43" t="n">
        <v>44218</v>
      </c>
      <c r="C204" s="40" t="n">
        <v>0</v>
      </c>
      <c r="D204" s="43" t="n">
        <v>44211.667326388888</v>
      </c>
      <c r="E204" s="40" t="n">
        <v>1200</v>
      </c>
      <c r="F204" s="44" t="n">
        <v>1200</v>
      </c>
      <c r="G204" s="40" t="n">
        <v>-100</v>
      </c>
      <c r="H204" s="40" t="n">
        <v>12</v>
      </c>
      <c r="I204" s="40" t="n">
        <v>0</v>
      </c>
      <c r="J204" s="40" t="s">
        <v>15</v>
      </c>
      <c r="K204" s="40" t="s">
        <v>2973</v>
      </c>
      <c r="L204" s="40" t="s">
        <v>43</v>
      </c>
    </row>
    <row r="205">
      <c r="A205" s="40" t="s">
        <v>3013</v>
      </c>
      <c r="B205" s="43" t="n">
        <v>44218</v>
      </c>
      <c r="C205" s="40" t="n">
        <v>-4500</v>
      </c>
      <c r="D205" s="43" t="n">
        <v>44211.667662037034</v>
      </c>
      <c r="E205" s="40" t="n">
        <v>8250</v>
      </c>
      <c r="F205" s="44" t="n">
        <v>3750</v>
      </c>
      <c r="G205" s="40" t="n">
        <v>-300</v>
      </c>
      <c r="H205" s="40" t="n">
        <v>27.5</v>
      </c>
      <c r="I205" s="40" t="n">
        <v>15</v>
      </c>
      <c r="J205" s="40" t="s">
        <v>15</v>
      </c>
      <c r="K205" s="40" t="s">
        <v>2974</v>
      </c>
      <c r="L205" s="40" t="s">
        <v>43</v>
      </c>
    </row>
    <row r="206">
      <c r="A206" s="40" t="s">
        <v>3012</v>
      </c>
      <c r="B206" s="43" t="n">
        <v>44218</v>
      </c>
      <c r="C206" s="40" t="n">
        <v>-3000</v>
      </c>
      <c r="D206" s="43" t="n">
        <v>44211.668321759258</v>
      </c>
      <c r="E206" s="40" t="n">
        <v>5700</v>
      </c>
      <c r="F206" s="44" t="n">
        <v>2700</v>
      </c>
      <c r="G206" s="40" t="n">
        <v>-200</v>
      </c>
      <c r="H206" s="40" t="n">
        <v>28.5</v>
      </c>
      <c r="I206" s="40" t="n">
        <v>15</v>
      </c>
      <c r="J206" s="40" t="s">
        <v>15</v>
      </c>
      <c r="K206" s="40" t="s">
        <v>2974</v>
      </c>
      <c r="L206" s="40" t="s">
        <v>43</v>
      </c>
    </row>
    <row r="207">
      <c r="A207" s="40" t="s">
        <v>3014</v>
      </c>
      <c r="B207" s="43" t="n">
        <v>44218</v>
      </c>
      <c r="C207" s="40" t="n">
        <v>0</v>
      </c>
      <c r="D207" s="43" t="n">
        <v>44216.649189814816</v>
      </c>
      <c r="E207" s="40" t="n">
        <v>550</v>
      </c>
      <c r="F207" s="44" t="n">
        <v>550</v>
      </c>
      <c r="G207" s="40" t="n">
        <v>-1000</v>
      </c>
      <c r="H207" s="40" t="n">
        <v>0.55000000000000004</v>
      </c>
      <c r="I207" s="40" t="n">
        <v>0</v>
      </c>
      <c r="J207" s="40" t="s">
        <v>15</v>
      </c>
      <c r="K207" s="40" t="s">
        <v>3002</v>
      </c>
      <c r="L207" s="40" t="s">
        <v>43</v>
      </c>
    </row>
    <row r="208">
      <c r="A208" s="40" t="s">
        <v>3017</v>
      </c>
      <c r="B208" s="43" t="n">
        <v>44218</v>
      </c>
      <c r="C208" s="40" t="n">
        <v>0</v>
      </c>
      <c r="D208" s="43" t="n">
        <v>44216.414768518516</v>
      </c>
      <c r="E208" s="40" t="n">
        <v>1250</v>
      </c>
      <c r="F208" s="44" t="n">
        <v>1250</v>
      </c>
      <c r="G208" s="40" t="n">
        <v>-1000</v>
      </c>
      <c r="H208" s="40" t="n">
        <v>1.25</v>
      </c>
      <c r="I208" s="40" t="n">
        <v>0</v>
      </c>
      <c r="J208" s="40" t="s">
        <v>15</v>
      </c>
      <c r="K208" s="40" t="s">
        <v>2997</v>
      </c>
      <c r="L208" s="40" t="s">
        <v>43</v>
      </c>
    </row>
    <row r="209">
      <c r="A209" s="40" t="s">
        <v>3020</v>
      </c>
      <c r="B209" s="43" t="n">
        <v>44218</v>
      </c>
      <c r="C209" s="40" t="n">
        <v>-1200</v>
      </c>
      <c r="D209" s="43" t="n">
        <v>44217.665555555555</v>
      </c>
      <c r="E209" s="40" t="n">
        <v>700</v>
      </c>
      <c r="F209" s="44" t="n">
        <v>-500</v>
      </c>
      <c r="G209" s="40" t="n">
        <v>-1000</v>
      </c>
      <c r="H209" s="40" t="n">
        <v>0.7</v>
      </c>
      <c r="I209" s="40" t="n">
        <v>1.2</v>
      </c>
      <c r="J209" s="40" t="s">
        <v>15</v>
      </c>
      <c r="K209" s="40" t="s">
        <v>3006</v>
      </c>
      <c r="L209" s="40" t="s">
        <v>43</v>
      </c>
    </row>
    <row r="210">
      <c r="A210" s="40" t="s">
        <v>3021</v>
      </c>
      <c r="B210" s="43" t="n">
        <v>44218</v>
      </c>
      <c r="C210" s="40" t="n">
        <v>0</v>
      </c>
      <c r="D210" s="43" t="n">
        <v>44217.446134259262</v>
      </c>
      <c r="E210" s="40" t="n">
        <v>350</v>
      </c>
      <c r="F210" s="44" t="n">
        <v>350</v>
      </c>
      <c r="G210" s="40" t="n">
        <v>-1000</v>
      </c>
      <c r="H210" s="40" t="n">
        <v>0.35</v>
      </c>
      <c r="I210" s="40" t="n">
        <v>0</v>
      </c>
      <c r="J210" s="40" t="s">
        <v>15</v>
      </c>
      <c r="K210" s="40" t="s">
        <v>3004</v>
      </c>
      <c r="L210" s="40" t="s">
        <v>43</v>
      </c>
    </row>
    <row r="211">
      <c r="A211" s="18" t="s">
        <v>3022</v>
      </c>
      <c r="B211" s="41" t="n">
        <v>44218</v>
      </c>
      <c r="C211" s="18" t="n">
        <v>0</v>
      </c>
      <c r="D211" s="41" t="n">
        <v>44218.676840277774</v>
      </c>
      <c r="E211" s="18" t="n">
        <v>500</v>
      </c>
      <c r="F211" s="42" t="n">
        <v>500</v>
      </c>
      <c r="G211" s="18" t="n">
        <v>-1000</v>
      </c>
      <c r="H211" s="18" t="n">
        <v>0.5</v>
      </c>
      <c r="I211" s="18" t="n">
        <v>0</v>
      </c>
      <c r="J211" s="18" t="s">
        <v>15</v>
      </c>
      <c r="K211" s="18" t="s">
        <v>3001</v>
      </c>
      <c r="L211" s="18" t="s">
        <v>43</v>
      </c>
    </row>
    <row r="212">
      <c r="A212" s="40" t="s">
        <v>3023</v>
      </c>
      <c r="B212" s="43" t="n">
        <v>44218</v>
      </c>
      <c r="C212" s="40" t="n">
        <v>-2400</v>
      </c>
      <c r="D212" s="43" t="n">
        <v>44218.678124999999</v>
      </c>
      <c r="E212" s="40" t="n">
        <v>1400</v>
      </c>
      <c r="F212" s="44" t="n">
        <v>-1000</v>
      </c>
      <c r="G212" s="40" t="n">
        <v>-1000</v>
      </c>
      <c r="H212" s="40" t="n">
        <v>1.4</v>
      </c>
      <c r="I212" s="40" t="n">
        <v>2.4</v>
      </c>
      <c r="J212" s="40" t="s">
        <v>92</v>
      </c>
      <c r="K212" s="40" t="s">
        <v>3005</v>
      </c>
      <c r="L212" s="40" t="s">
        <v>43</v>
      </c>
    </row>
    <row r="213">
      <c r="A213" s="40" t="s">
        <v>3024</v>
      </c>
      <c r="B213" s="43" t="n">
        <v>44218</v>
      </c>
      <c r="C213" s="40" t="n">
        <v>0</v>
      </c>
      <c r="D213" s="43" t="n">
        <v>44216.422175925924</v>
      </c>
      <c r="E213" s="40" t="n">
        <v>500</v>
      </c>
      <c r="F213" s="44" t="n">
        <v>500</v>
      </c>
      <c r="G213" s="40" t="n">
        <v>-1000</v>
      </c>
      <c r="H213" s="40" t="n">
        <v>0.5</v>
      </c>
      <c r="I213" s="40" t="n">
        <v>0</v>
      </c>
      <c r="J213" s="40" t="s">
        <v>15</v>
      </c>
      <c r="K213" s="40" t="s">
        <v>2998</v>
      </c>
      <c r="L213" s="40" t="s">
        <v>43</v>
      </c>
    </row>
    <row r="214">
      <c r="A214" s="18" t="s">
        <v>3015</v>
      </c>
      <c r="B214" s="41" t="n">
        <v>44217</v>
      </c>
      <c r="C214" s="18" t="n">
        <v>600</v>
      </c>
      <c r="D214" s="41" t="n">
        <v>44216.606793981482</v>
      </c>
      <c r="E214" s="18" t="n">
        <v>445</v>
      </c>
      <c r="F214" s="42" t="n">
        <v>154.99999999999997</v>
      </c>
      <c r="G214" s="18" t="n">
        <v>100</v>
      </c>
      <c r="H214" s="18" t="n">
        <v>4.45</v>
      </c>
      <c r="I214" s="18" t="n">
        <v>6</v>
      </c>
      <c r="J214" s="18" t="s">
        <v>17</v>
      </c>
      <c r="K214" s="18" t="s">
        <v>3000</v>
      </c>
      <c r="L214" s="40" t="s">
        <v>43</v>
      </c>
    </row>
    <row r="215">
      <c r="A215" s="40" t="s">
        <v>3019</v>
      </c>
      <c r="B215" s="43" t="n">
        <v>44217</v>
      </c>
      <c r="C215" s="40" t="n">
        <v>-26500</v>
      </c>
      <c r="D215" s="43" t="n">
        <v>44210.603449074071</v>
      </c>
      <c r="E215" s="40" t="n">
        <v>18000</v>
      </c>
      <c r="F215" s="44" t="n">
        <v>-8500</v>
      </c>
      <c r="G215" s="40" t="n">
        <v>-1000</v>
      </c>
      <c r="H215" s="40" t="n">
        <v>18</v>
      </c>
      <c r="I215" s="40" t="n">
        <v>26.5</v>
      </c>
      <c r="J215" s="40" t="s">
        <v>15</v>
      </c>
      <c r="K215" s="40" t="s">
        <v>2967</v>
      </c>
      <c r="L215" s="40" t="s">
        <v>43</v>
      </c>
    </row>
    <row r="216">
      <c r="A216" s="40" t="s">
        <v>3025</v>
      </c>
      <c r="B216" s="43" t="n">
        <v>44217</v>
      </c>
      <c r="C216" s="40" t="n">
        <v>-1850</v>
      </c>
      <c r="D216" s="43" t="n">
        <v>44211.6643287037</v>
      </c>
      <c r="E216" s="40" t="n">
        <v>1600</v>
      </c>
      <c r="F216" s="44" t="n">
        <v>-250</v>
      </c>
      <c r="G216" s="40" t="n">
        <v>-1000</v>
      </c>
      <c r="H216" s="40" t="n">
        <v>1.6</v>
      </c>
      <c r="I216" s="40" t="n">
        <v>1.85</v>
      </c>
      <c r="J216" s="40" t="s">
        <v>15</v>
      </c>
      <c r="K216" s="40" t="s">
        <v>2972</v>
      </c>
      <c r="L216" s="40" t="s">
        <v>43</v>
      </c>
    </row>
    <row r="217">
      <c r="A217" s="40" t="s">
        <v>3016</v>
      </c>
      <c r="B217" s="43" t="n">
        <v>44216</v>
      </c>
      <c r="C217" s="40" t="n">
        <v>-50</v>
      </c>
      <c r="D217" s="43" t="n">
        <v>44215.485810185186</v>
      </c>
      <c r="E217" s="40" t="n">
        <v>3000</v>
      </c>
      <c r="F217" s="44" t="n">
        <v>2950</v>
      </c>
      <c r="G217" s="40" t="n">
        <v>-1000</v>
      </c>
      <c r="H217" s="40" t="n">
        <v>3</v>
      </c>
      <c r="I217" s="40" t="n">
        <v>0.05</v>
      </c>
      <c r="J217" s="40" t="s">
        <v>15</v>
      </c>
      <c r="K217" s="40" t="s">
        <v>2996</v>
      </c>
      <c r="L217" s="40" t="s">
        <v>43</v>
      </c>
    </row>
    <row r="218">
      <c r="A218" s="40" t="s">
        <v>3018</v>
      </c>
      <c r="B218" s="43" t="n">
        <v>44215</v>
      </c>
      <c r="C218" s="40" t="n">
        <v>156000</v>
      </c>
      <c r="D218" s="43" t="n">
        <v>44211.673668981479</v>
      </c>
      <c r="E218" s="40" t="n">
        <v>155000</v>
      </c>
      <c r="F218" s="44" t="n">
        <v>1000</v>
      </c>
      <c r="G218" s="40" t="n">
        <v>1000</v>
      </c>
      <c r="H218" s="40" t="n">
        <v>155</v>
      </c>
      <c r="I218" s="40" t="n">
        <v>156</v>
      </c>
      <c r="J218" s="40" t="s">
        <v>92</v>
      </c>
      <c r="K218" s="40" t="s">
        <v>2975</v>
      </c>
      <c r="L218" s="40" t="s">
        <v>43</v>
      </c>
    </row>
    <row r="219">
      <c r="A219" s="18" t="s">
        <v>2976</v>
      </c>
      <c r="B219" s="41" t="n">
        <v>44211</v>
      </c>
      <c r="C219" s="18" t="n">
        <v>-14500</v>
      </c>
      <c r="D219" s="41" t="n">
        <v>44210.433819444443</v>
      </c>
      <c r="E219" s="18" t="n">
        <v>2300</v>
      </c>
      <c r="F219" s="42" t="n">
        <v>-12200</v>
      </c>
      <c r="G219" s="18" t="n">
        <v>-500</v>
      </c>
      <c r="H219" s="18" t="n">
        <v>4.5999999999999996</v>
      </c>
      <c r="I219" s="18" t="n">
        <v>29</v>
      </c>
      <c r="J219" s="18" t="s">
        <v>15</v>
      </c>
      <c r="K219" s="18" t="s">
        <v>2966</v>
      </c>
      <c r="L219" s="18" t="s">
        <v>43</v>
      </c>
    </row>
    <row r="220">
      <c r="A220" s="18" t="s">
        <v>2977</v>
      </c>
      <c r="B220" s="41" t="n">
        <v>44211</v>
      </c>
      <c r="C220" s="18" t="n">
        <v>0</v>
      </c>
      <c r="D220" s="41" t="n">
        <v>44209.641157407408</v>
      </c>
      <c r="E220" s="18" t="n">
        <v>300</v>
      </c>
      <c r="F220" s="42" t="n">
        <v>300</v>
      </c>
      <c r="G220" s="18" t="n">
        <v>-1000</v>
      </c>
      <c r="H220" s="18" t="n">
        <v>0.3</v>
      </c>
      <c r="I220" s="18" t="n">
        <v>0</v>
      </c>
      <c r="J220" s="18" t="s">
        <v>15</v>
      </c>
      <c r="K220" s="18" t="s">
        <v>2963</v>
      </c>
      <c r="L220" s="18" t="s">
        <v>43</v>
      </c>
    </row>
    <row r="221">
      <c r="A221" s="40" t="s">
        <v>2978</v>
      </c>
      <c r="B221" s="43" t="n">
        <v>44211</v>
      </c>
      <c r="C221" s="40" t="n">
        <v>0</v>
      </c>
      <c r="D221" s="43" t="n">
        <v>44204.65929398148</v>
      </c>
      <c r="E221" s="40" t="n">
        <v>4300</v>
      </c>
      <c r="F221" s="44" t="n">
        <v>4300</v>
      </c>
      <c r="G221" s="40" t="n">
        <v>-1000</v>
      </c>
      <c r="H221" s="40" t="n">
        <v>4.3</v>
      </c>
      <c r="I221" s="40" t="n">
        <v>0</v>
      </c>
      <c r="J221" s="40" t="s">
        <v>15</v>
      </c>
      <c r="K221" s="40" t="s">
        <v>2936</v>
      </c>
      <c r="L221" s="40" t="s">
        <v>43</v>
      </c>
    </row>
    <row r="222">
      <c r="A222" s="40" t="s">
        <v>2979</v>
      </c>
      <c r="B222" s="43" t="n">
        <v>44211</v>
      </c>
      <c r="C222" s="40" t="n">
        <v>0</v>
      </c>
      <c r="D222" s="43" t="n">
        <v>44210.652094907404</v>
      </c>
      <c r="E222" s="40" t="n">
        <v>810</v>
      </c>
      <c r="F222" s="44" t="n">
        <v>810</v>
      </c>
      <c r="G222" s="40" t="n">
        <v>-1000</v>
      </c>
      <c r="H222" s="40" t="n">
        <v>0.81</v>
      </c>
      <c r="I222" s="40" t="n">
        <v>0</v>
      </c>
      <c r="J222" s="40" t="s">
        <v>15</v>
      </c>
      <c r="K222" s="40" t="s">
        <v>2970</v>
      </c>
      <c r="L222" s="40" t="s">
        <v>43</v>
      </c>
    </row>
    <row r="223">
      <c r="A223" s="40" t="s">
        <v>2982</v>
      </c>
      <c r="B223" s="43" t="n">
        <v>44211</v>
      </c>
      <c r="C223" s="40" t="n">
        <v>0</v>
      </c>
      <c r="D223" s="43" t="n">
        <v>44187.561805555553</v>
      </c>
      <c r="E223" s="40" t="n">
        <v>2500</v>
      </c>
      <c r="F223" s="44" t="n">
        <v>2500</v>
      </c>
      <c r="G223" s="40" t="n">
        <v>-1000</v>
      </c>
      <c r="H223" s="40" t="n">
        <v>2.5</v>
      </c>
      <c r="I223" s="40" t="n">
        <v>0</v>
      </c>
      <c r="J223" s="40" t="s">
        <v>15</v>
      </c>
      <c r="K223" s="40" t="s">
        <v>2924</v>
      </c>
      <c r="L223" s="40" t="s">
        <v>43</v>
      </c>
    </row>
    <row r="224">
      <c r="A224" s="40" t="s">
        <v>2984</v>
      </c>
      <c r="B224" s="43" t="n">
        <v>44211</v>
      </c>
      <c r="C224" s="40" t="n">
        <v>0</v>
      </c>
      <c r="D224" s="43" t="n">
        <v>44207.579710648148</v>
      </c>
      <c r="E224" s="40" t="n">
        <v>1800</v>
      </c>
      <c r="F224" s="44" t="n">
        <v>1800</v>
      </c>
      <c r="G224" s="40" t="n">
        <v>-1000</v>
      </c>
      <c r="H224" s="40" t="n">
        <v>1.8</v>
      </c>
      <c r="I224" s="40" t="n">
        <v>0</v>
      </c>
      <c r="J224" s="40" t="s">
        <v>15</v>
      </c>
      <c r="K224" s="40" t="s">
        <v>2955</v>
      </c>
      <c r="L224" s="40" t="s">
        <v>43</v>
      </c>
    </row>
    <row r="225">
      <c r="A225" s="40" t="s">
        <v>2985</v>
      </c>
      <c r="B225" s="43" t="n">
        <v>44211</v>
      </c>
      <c r="C225" s="40" t="n">
        <v>0</v>
      </c>
      <c r="D225" s="43" t="n">
        <v>44208.635335648149</v>
      </c>
      <c r="E225" s="40" t="n">
        <v>1400</v>
      </c>
      <c r="F225" s="44" t="n">
        <v>1400</v>
      </c>
      <c r="G225" s="40" t="n">
        <v>-1000</v>
      </c>
      <c r="H225" s="40" t="n">
        <v>1.4</v>
      </c>
      <c r="I225" s="40" t="n">
        <v>0</v>
      </c>
      <c r="J225" s="40" t="s">
        <v>15</v>
      </c>
      <c r="K225" s="40" t="s">
        <v>2961</v>
      </c>
      <c r="L225" s="40" t="s">
        <v>43</v>
      </c>
    </row>
    <row r="226">
      <c r="A226" s="40" t="s">
        <v>2986</v>
      </c>
      <c r="B226" s="43" t="n">
        <v>44211</v>
      </c>
      <c r="C226" s="40" t="n">
        <v>0</v>
      </c>
      <c r="D226" s="43" t="n">
        <v>44210.62641203704</v>
      </c>
      <c r="E226" s="40" t="n">
        <v>500</v>
      </c>
      <c r="F226" s="44" t="n">
        <v>500</v>
      </c>
      <c r="G226" s="40" t="n">
        <v>-1000</v>
      </c>
      <c r="H226" s="40" t="n">
        <v>0.5</v>
      </c>
      <c r="I226" s="40" t="n">
        <v>0</v>
      </c>
      <c r="J226" s="40" t="s">
        <v>15</v>
      </c>
      <c r="K226" s="40" t="s">
        <v>2969</v>
      </c>
      <c r="L226" s="40" t="s">
        <v>43</v>
      </c>
    </row>
    <row r="227">
      <c r="A227" s="40" t="s">
        <v>2989</v>
      </c>
      <c r="B227" s="43" t="n">
        <v>44211</v>
      </c>
      <c r="C227" s="40" t="n">
        <v>0</v>
      </c>
      <c r="D227" s="43" t="n">
        <v>44208.634814814817</v>
      </c>
      <c r="E227" s="40" t="n">
        <v>1600</v>
      </c>
      <c r="F227" s="44" t="n">
        <v>1600</v>
      </c>
      <c r="G227" s="40" t="n">
        <v>-1000</v>
      </c>
      <c r="H227" s="40" t="n">
        <v>1.6</v>
      </c>
      <c r="I227" s="40" t="n">
        <v>0</v>
      </c>
      <c r="J227" s="40" t="s">
        <v>15</v>
      </c>
      <c r="K227" s="40" t="s">
        <v>2960</v>
      </c>
      <c r="L227" s="40" t="s">
        <v>43</v>
      </c>
    </row>
    <row r="228">
      <c r="A228" s="40" t="s">
        <v>2992</v>
      </c>
      <c r="B228" s="43" t="n">
        <v>44211</v>
      </c>
      <c r="C228" s="40" t="n">
        <v>0</v>
      </c>
      <c r="D228" s="43" t="n">
        <v>44209.655185185184</v>
      </c>
      <c r="E228" s="40" t="n">
        <v>650</v>
      </c>
      <c r="F228" s="44" t="n">
        <v>650</v>
      </c>
      <c r="G228" s="40" t="n">
        <v>-1000</v>
      </c>
      <c r="H228" s="40" t="n">
        <v>0.65</v>
      </c>
      <c r="I228" s="40" t="n">
        <v>0</v>
      </c>
      <c r="J228" s="40" t="s">
        <v>15</v>
      </c>
      <c r="K228" s="40" t="s">
        <v>2964</v>
      </c>
      <c r="L228" s="40" t="s">
        <v>43</v>
      </c>
    </row>
    <row r="229">
      <c r="A229" s="40" t="s">
        <v>2994</v>
      </c>
      <c r="B229" s="43" t="n">
        <v>44211</v>
      </c>
      <c r="C229" s="40" t="n">
        <v>-2100</v>
      </c>
      <c r="D229" s="43" t="n">
        <v>44210.626226851855</v>
      </c>
      <c r="E229" s="40" t="n">
        <v>500</v>
      </c>
      <c r="F229" s="44" t="n">
        <v>-1600</v>
      </c>
      <c r="G229" s="40" t="n">
        <v>-1000</v>
      </c>
      <c r="H229" s="40" t="n">
        <v>0.5</v>
      </c>
      <c r="I229" s="40" t="n">
        <v>2.1</v>
      </c>
      <c r="J229" s="40" t="s">
        <v>15</v>
      </c>
      <c r="K229" s="40" t="s">
        <v>2968</v>
      </c>
      <c r="L229" s="40" t="s">
        <v>43</v>
      </c>
    </row>
    <row r="230">
      <c r="A230" s="18" t="s">
        <v>2980</v>
      </c>
      <c r="B230" s="41" t="n">
        <v>44210</v>
      </c>
      <c r="C230" s="18" t="n">
        <v>600</v>
      </c>
      <c r="D230" s="41" t="n">
        <v>44208.589814814812</v>
      </c>
      <c r="E230" s="18" t="n">
        <v>400</v>
      </c>
      <c r="F230" s="42" t="n">
        <v>199.99999999999994</v>
      </c>
      <c r="G230" s="18" t="n">
        <v>1000</v>
      </c>
      <c r="H230" s="18" t="n">
        <v>0.4</v>
      </c>
      <c r="I230" s="18" t="n">
        <v>0.6</v>
      </c>
      <c r="J230" s="18" t="s">
        <v>17</v>
      </c>
      <c r="K230" s="18" t="s">
        <v>2958</v>
      </c>
      <c r="L230" s="18" t="s">
        <v>43</v>
      </c>
    </row>
    <row r="231">
      <c r="A231" s="40" t="s">
        <v>2981</v>
      </c>
      <c r="B231" s="43" t="n">
        <v>44210</v>
      </c>
      <c r="C231" s="40" t="n">
        <v>700</v>
      </c>
      <c r="D231" s="43" t="n">
        <v>44209.545254629629</v>
      </c>
      <c r="E231" s="40" t="n">
        <v>550</v>
      </c>
      <c r="F231" s="44" t="n">
        <v>149.99999999999991</v>
      </c>
      <c r="G231" s="40" t="n">
        <v>500</v>
      </c>
      <c r="H231" s="40" t="n">
        <v>1.1000000000000001</v>
      </c>
      <c r="I231" s="40" t="n">
        <v>1.4</v>
      </c>
      <c r="J231" s="40" t="s">
        <v>17</v>
      </c>
      <c r="K231" s="40" t="s">
        <v>2962</v>
      </c>
      <c r="L231" s="40" t="s">
        <v>43</v>
      </c>
    </row>
    <row r="232">
      <c r="A232" s="40" t="s">
        <v>2987</v>
      </c>
      <c r="B232" s="43" t="n">
        <v>44210</v>
      </c>
      <c r="C232" s="40" t="n">
        <v>-17600</v>
      </c>
      <c r="D232" s="43" t="n">
        <v>44204.422685185185</v>
      </c>
      <c r="E232" s="40" t="n">
        <v>14000</v>
      </c>
      <c r="F232" s="44" t="n">
        <v>-3600.0000000000014</v>
      </c>
      <c r="G232" s="40" t="n">
        <v>-1000</v>
      </c>
      <c r="H232" s="40" t="n">
        <v>14</v>
      </c>
      <c r="I232" s="40" t="n">
        <v>17.600000000000001</v>
      </c>
      <c r="J232" s="40" t="s">
        <v>15</v>
      </c>
      <c r="K232" s="40" t="s">
        <v>2935</v>
      </c>
      <c r="L232" s="40" t="s">
        <v>43</v>
      </c>
    </row>
    <row r="233">
      <c r="A233" s="40" t="s">
        <v>2988</v>
      </c>
      <c r="B233" s="43" t="n">
        <v>44210</v>
      </c>
      <c r="C233" s="40" t="n">
        <v>1500</v>
      </c>
      <c r="D233" s="43" t="n">
        <v>44209.667708333334</v>
      </c>
      <c r="E233" s="40" t="n">
        <v>1150</v>
      </c>
      <c r="F233" s="44" t="n">
        <v>350.00000000000011</v>
      </c>
      <c r="G233" s="40" t="n">
        <v>500</v>
      </c>
      <c r="H233" s="40" t="n">
        <v>2.2999999999999998</v>
      </c>
      <c r="I233" s="40" t="n">
        <v>3</v>
      </c>
      <c r="J233" s="40" t="s">
        <v>17</v>
      </c>
      <c r="K233" s="40" t="s">
        <v>2965</v>
      </c>
      <c r="L233" s="40" t="s">
        <v>43</v>
      </c>
    </row>
    <row r="234">
      <c r="A234" s="40" t="s">
        <v>2990</v>
      </c>
      <c r="B234" s="43" t="n">
        <v>44210</v>
      </c>
      <c r="C234" s="40" t="n">
        <v>1100</v>
      </c>
      <c r="D234" s="43" t="n">
        <v>44207.579791666663</v>
      </c>
      <c r="E234" s="40" t="n">
        <v>819.99999999999989</v>
      </c>
      <c r="F234" s="44" t="n">
        <v>280.00000000000006</v>
      </c>
      <c r="G234" s="40" t="n">
        <v>200</v>
      </c>
      <c r="H234" s="40" t="n">
        <v>4.0999999999999996</v>
      </c>
      <c r="I234" s="40" t="n">
        <v>5.5</v>
      </c>
      <c r="J234" s="40" t="s">
        <v>17</v>
      </c>
      <c r="K234" s="40" t="s">
        <v>2956</v>
      </c>
      <c r="L234" s="40" t="s">
        <v>43</v>
      </c>
    </row>
    <row r="235">
      <c r="A235" s="40" t="s">
        <v>2993</v>
      </c>
      <c r="B235" s="43" t="n">
        <v>44210</v>
      </c>
      <c r="C235" s="40" t="n">
        <v>18826.919999999998</v>
      </c>
      <c r="D235" s="43" t="n">
        <v>44165</v>
      </c>
      <c r="E235" s="40" t="n">
        <v>18504.36</v>
      </c>
      <c r="F235" s="44" t="n">
        <v>322.55999999999671</v>
      </c>
      <c r="G235" s="40" t="n">
        <v>252</v>
      </c>
      <c r="H235" s="40" t="n">
        <v>73.430000000000007</v>
      </c>
      <c r="I235" s="40" t="n">
        <v>74.709999999999994</v>
      </c>
      <c r="J235" s="40" t="s">
        <v>166</v>
      </c>
      <c r="K235" s="40" t="s">
        <v>2858</v>
      </c>
      <c r="L235" s="40" t="s">
        <v>82</v>
      </c>
    </row>
    <row r="236">
      <c r="A236" s="40" t="s">
        <v>2995</v>
      </c>
      <c r="B236" s="43" t="n">
        <v>44210</v>
      </c>
      <c r="C236" s="40" t="n">
        <v>1450</v>
      </c>
      <c r="D236" s="43" t="n">
        <v>44207.666620370372</v>
      </c>
      <c r="E236" s="40" t="n">
        <v>900</v>
      </c>
      <c r="F236" s="44" t="n">
        <v>549.99999999999989</v>
      </c>
      <c r="G236" s="40" t="n">
        <v>500</v>
      </c>
      <c r="H236" s="40" t="n">
        <v>1.8</v>
      </c>
      <c r="I236" s="40" t="n">
        <v>2.9</v>
      </c>
      <c r="J236" s="40" t="s">
        <v>17</v>
      </c>
      <c r="K236" s="40" t="s">
        <v>2957</v>
      </c>
      <c r="L236" s="40" t="s">
        <v>43</v>
      </c>
    </row>
    <row r="237">
      <c r="A237" s="40" t="s">
        <v>2983</v>
      </c>
      <c r="B237" s="43" t="n">
        <v>44209</v>
      </c>
      <c r="C237" s="40" t="n">
        <v>900</v>
      </c>
      <c r="D237" s="43" t="n">
        <v>44208.591157407405</v>
      </c>
      <c r="E237" s="40" t="n">
        <v>475</v>
      </c>
      <c r="F237" s="44" t="n">
        <v>425.00000000000006</v>
      </c>
      <c r="G237" s="40" t="n">
        <v>500</v>
      </c>
      <c r="H237" s="40" t="n">
        <v>0.95</v>
      </c>
      <c r="I237" s="40" t="n">
        <v>1.8</v>
      </c>
      <c r="J237" s="40" t="s">
        <v>17</v>
      </c>
      <c r="K237" s="40" t="s">
        <v>2959</v>
      </c>
      <c r="L237" s="40" t="s">
        <v>43</v>
      </c>
    </row>
    <row r="238">
      <c r="A238" s="40" t="s">
        <v>2991</v>
      </c>
      <c r="B238" s="43" t="n">
        <v>44208</v>
      </c>
      <c r="C238" s="40" t="n">
        <v>50</v>
      </c>
      <c r="D238" s="43" t="n">
        <v>44166.672638888886</v>
      </c>
      <c r="E238" s="40" t="n">
        <v>420</v>
      </c>
      <c r="F238" s="44" t="n">
        <v>-370</v>
      </c>
      <c r="G238" s="40" t="n">
        <v>100</v>
      </c>
      <c r="H238" s="40" t="n">
        <v>4.2</v>
      </c>
      <c r="I238" s="40" t="n">
        <v>0.5</v>
      </c>
      <c r="J238" s="40" t="s">
        <v>17</v>
      </c>
      <c r="K238" s="40" t="s">
        <v>2925</v>
      </c>
      <c r="L238" s="40" t="s">
        <v>43</v>
      </c>
    </row>
    <row r="239">
      <c r="A239" s="40" t="s">
        <v>2937</v>
      </c>
      <c r="B239" s="43" t="n">
        <v>44204</v>
      </c>
      <c r="C239" s="40" t="n">
        <v>0</v>
      </c>
      <c r="D239" s="43" t="n">
        <v>44202.758344907408</v>
      </c>
      <c r="E239" s="40" t="n">
        <v>1350</v>
      </c>
      <c r="F239" s="44" t="n">
        <v>1350</v>
      </c>
      <c r="G239" s="40" t="n">
        <v>-1000</v>
      </c>
      <c r="H239" s="40" t="n">
        <v>1.35</v>
      </c>
      <c r="I239" s="40" t="n">
        <v>0</v>
      </c>
      <c r="J239" s="40" t="s">
        <v>15</v>
      </c>
      <c r="K239" s="40" t="s">
        <v>2932</v>
      </c>
      <c r="L239" s="40" t="s">
        <v>43</v>
      </c>
    </row>
    <row r="240">
      <c r="A240" s="40" t="s">
        <v>2938</v>
      </c>
      <c r="B240" s="43" t="n">
        <v>44204</v>
      </c>
      <c r="C240" s="40" t="n">
        <v>0</v>
      </c>
      <c r="D240" s="43" t="n">
        <v>44203.662534722222</v>
      </c>
      <c r="E240" s="40" t="n">
        <v>1060</v>
      </c>
      <c r="F240" s="44" t="n">
        <v>1060</v>
      </c>
      <c r="G240" s="40" t="n">
        <v>-1000</v>
      </c>
      <c r="H240" s="40" t="n">
        <v>1.06</v>
      </c>
      <c r="I240" s="40" t="n">
        <v>0</v>
      </c>
      <c r="J240" s="40" t="s">
        <v>15</v>
      </c>
      <c r="K240" s="40" t="s">
        <v>2934</v>
      </c>
      <c r="L240" s="40" t="s">
        <v>43</v>
      </c>
    </row>
    <row r="241">
      <c r="A241" s="40" t="s">
        <v>2939</v>
      </c>
      <c r="B241" s="43" t="n">
        <v>44204</v>
      </c>
      <c r="C241" s="40" t="n">
        <v>-2850</v>
      </c>
      <c r="D241" s="43" t="n">
        <v>44196.48978009259</v>
      </c>
      <c r="E241" s="40" t="n">
        <v>1250</v>
      </c>
      <c r="F241" s="44" t="n">
        <v>-1600</v>
      </c>
      <c r="G241" s="40" t="n">
        <v>-1000</v>
      </c>
      <c r="H241" s="40" t="n">
        <v>1.25</v>
      </c>
      <c r="I241" s="40" t="n">
        <v>2.85</v>
      </c>
      <c r="J241" s="40" t="s">
        <v>15</v>
      </c>
      <c r="K241" s="40" t="s">
        <v>2910</v>
      </c>
      <c r="L241" s="40" t="s">
        <v>43</v>
      </c>
    </row>
    <row r="242">
      <c r="A242" s="40" t="s">
        <v>2940</v>
      </c>
      <c r="B242" s="43" t="n">
        <v>44204</v>
      </c>
      <c r="C242" s="40" t="n">
        <v>0</v>
      </c>
      <c r="D242" s="43" t="n">
        <v>44201.634363425925</v>
      </c>
      <c r="E242" s="40" t="n">
        <v>1850</v>
      </c>
      <c r="F242" s="44" t="n">
        <v>1850</v>
      </c>
      <c r="G242" s="40" t="n">
        <v>-1000</v>
      </c>
      <c r="H242" s="40" t="n">
        <v>1.85</v>
      </c>
      <c r="I242" s="40" t="n">
        <v>0</v>
      </c>
      <c r="J242" s="40" t="s">
        <v>15</v>
      </c>
      <c r="K242" s="40" t="s">
        <v>2929</v>
      </c>
      <c r="L242" s="40" t="s">
        <v>43</v>
      </c>
    </row>
    <row r="243">
      <c r="A243" s="40" t="s">
        <v>2941</v>
      </c>
      <c r="B243" s="43" t="n">
        <v>44204</v>
      </c>
      <c r="C243" s="40" t="n">
        <v>0</v>
      </c>
      <c r="D243" s="43" t="n">
        <v>44196.746087962965</v>
      </c>
      <c r="E243" s="40" t="n">
        <v>2300</v>
      </c>
      <c r="F243" s="44" t="n">
        <v>2300</v>
      </c>
      <c r="G243" s="40" t="n">
        <v>-1000</v>
      </c>
      <c r="H243" s="40" t="n">
        <v>2.2999999999999998</v>
      </c>
      <c r="I243" s="40" t="n">
        <v>0</v>
      </c>
      <c r="J243" s="40" t="s">
        <v>15</v>
      </c>
      <c r="K243" s="40" t="s">
        <v>2912</v>
      </c>
      <c r="L243" s="40" t="s">
        <v>43</v>
      </c>
    </row>
    <row r="244">
      <c r="A244" s="40" t="s">
        <v>2944</v>
      </c>
      <c r="B244" s="43" t="n">
        <v>44204</v>
      </c>
      <c r="C244" s="40" t="n">
        <v>0</v>
      </c>
      <c r="D244" s="43" t="n">
        <v>44202.75885416667</v>
      </c>
      <c r="E244" s="40" t="n">
        <v>1210</v>
      </c>
      <c r="F244" s="44" t="n">
        <v>1210</v>
      </c>
      <c r="G244" s="40" t="n">
        <v>-1000</v>
      </c>
      <c r="H244" s="40" t="n">
        <v>1.21</v>
      </c>
      <c r="I244" s="40" t="n">
        <v>0</v>
      </c>
      <c r="J244" s="40" t="s">
        <v>15</v>
      </c>
      <c r="K244" s="40" t="s">
        <v>2930</v>
      </c>
      <c r="L244" s="40" t="s">
        <v>43</v>
      </c>
    </row>
    <row r="245">
      <c r="A245" s="40" t="s">
        <v>2946</v>
      </c>
      <c r="B245" s="43" t="n">
        <v>44204</v>
      </c>
      <c r="C245" s="40" t="n">
        <v>0</v>
      </c>
      <c r="D245" s="43" t="n">
        <v>44193.651273148149</v>
      </c>
      <c r="E245" s="40" t="n">
        <v>2700</v>
      </c>
      <c r="F245" s="44" t="n">
        <v>2700</v>
      </c>
      <c r="G245" s="40" t="n">
        <v>-1000</v>
      </c>
      <c r="H245" s="40" t="n">
        <v>2.7</v>
      </c>
      <c r="I245" s="40" t="n">
        <v>0</v>
      </c>
      <c r="J245" s="40" t="s">
        <v>15</v>
      </c>
      <c r="K245" s="40" t="s">
        <v>2901</v>
      </c>
      <c r="L245" s="40" t="s">
        <v>43</v>
      </c>
    </row>
    <row r="246">
      <c r="A246" s="40" t="s">
        <v>2947</v>
      </c>
      <c r="B246" s="43" t="n">
        <v>44204</v>
      </c>
      <c r="C246" s="40" t="n">
        <v>6402.5</v>
      </c>
      <c r="D246" s="43" t="n">
        <v>44168.569537037038</v>
      </c>
      <c r="E246" s="40" t="n">
        <v>5395.83</v>
      </c>
      <c r="F246" s="44" t="n">
        <v>1006.6699999999998</v>
      </c>
      <c r="G246" s="40" t="n">
        <v>197</v>
      </c>
      <c r="H246" s="40" t="n">
        <v>27.39</v>
      </c>
      <c r="I246" s="40" t="n">
        <v>32.5</v>
      </c>
      <c r="J246" s="40" t="s">
        <v>92</v>
      </c>
      <c r="K246" s="40" t="s">
        <v>58</v>
      </c>
      <c r="L246" s="40" t="s">
        <v>43</v>
      </c>
    </row>
    <row r="247">
      <c r="A247" s="40" t="s">
        <v>2948</v>
      </c>
      <c r="B247" s="43" t="n">
        <v>44204</v>
      </c>
      <c r="C247" s="40" t="n">
        <v>3347.5</v>
      </c>
      <c r="D247" s="43" t="n">
        <v>43845.041666666664</v>
      </c>
      <c r="E247" s="40" t="n">
        <v>3348.5299999999997</v>
      </c>
      <c r="F247" s="44" t="n">
        <v>-1.0299999999997951</v>
      </c>
      <c r="G247" s="40" t="n">
        <v>103</v>
      </c>
      <c r="H247" s="40" t="n">
        <v>32.51</v>
      </c>
      <c r="I247" s="40" t="n">
        <v>32.5</v>
      </c>
      <c r="J247" s="40" t="s">
        <v>92</v>
      </c>
      <c r="K247" s="40" t="s">
        <v>58</v>
      </c>
      <c r="L247" s="40" t="s">
        <v>43</v>
      </c>
    </row>
    <row r="248">
      <c r="A248" s="40" t="s">
        <v>2949</v>
      </c>
      <c r="B248" s="43" t="n">
        <v>44204</v>
      </c>
      <c r="C248" s="40" t="n">
        <v>0</v>
      </c>
      <c r="D248" s="43" t="n">
        <v>44196.746018518519</v>
      </c>
      <c r="E248" s="40" t="n">
        <v>650</v>
      </c>
      <c r="F248" s="44" t="n">
        <v>650</v>
      </c>
      <c r="G248" s="40" t="n">
        <v>-1000</v>
      </c>
      <c r="H248" s="40" t="n">
        <v>0.65</v>
      </c>
      <c r="I248" s="40" t="n">
        <v>0</v>
      </c>
      <c r="J248" s="40" t="s">
        <v>15</v>
      </c>
      <c r="K248" s="40" t="s">
        <v>2911</v>
      </c>
      <c r="L248" s="40" t="s">
        <v>43</v>
      </c>
    </row>
    <row r="249">
      <c r="A249" s="40" t="s">
        <v>2950</v>
      </c>
      <c r="B249" s="43" t="n">
        <v>44204</v>
      </c>
      <c r="C249" s="40" t="n">
        <v>0</v>
      </c>
      <c r="D249" s="43" t="n">
        <v>44201.45484953704</v>
      </c>
      <c r="E249" s="40" t="n">
        <v>2800</v>
      </c>
      <c r="F249" s="44" t="n">
        <v>2800</v>
      </c>
      <c r="G249" s="40" t="n">
        <v>-1000</v>
      </c>
      <c r="H249" s="40" t="n">
        <v>2.8</v>
      </c>
      <c r="I249" s="40" t="n">
        <v>0</v>
      </c>
      <c r="J249" s="40" t="s">
        <v>15</v>
      </c>
      <c r="K249" s="40" t="s">
        <v>2927</v>
      </c>
      <c r="L249" s="40" t="s">
        <v>43</v>
      </c>
    </row>
    <row r="250">
      <c r="A250" s="40" t="s">
        <v>2921</v>
      </c>
      <c r="B250" s="43" t="n">
        <v>44204</v>
      </c>
      <c r="C250" s="40" t="n">
        <v>-13000</v>
      </c>
      <c r="D250" s="43" t="n">
        <v>44196.747789351852</v>
      </c>
      <c r="E250" s="40" t="n">
        <v>5000</v>
      </c>
      <c r="F250" s="44" t="n">
        <v>-8000</v>
      </c>
      <c r="G250" s="40" t="n">
        <v>-1000</v>
      </c>
      <c r="H250" s="40" t="n">
        <v>5</v>
      </c>
      <c r="I250" s="40" t="n">
        <v>13</v>
      </c>
      <c r="J250" s="40" t="s">
        <v>15</v>
      </c>
      <c r="K250" s="40" t="s">
        <v>2909</v>
      </c>
      <c r="L250" s="40" t="s">
        <v>43</v>
      </c>
    </row>
    <row r="251">
      <c r="A251" s="40" t="s">
        <v>2951</v>
      </c>
      <c r="B251" s="43" t="n">
        <v>44204</v>
      </c>
      <c r="C251" s="40" t="n">
        <v>0</v>
      </c>
      <c r="D251" s="43" t="n">
        <v>44202.758425925924</v>
      </c>
      <c r="E251" s="40" t="n">
        <v>900</v>
      </c>
      <c r="F251" s="44" t="n">
        <v>900</v>
      </c>
      <c r="G251" s="40" t="n">
        <v>-1000</v>
      </c>
      <c r="H251" s="40" t="n">
        <v>0.9</v>
      </c>
      <c r="I251" s="40" t="n">
        <v>0</v>
      </c>
      <c r="J251" s="40" t="s">
        <v>15</v>
      </c>
      <c r="K251" s="40" t="s">
        <v>2933</v>
      </c>
      <c r="L251" s="40" t="s">
        <v>43</v>
      </c>
    </row>
    <row r="252">
      <c r="A252" s="40" t="s">
        <v>2952</v>
      </c>
      <c r="B252" s="43" t="n">
        <v>44204</v>
      </c>
      <c r="C252" s="40" t="n">
        <v>0</v>
      </c>
      <c r="D252" s="43" t="n">
        <v>44202.759120370371</v>
      </c>
      <c r="E252" s="40" t="n">
        <v>350</v>
      </c>
      <c r="F252" s="44" t="n">
        <v>350</v>
      </c>
      <c r="G252" s="40" t="n">
        <v>-1000</v>
      </c>
      <c r="H252" s="40" t="n">
        <v>0.35</v>
      </c>
      <c r="I252" s="40" t="n">
        <v>0</v>
      </c>
      <c r="J252" s="40" t="s">
        <v>15</v>
      </c>
      <c r="K252" s="40" t="s">
        <v>2931</v>
      </c>
      <c r="L252" s="40" t="s">
        <v>43</v>
      </c>
    </row>
    <row r="253">
      <c r="A253" s="40" t="s">
        <v>2954</v>
      </c>
      <c r="B253" s="43" t="n">
        <v>44204</v>
      </c>
      <c r="C253" s="40" t="n">
        <v>0</v>
      </c>
      <c r="D253" s="43" t="n">
        <v>44196.747094907405</v>
      </c>
      <c r="E253" s="40" t="n">
        <v>700</v>
      </c>
      <c r="F253" s="44" t="n">
        <v>700</v>
      </c>
      <c r="G253" s="40" t="n">
        <v>-1000</v>
      </c>
      <c r="H253" s="40" t="n">
        <v>0.7</v>
      </c>
      <c r="I253" s="40" t="n">
        <v>0</v>
      </c>
      <c r="J253" s="40" t="s">
        <v>15</v>
      </c>
      <c r="K253" s="40" t="s">
        <v>2926</v>
      </c>
      <c r="L253" s="40" t="s">
        <v>43</v>
      </c>
    </row>
    <row r="254">
      <c r="A254" s="40" t="s">
        <v>2942</v>
      </c>
      <c r="B254" s="43" t="n">
        <v>44203</v>
      </c>
      <c r="C254" s="40" t="n">
        <v>-50</v>
      </c>
      <c r="D254" s="43" t="n">
        <v>44194.52484953704</v>
      </c>
      <c r="E254" s="40" t="n">
        <v>1100</v>
      </c>
      <c r="F254" s="44" t="n">
        <v>1050</v>
      </c>
      <c r="G254" s="40" t="n">
        <v>-1000</v>
      </c>
      <c r="H254" s="40" t="n">
        <v>1.1000000000000001</v>
      </c>
      <c r="I254" s="40" t="n">
        <v>0.05</v>
      </c>
      <c r="J254" s="40" t="s">
        <v>15</v>
      </c>
      <c r="K254" s="40" t="s">
        <v>2904</v>
      </c>
      <c r="L254" s="40" t="s">
        <v>43</v>
      </c>
    </row>
    <row r="255">
      <c r="A255" s="40" t="s">
        <v>2945</v>
      </c>
      <c r="B255" s="43" t="n">
        <v>44203</v>
      </c>
      <c r="C255" s="40" t="n">
        <v>250</v>
      </c>
      <c r="D255" s="43" t="n">
        <v>44187.580879629626</v>
      </c>
      <c r="E255" s="40" t="n">
        <v>700</v>
      </c>
      <c r="F255" s="44" t="n">
        <v>-449.99999999999994</v>
      </c>
      <c r="G255" s="40" t="n">
        <v>500</v>
      </c>
      <c r="H255" s="40" t="n">
        <v>1.4</v>
      </c>
      <c r="I255" s="40" t="n">
        <v>0.5</v>
      </c>
      <c r="J255" s="40" t="s">
        <v>17</v>
      </c>
      <c r="K255" s="40" t="s">
        <v>2906</v>
      </c>
      <c r="L255" s="40" t="s">
        <v>43</v>
      </c>
    </row>
    <row r="256">
      <c r="A256" s="40" t="s">
        <v>2943</v>
      </c>
      <c r="B256" s="43" t="n">
        <v>44202</v>
      </c>
      <c r="C256" s="40" t="n">
        <v>-50</v>
      </c>
      <c r="D256" s="43" t="n">
        <v>44193.651400462964</v>
      </c>
      <c r="E256" s="40" t="n">
        <v>1800</v>
      </c>
      <c r="F256" s="44" t="n">
        <v>1750</v>
      </c>
      <c r="G256" s="40" t="n">
        <v>-1000</v>
      </c>
      <c r="H256" s="40" t="n">
        <v>1.8</v>
      </c>
      <c r="I256" s="40" t="n">
        <v>0.05</v>
      </c>
      <c r="J256" s="40" t="s">
        <v>15</v>
      </c>
      <c r="K256" s="40" t="s">
        <v>2902</v>
      </c>
      <c r="L256" s="40" t="s">
        <v>43</v>
      </c>
    </row>
    <row r="257">
      <c r="A257" s="40" t="s">
        <v>2953</v>
      </c>
      <c r="B257" s="43" t="n">
        <v>44202</v>
      </c>
      <c r="C257" s="40" t="n">
        <v>1525</v>
      </c>
      <c r="D257" s="43" t="n">
        <v>44201.566990740743</v>
      </c>
      <c r="E257" s="40" t="n">
        <v>900</v>
      </c>
      <c r="F257" s="44" t="n">
        <v>624.99999999999989</v>
      </c>
      <c r="G257" s="40" t="n">
        <v>500</v>
      </c>
      <c r="H257" s="40" t="n">
        <v>1.8</v>
      </c>
      <c r="I257" s="40" t="n">
        <v>3.05</v>
      </c>
      <c r="J257" s="40" t="s">
        <v>17</v>
      </c>
      <c r="K257" s="40" t="s">
        <v>2928</v>
      </c>
      <c r="L257" s="40" t="s">
        <v>43</v>
      </c>
    </row>
    <row r="258">
      <c r="A258" s="18"/>
      <c r="B258" s="41"/>
      <c r="C258" s="18"/>
      <c r="D258" s="41"/>
      <c r="E258" s="18"/>
      <c r="F258" s="42" t="n">
        <f>SUBTOTAL(109,Table_USStocks.accdb3[Profit])</f>
        <v>-10300</v>
      </c>
      <c r="G258" s="18"/>
      <c r="H258" s="18"/>
      <c r="I258" s="18"/>
      <c r="J258" s="18"/>
      <c r="K258" s="18"/>
      <c r="L258" s="18"/>
    </row>
    <row r="259">
      <c r="A259" s="18"/>
      <c r="B259" s="41"/>
      <c r="C259" s="18"/>
      <c r="D259" s="41"/>
      <c r="E259" s="18"/>
      <c r="F259" s="42"/>
      <c r="G259" s="18"/>
      <c r="H259" s="18"/>
      <c r="I259" s="18"/>
      <c r="J259" s="18"/>
      <c r="K259" s="18"/>
      <c r="L259" s="18"/>
    </row>
    <row r="260">
      <c r="A260" s="18"/>
      <c r="B260" s="41"/>
      <c r="C260" s="18"/>
      <c r="D260" s="41"/>
      <c r="E260" s="18"/>
      <c r="F260" s="42"/>
      <c r="G260" s="18"/>
      <c r="H260" s="18"/>
      <c r="I260" s="18"/>
      <c r="J260" s="18"/>
      <c r="K260" s="18"/>
      <c r="L260" s="40"/>
    </row>
    <row r="261">
      <c r="A261" s="18"/>
      <c r="B261" s="41"/>
      <c r="C261" s="18"/>
      <c r="D261" s="41"/>
      <c r="E261" s="18"/>
      <c r="F261" s="42"/>
      <c r="G261" s="18"/>
      <c r="H261" s="18"/>
      <c r="I261" s="18"/>
      <c r="J261" s="18"/>
      <c r="K261" s="18"/>
      <c r="L261" s="18"/>
    </row>
    <row r="262">
      <c r="A262" s="18"/>
      <c r="B262" s="41"/>
      <c r="C262" s="18"/>
      <c r="D262" s="41"/>
      <c r="E262" s="18"/>
      <c r="F262" s="42"/>
      <c r="G262" s="18"/>
      <c r="H262" s="18"/>
      <c r="I262" s="18"/>
      <c r="J262" s="18"/>
      <c r="K262" s="18"/>
      <c r="L262" s="18"/>
    </row>
    <row r="263">
      <c r="A263" s="18"/>
      <c r="B263" s="41"/>
      <c r="C263" s="18"/>
      <c r="D263" s="41"/>
      <c r="E263" s="18"/>
      <c r="F263" s="42"/>
      <c r="G263" s="18"/>
      <c r="H263" s="18"/>
      <c r="I263" s="18"/>
      <c r="J263" s="18"/>
      <c r="K263" s="18"/>
      <c r="L263" s="18"/>
    </row>
    <row r="264">
      <c r="A264" s="18"/>
      <c r="B264" s="41"/>
      <c r="C264" s="18"/>
      <c r="D264" s="41"/>
      <c r="E264" s="18"/>
      <c r="F264" s="42"/>
      <c r="G264" s="18"/>
      <c r="H264" s="18"/>
      <c r="I264" s="18"/>
      <c r="J264" s="18"/>
      <c r="K264" s="18"/>
      <c r="L264" s="40"/>
    </row>
    <row r="265">
      <c r="A265" s="18"/>
      <c r="B265" s="41"/>
      <c r="C265" s="18"/>
      <c r="D265" s="41"/>
      <c r="E265" s="18"/>
      <c r="F265" s="42"/>
      <c r="G265" s="18"/>
      <c r="H265" s="18"/>
      <c r="I265" s="18"/>
      <c r="J265" s="18"/>
      <c r="K265" s="18"/>
      <c r="L265" s="40"/>
    </row>
    <row r="266">
      <c r="A266" s="18"/>
      <c r="B266" s="41"/>
      <c r="C266" s="18"/>
      <c r="D266" s="41"/>
      <c r="E266" s="18"/>
      <c r="F266" s="42"/>
      <c r="G266" s="18"/>
      <c r="H266" s="18"/>
      <c r="I266" s="18"/>
      <c r="J266" s="18"/>
      <c r="K266" s="18"/>
      <c r="L266" s="18"/>
    </row>
    <row r="267">
      <c r="A267" s="18"/>
      <c r="B267" s="41"/>
      <c r="C267" s="18"/>
      <c r="D267" s="41"/>
      <c r="E267" s="18"/>
      <c r="F267" s="42"/>
      <c r="G267" s="18"/>
      <c r="H267" s="18"/>
      <c r="I267" s="18"/>
      <c r="J267" s="18"/>
      <c r="K267" s="18"/>
      <c r="L267" s="18"/>
    </row>
    <row r="268">
      <c r="A268" s="18"/>
      <c r="B268" s="41"/>
      <c r="C268" s="18"/>
      <c r="D268" s="41"/>
      <c r="E268" s="18"/>
      <c r="F268" s="42"/>
      <c r="G268" s="18"/>
      <c r="H268" s="18"/>
      <c r="I268" s="18"/>
      <c r="J268" s="18"/>
      <c r="K268" s="18"/>
      <c r="L268" s="18"/>
    </row>
    <row r="269">
      <c r="A269" s="18"/>
      <c r="B269" s="41"/>
      <c r="C269" s="18"/>
      <c r="D269" s="41"/>
      <c r="E269" s="18"/>
      <c r="F269" s="42"/>
      <c r="G269" s="18"/>
      <c r="H269" s="18"/>
      <c r="I269" s="18"/>
      <c r="J269" s="18"/>
      <c r="K269" s="18"/>
      <c r="L269" s="18"/>
    </row>
    <row r="270">
      <c r="A270" s="18"/>
      <c r="B270" s="41"/>
      <c r="C270" s="18"/>
      <c r="D270" s="41"/>
      <c r="E270" s="18"/>
      <c r="F270" s="42"/>
      <c r="G270" s="18"/>
      <c r="H270" s="18"/>
      <c r="I270" s="18"/>
      <c r="J270" s="18"/>
      <c r="K270" s="18"/>
      <c r="L270" s="18"/>
    </row>
    <row r="271">
      <c r="A271" s="18"/>
      <c r="B271" s="41"/>
      <c r="C271" s="18"/>
      <c r="D271" s="41"/>
      <c r="E271" s="18"/>
      <c r="F271" s="42"/>
      <c r="G271" s="18"/>
      <c r="H271" s="18"/>
      <c r="I271" s="18"/>
      <c r="J271" s="18"/>
      <c r="K271" s="18"/>
      <c r="L271" s="18"/>
    </row>
    <row r="272">
      <c r="A272" s="18"/>
      <c r="B272" s="41"/>
      <c r="C272" s="18"/>
      <c r="D272" s="41"/>
      <c r="E272" s="18"/>
      <c r="F272" s="42"/>
      <c r="G272" s="18"/>
      <c r="H272" s="18"/>
      <c r="I272" s="18"/>
      <c r="J272" s="18"/>
      <c r="K272" s="18"/>
      <c r="L272" s="18"/>
    </row>
    <row r="273">
      <c r="A273" s="18"/>
      <c r="B273" s="41"/>
      <c r="C273" s="18"/>
      <c r="D273" s="41"/>
      <c r="E273" s="18"/>
      <c r="F273" s="42"/>
      <c r="G273" s="18"/>
      <c r="H273" s="18"/>
      <c r="I273" s="18"/>
      <c r="J273" s="18"/>
      <c r="K273" s="18"/>
      <c r="L273" s="18"/>
    </row>
    <row r="274">
      <c r="A274" s="18"/>
      <c r="B274" s="41"/>
      <c r="C274" s="18"/>
      <c r="D274" s="41"/>
      <c r="E274" s="18"/>
      <c r="F274" s="42"/>
      <c r="G274" s="18"/>
      <c r="H274" s="18"/>
      <c r="I274" s="18"/>
      <c r="J274" s="18"/>
      <c r="K274" s="18"/>
      <c r="L274" s="18"/>
    </row>
    <row r="275">
      <c r="A275" s="18"/>
      <c r="B275" s="41"/>
      <c r="C275" s="18"/>
      <c r="D275" s="41"/>
      <c r="E275" s="18"/>
      <c r="F275" s="42"/>
      <c r="G275" s="18"/>
      <c r="H275" s="18"/>
      <c r="I275" s="18"/>
      <c r="J275" s="18"/>
      <c r="K275" s="18"/>
      <c r="L275" s="18"/>
    </row>
    <row r="276">
      <c r="A276" s="18"/>
      <c r="B276" s="41"/>
      <c r="C276" s="18"/>
      <c r="D276" s="41"/>
      <c r="E276" s="18"/>
      <c r="F276" s="42"/>
      <c r="G276" s="18"/>
      <c r="H276" s="18"/>
      <c r="I276" s="18"/>
      <c r="J276" s="18"/>
      <c r="K276" s="18"/>
      <c r="L276" s="18"/>
    </row>
    <row r="277">
      <c r="A277" s="18"/>
      <c r="B277" s="41"/>
      <c r="C277" s="18"/>
      <c r="D277" s="41"/>
      <c r="E277" s="18"/>
      <c r="F277" s="42"/>
      <c r="G277" s="18"/>
      <c r="H277" s="18"/>
      <c r="I277" s="18"/>
      <c r="J277" s="18"/>
      <c r="K277" s="18"/>
      <c r="L277" s="18"/>
    </row>
    <row r="278">
      <c r="A278" s="18"/>
      <c r="B278" s="41"/>
      <c r="C278" s="18"/>
      <c r="D278" s="41"/>
      <c r="E278" s="18"/>
      <c r="F278" s="42"/>
      <c r="G278" s="18"/>
      <c r="H278" s="18"/>
      <c r="I278" s="18"/>
      <c r="J278" s="18"/>
      <c r="K278" s="18"/>
      <c r="L278" s="18"/>
    </row>
    <row r="279">
      <c r="A279" s="18"/>
      <c r="B279" s="41"/>
      <c r="C279" s="18"/>
      <c r="D279" s="41"/>
      <c r="E279" s="18"/>
      <c r="F279" s="42"/>
      <c r="G279" s="18"/>
      <c r="H279" s="18"/>
      <c r="I279" s="18"/>
      <c r="J279" s="18"/>
      <c r="K279" s="18"/>
      <c r="L279" s="18"/>
    </row>
    <row r="280">
      <c r="A280" s="18"/>
      <c r="B280" s="41"/>
      <c r="C280" s="18"/>
      <c r="D280" s="41"/>
      <c r="E280" s="18"/>
      <c r="F280" s="42"/>
      <c r="G280" s="18"/>
      <c r="H280" s="18"/>
      <c r="I280" s="18"/>
      <c r="J280" s="18"/>
      <c r="K280" s="18"/>
      <c r="L280" s="18"/>
    </row>
    <row r="281">
      <c r="A281" s="18"/>
      <c r="B281" s="41"/>
      <c r="C281" s="18"/>
      <c r="D281" s="41"/>
      <c r="E281" s="18"/>
      <c r="F281" s="42"/>
      <c r="G281" s="18"/>
      <c r="H281" s="18"/>
      <c r="I281" s="18"/>
      <c r="J281" s="18"/>
      <c r="K281" s="18"/>
      <c r="L281" s="18"/>
    </row>
    <row r="282">
      <c r="A282" s="18"/>
      <c r="B282" s="41"/>
      <c r="C282" s="18"/>
      <c r="D282" s="41"/>
      <c r="E282" s="18"/>
      <c r="F282" s="42"/>
      <c r="G282" s="18"/>
      <c r="H282" s="18"/>
      <c r="I282" s="18"/>
      <c r="J282" s="18"/>
      <c r="K282" s="18"/>
      <c r="L282" s="18"/>
    </row>
    <row r="283">
      <c r="A283" s="18"/>
      <c r="B283" s="41"/>
      <c r="C283" s="18"/>
      <c r="D283" s="41"/>
      <c r="E283" s="18"/>
      <c r="F283" s="42"/>
      <c r="G283" s="18"/>
      <c r="H283" s="18"/>
      <c r="I283" s="18"/>
      <c r="J283" s="18"/>
      <c r="K283" s="18"/>
      <c r="L283" s="18"/>
    </row>
    <row r="284">
      <c r="A284" s="18"/>
      <c r="B284" s="41"/>
      <c r="C284" s="18"/>
      <c r="D284" s="41"/>
      <c r="E284" s="18"/>
      <c r="F284" s="42"/>
      <c r="G284" s="18"/>
      <c r="H284" s="18"/>
      <c r="I284" s="18"/>
      <c r="J284" s="18"/>
      <c r="K284" s="18"/>
      <c r="L284" s="18"/>
    </row>
    <row r="285">
      <c r="A285" s="18"/>
      <c r="B285" s="41"/>
      <c r="C285" s="18"/>
      <c r="D285" s="41"/>
      <c r="E285" s="18"/>
      <c r="F285" s="42"/>
      <c r="G285" s="18"/>
      <c r="H285" s="18"/>
      <c r="I285" s="18"/>
      <c r="J285" s="18"/>
      <c r="K285" s="18"/>
      <c r="L285" s="18"/>
    </row>
    <row r="286">
      <c r="A286" s="18"/>
      <c r="B286" s="41"/>
      <c r="C286" s="18"/>
      <c r="D286" s="41"/>
      <c r="E286" s="18"/>
      <c r="F286" s="42"/>
      <c r="G286" s="18"/>
      <c r="H286" s="18"/>
      <c r="I286" s="18"/>
      <c r="J286" s="18"/>
      <c r="K286" s="18"/>
      <c r="L286" s="18"/>
    </row>
    <row r="287">
      <c r="A287" s="18"/>
      <c r="B287" s="41"/>
      <c r="C287" s="18"/>
      <c r="D287" s="41"/>
      <c r="E287" s="18"/>
      <c r="F287" s="42"/>
      <c r="G287" s="18"/>
      <c r="H287" s="18"/>
      <c r="I287" s="18"/>
      <c r="J287" s="18"/>
      <c r="K287" s="18"/>
      <c r="L287" s="18"/>
    </row>
    <row r="288">
      <c r="A288" s="18"/>
      <c r="B288" s="41"/>
      <c r="C288" s="18"/>
      <c r="D288" s="41"/>
      <c r="E288" s="18"/>
      <c r="F288" s="42"/>
      <c r="G288" s="18"/>
      <c r="H288" s="18"/>
      <c r="I288" s="18"/>
      <c r="J288" s="18"/>
      <c r="K288" s="18"/>
      <c r="L288" s="18"/>
    </row>
    <row r="289">
      <c r="A289" s="18"/>
      <c r="B289" s="41"/>
      <c r="C289" s="18"/>
      <c r="D289" s="41"/>
      <c r="E289" s="18"/>
      <c r="F289" s="42"/>
      <c r="G289" s="18"/>
      <c r="H289" s="18"/>
      <c r="I289" s="18"/>
      <c r="J289" s="18"/>
      <c r="K289" s="18"/>
      <c r="L289" s="18"/>
    </row>
    <row r="290">
      <c r="A290" s="18"/>
      <c r="B290" s="41"/>
      <c r="C290" s="18"/>
      <c r="D290" s="41"/>
      <c r="E290" s="18"/>
      <c r="F290" s="42"/>
      <c r="G290" s="18"/>
      <c r="H290" s="18"/>
      <c r="I290" s="18"/>
      <c r="J290" s="18"/>
      <c r="K290" s="18"/>
      <c r="L290" s="18"/>
    </row>
    <row r="291">
      <c r="A291" s="18"/>
      <c r="B291" s="41"/>
      <c r="C291" s="18"/>
      <c r="D291" s="41"/>
      <c r="E291" s="18"/>
      <c r="F291" s="42"/>
      <c r="G291" s="18"/>
      <c r="H291" s="18"/>
      <c r="I291" s="18"/>
      <c r="J291" s="18"/>
      <c r="K291" s="18"/>
      <c r="L291" s="18"/>
    </row>
    <row r="292">
      <c r="A292" s="18"/>
      <c r="B292" s="41"/>
      <c r="C292" s="18"/>
      <c r="D292" s="41"/>
      <c r="E292" s="18"/>
      <c r="F292" s="42"/>
      <c r="G292" s="18"/>
      <c r="H292" s="18"/>
      <c r="I292" s="18"/>
      <c r="J292" s="18"/>
      <c r="K292" s="18"/>
      <c r="L292" s="18"/>
    </row>
    <row r="293">
      <c r="A293" s="18"/>
      <c r="B293" s="41"/>
      <c r="C293" s="18"/>
      <c r="D293" s="41"/>
      <c r="E293" s="18"/>
      <c r="F293" s="42"/>
      <c r="G293" s="18"/>
      <c r="H293" s="18"/>
      <c r="I293" s="18"/>
      <c r="J293" s="18"/>
      <c r="K293" s="18"/>
      <c r="L293" s="18"/>
    </row>
    <row r="294">
      <c r="A294" s="18"/>
      <c r="B294" s="41"/>
      <c r="C294" s="18"/>
      <c r="D294" s="41"/>
      <c r="E294" s="18"/>
      <c r="F294" s="42"/>
      <c r="G294" s="18"/>
      <c r="H294" s="18"/>
      <c r="I294" s="18"/>
      <c r="J294" s="18"/>
      <c r="K294" s="18"/>
      <c r="L294" s="18"/>
    </row>
    <row r="295">
      <c r="A295" s="18"/>
      <c r="B295" s="41"/>
      <c r="C295" s="18"/>
      <c r="D295" s="41"/>
      <c r="E295" s="18"/>
      <c r="F295" s="42"/>
      <c r="G295" s="18"/>
      <c r="H295" s="18"/>
      <c r="I295" s="18"/>
      <c r="J295" s="18"/>
      <c r="K295" s="18"/>
      <c r="L295" s="18"/>
    </row>
    <row r="296">
      <c r="A296" s="18"/>
      <c r="B296" s="41"/>
      <c r="C296" s="18"/>
      <c r="D296" s="41"/>
      <c r="E296" s="18"/>
      <c r="F296" s="42"/>
      <c r="G296" s="18"/>
      <c r="H296" s="18"/>
      <c r="I296" s="18"/>
      <c r="J296" s="18"/>
      <c r="K296" s="18"/>
      <c r="L296" s="18"/>
    </row>
    <row r="297">
      <c r="A297" s="18"/>
      <c r="B297" s="41"/>
      <c r="C297" s="18"/>
      <c r="D297" s="41"/>
      <c r="E297" s="18"/>
      <c r="F297" s="42"/>
      <c r="G297" s="18"/>
      <c r="H297" s="18"/>
      <c r="I297" s="18"/>
      <c r="J297" s="18"/>
      <c r="K297" s="18"/>
      <c r="L297" s="18"/>
    </row>
    <row r="298">
      <c r="A298" s="18"/>
      <c r="B298" s="41"/>
      <c r="C298" s="18"/>
      <c r="D298" s="41"/>
      <c r="E298" s="18"/>
      <c r="F298" s="42"/>
      <c r="G298" s="18"/>
      <c r="H298" s="18"/>
      <c r="I298" s="18"/>
      <c r="J298" s="18"/>
      <c r="K298" s="18"/>
      <c r="L298" s="18"/>
    </row>
    <row r="299">
      <c r="A299" s="18"/>
      <c r="B299" s="41"/>
      <c r="C299" s="18"/>
      <c r="D299" s="41"/>
      <c r="E299" s="18"/>
      <c r="F299" s="42"/>
      <c r="G299" s="18"/>
      <c r="H299" s="18"/>
      <c r="I299" s="18"/>
      <c r="J299" s="18"/>
      <c r="K299" s="18"/>
      <c r="L299" s="18"/>
    </row>
    <row r="300">
      <c r="A300" s="18"/>
      <c r="B300" s="41"/>
      <c r="C300" s="18"/>
      <c r="D300" s="41"/>
      <c r="E300" s="18"/>
      <c r="F300" s="42"/>
      <c r="G300" s="18"/>
      <c r="H300" s="18"/>
      <c r="I300" s="18"/>
      <c r="J300" s="18"/>
      <c r="K300" s="18"/>
      <c r="L300" s="18"/>
    </row>
    <row r="301">
      <c r="A301" s="18"/>
      <c r="B301" s="41"/>
      <c r="C301" s="18"/>
      <c r="D301" s="41"/>
      <c r="E301" s="18"/>
      <c r="F301" s="42"/>
      <c r="G301" s="18"/>
      <c r="H301" s="18"/>
      <c r="I301" s="18"/>
      <c r="J301" s="18"/>
      <c r="K301" s="18"/>
      <c r="L301" s="18"/>
    </row>
    <row r="302">
      <c r="A302" s="18"/>
      <c r="B302" s="41"/>
      <c r="C302" s="18"/>
      <c r="D302" s="41"/>
      <c r="E302" s="18"/>
      <c r="F302" s="42"/>
      <c r="G302" s="18"/>
      <c r="H302" s="18"/>
      <c r="I302" s="18"/>
      <c r="J302" s="18"/>
      <c r="K302" s="18"/>
      <c r="L302" s="18"/>
    </row>
    <row r="303">
      <c r="A303" s="18"/>
      <c r="B303" s="41"/>
      <c r="C303" s="18"/>
      <c r="D303" s="41"/>
      <c r="E303" s="18"/>
      <c r="F303" s="42"/>
      <c r="G303" s="18"/>
      <c r="H303" s="18"/>
      <c r="I303" s="18"/>
      <c r="J303" s="18"/>
      <c r="K303" s="18"/>
      <c r="L303" s="18"/>
    </row>
    <row r="304">
      <c r="A304" s="18"/>
      <c r="B304" s="41"/>
      <c r="C304" s="18"/>
      <c r="D304" s="41"/>
      <c r="E304" s="18"/>
      <c r="F304" s="42"/>
      <c r="G304" s="18"/>
      <c r="H304" s="18"/>
      <c r="I304" s="18"/>
      <c r="J304" s="18"/>
      <c r="K304" s="18"/>
      <c r="L304" s="18"/>
    </row>
    <row r="305">
      <c r="A305" s="18"/>
      <c r="B305" s="41"/>
      <c r="C305" s="18"/>
      <c r="D305" s="41"/>
      <c r="E305" s="18"/>
      <c r="F305" s="42"/>
      <c r="G305" s="18"/>
      <c r="H305" s="18"/>
      <c r="I305" s="18"/>
      <c r="J305" s="18"/>
      <c r="K305" s="18"/>
      <c r="L305" s="18"/>
    </row>
    <row r="306">
      <c r="A306" s="18"/>
      <c r="B306" s="41"/>
      <c r="C306" s="18"/>
      <c r="D306" s="41"/>
      <c r="E306" s="18"/>
      <c r="F306" s="42"/>
      <c r="G306" s="18"/>
      <c r="H306" s="18"/>
      <c r="I306" s="18"/>
      <c r="J306" s="18"/>
      <c r="K306" s="18"/>
      <c r="L306" s="18"/>
    </row>
    <row r="307">
      <c r="A307" s="18"/>
      <c r="B307" s="41"/>
      <c r="C307" s="18"/>
      <c r="D307" s="41"/>
      <c r="E307" s="18"/>
      <c r="F307" s="42"/>
      <c r="G307" s="18"/>
      <c r="H307" s="18"/>
      <c r="I307" s="18"/>
      <c r="J307" s="18"/>
      <c r="K307" s="18"/>
      <c r="L307" s="18"/>
    </row>
    <row r="308">
      <c r="A308" s="18"/>
      <c r="B308" s="41"/>
      <c r="C308" s="18"/>
      <c r="D308" s="41"/>
      <c r="E308" s="18"/>
      <c r="F308" s="42"/>
      <c r="G308" s="18"/>
      <c r="H308" s="18"/>
      <c r="I308" s="18"/>
      <c r="J308" s="18"/>
      <c r="K308" s="18"/>
      <c r="L308" s="18"/>
    </row>
    <row r="309">
      <c r="A309" s="18"/>
      <c r="B309" s="41"/>
      <c r="C309" s="18"/>
      <c r="D309" s="41"/>
      <c r="E309" s="18"/>
      <c r="F309" s="42"/>
      <c r="G309" s="18"/>
      <c r="H309" s="18"/>
      <c r="I309" s="18"/>
      <c r="J309" s="18"/>
      <c r="K309" s="18"/>
      <c r="L309" s="40"/>
    </row>
    <row r="310">
      <c r="A310" s="18"/>
      <c r="B310" s="41"/>
      <c r="C310" s="18"/>
      <c r="D310" s="41"/>
      <c r="E310" s="18"/>
      <c r="F310" s="42"/>
      <c r="G310" s="18"/>
      <c r="H310" s="18"/>
      <c r="I310" s="18"/>
      <c r="J310" s="18"/>
      <c r="K310" s="18"/>
      <c r="L310" s="18"/>
    </row>
    <row r="311">
      <c r="A311" s="18"/>
      <c r="B311" s="41"/>
      <c r="C311" s="18"/>
      <c r="D311" s="41"/>
      <c r="E311" s="18"/>
      <c r="F311" s="42"/>
      <c r="G311" s="18"/>
      <c r="H311" s="18"/>
      <c r="I311" s="18"/>
      <c r="J311" s="18"/>
      <c r="K311" s="18"/>
      <c r="L311" s="18"/>
    </row>
    <row r="312">
      <c r="A312" s="18"/>
      <c r="B312" s="41"/>
      <c r="C312" s="18"/>
      <c r="D312" s="41"/>
      <c r="E312" s="18"/>
      <c r="F312" s="42"/>
      <c r="G312" s="18"/>
      <c r="H312" s="18"/>
      <c r="I312" s="18"/>
      <c r="J312" s="18"/>
      <c r="K312" s="18"/>
      <c r="L312" s="18"/>
    </row>
    <row r="313">
      <c r="A313" s="18"/>
      <c r="B313" s="41"/>
      <c r="C313" s="18"/>
      <c r="D313" s="41"/>
      <c r="E313" s="18"/>
      <c r="F313" s="42"/>
      <c r="G313" s="18"/>
      <c r="H313" s="18"/>
      <c r="I313" s="18"/>
      <c r="J313" s="18"/>
      <c r="K313" s="18"/>
      <c r="L313" s="18"/>
    </row>
    <row r="314">
      <c r="A314" s="18"/>
      <c r="B314" s="41"/>
      <c r="C314" s="18"/>
      <c r="D314" s="41"/>
      <c r="E314" s="18"/>
      <c r="F314" s="42"/>
      <c r="G314" s="18"/>
      <c r="H314" s="18"/>
      <c r="I314" s="18"/>
      <c r="J314" s="18"/>
      <c r="K314" s="18"/>
      <c r="L314" s="18"/>
    </row>
    <row r="315">
      <c r="A315" s="18"/>
      <c r="B315" s="41"/>
      <c r="C315" s="18"/>
      <c r="D315" s="41"/>
      <c r="E315" s="18"/>
      <c r="F315" s="42"/>
      <c r="G315" s="18"/>
      <c r="H315" s="18"/>
      <c r="I315" s="18"/>
      <c r="J315" s="18"/>
      <c r="K315" s="18"/>
      <c r="L315" s="18"/>
    </row>
    <row r="316">
      <c r="A316" s="18"/>
      <c r="B316" s="41"/>
      <c r="C316" s="18"/>
      <c r="D316" s="41"/>
      <c r="E316" s="18"/>
      <c r="F316" s="42"/>
      <c r="G316" s="18"/>
      <c r="H316" s="18"/>
      <c r="I316" s="18"/>
      <c r="J316" s="18"/>
      <c r="K316" s="18"/>
      <c r="L316" s="18"/>
    </row>
    <row r="317">
      <c r="A317" s="18"/>
      <c r="B317" s="41"/>
      <c r="C317" s="18"/>
      <c r="D317" s="41"/>
      <c r="E317" s="18"/>
      <c r="F317" s="42"/>
      <c r="G317" s="18"/>
      <c r="H317" s="18"/>
      <c r="I317" s="18"/>
      <c r="J317" s="18"/>
      <c r="K317" s="18"/>
      <c r="L317" s="18"/>
    </row>
    <row r="318">
      <c r="A318" s="18"/>
      <c r="B318" s="41"/>
      <c r="C318" s="18"/>
      <c r="D318" s="41"/>
      <c r="E318" s="18"/>
      <c r="F318" s="42"/>
      <c r="G318" s="18"/>
      <c r="H318" s="18"/>
      <c r="I318" s="18"/>
      <c r="J318" s="18"/>
      <c r="K318" s="18"/>
      <c r="L318" s="18"/>
    </row>
    <row r="319">
      <c r="A319" s="18"/>
      <c r="B319" s="41"/>
      <c r="C319" s="18"/>
      <c r="D319" s="41"/>
      <c r="E319" s="18"/>
      <c r="F319" s="42"/>
      <c r="G319" s="18"/>
      <c r="H319" s="18"/>
      <c r="I319" s="18"/>
      <c r="J319" s="18"/>
      <c r="K319" s="18"/>
      <c r="L319" s="18"/>
    </row>
    <row r="320">
      <c r="A320" s="18"/>
      <c r="B320" s="41"/>
      <c r="C320" s="18"/>
      <c r="D320" s="41"/>
      <c r="E320" s="18"/>
      <c r="F320" s="42"/>
      <c r="G320" s="18"/>
      <c r="H320" s="18"/>
      <c r="I320" s="18"/>
      <c r="J320" s="18"/>
      <c r="K320" s="18"/>
      <c r="L320" s="18"/>
    </row>
    <row r="321">
      <c r="A321" s="18"/>
      <c r="B321" s="41"/>
      <c r="C321" s="18"/>
      <c r="D321" s="41"/>
      <c r="E321" s="18"/>
      <c r="F321" s="42"/>
      <c r="G321" s="18"/>
      <c r="H321" s="18"/>
      <c r="I321" s="18"/>
      <c r="J321" s="18"/>
      <c r="K321" s="18"/>
      <c r="L321" s="18"/>
    </row>
    <row r="322">
      <c r="A322" s="18"/>
      <c r="B322" s="41"/>
      <c r="C322" s="18"/>
      <c r="D322" s="41"/>
      <c r="E322" s="18"/>
      <c r="F322" s="42"/>
      <c r="G322" s="18"/>
      <c r="H322" s="18"/>
      <c r="I322" s="18"/>
      <c r="J322" s="18"/>
      <c r="K322" s="18"/>
      <c r="L322" s="18"/>
    </row>
    <row r="323">
      <c r="A323" s="18"/>
      <c r="B323" s="41"/>
      <c r="C323" s="18"/>
      <c r="D323" s="41"/>
      <c r="E323" s="18"/>
      <c r="F323" s="42"/>
      <c r="G323" s="18"/>
      <c r="H323" s="18"/>
      <c r="I323" s="18"/>
      <c r="J323" s="18"/>
      <c r="K323" s="18"/>
      <c r="L323" s="18"/>
    </row>
    <row r="324">
      <c r="A324" s="18"/>
      <c r="B324" s="41"/>
      <c r="C324" s="18"/>
      <c r="D324" s="41"/>
      <c r="E324" s="18"/>
      <c r="F324" s="42"/>
      <c r="G324" s="18"/>
      <c r="H324" s="18"/>
      <c r="I324" s="18"/>
      <c r="J324" s="18"/>
      <c r="K324" s="18"/>
      <c r="L324" s="18"/>
    </row>
    <row r="325">
      <c r="A325" s="18"/>
      <c r="B325" s="41"/>
      <c r="C325" s="18"/>
      <c r="D325" s="41"/>
      <c r="E325" s="18"/>
      <c r="F325" s="42"/>
      <c r="G325" s="18"/>
      <c r="H325" s="18"/>
      <c r="I325" s="18"/>
      <c r="J325" s="18"/>
      <c r="K325" s="18"/>
      <c r="L325" s="18"/>
    </row>
    <row r="326">
      <c r="A326" s="18"/>
      <c r="B326" s="41"/>
      <c r="C326" s="18"/>
      <c r="D326" s="41"/>
      <c r="E326" s="18"/>
      <c r="F326" s="42"/>
      <c r="G326" s="18"/>
      <c r="H326" s="18"/>
      <c r="I326" s="18"/>
      <c r="J326" s="18"/>
      <c r="K326" s="18"/>
      <c r="L326" s="18"/>
    </row>
    <row r="327">
      <c r="A327" s="18"/>
      <c r="B327" s="41"/>
      <c r="C327" s="18"/>
      <c r="D327" s="41"/>
      <c r="E327" s="18"/>
      <c r="F327" s="42"/>
      <c r="G327" s="18"/>
      <c r="H327" s="18"/>
      <c r="I327" s="18"/>
      <c r="J327" s="18"/>
      <c r="K327" s="18"/>
      <c r="L327" s="18"/>
    </row>
    <row r="328">
      <c r="A328" s="18"/>
      <c r="B328" s="41"/>
      <c r="C328" s="18"/>
      <c r="D328" s="41"/>
      <c r="E328" s="18"/>
      <c r="F328" s="42"/>
      <c r="G328" s="18"/>
      <c r="H328" s="18"/>
      <c r="I328" s="18"/>
      <c r="J328" s="18"/>
      <c r="K328" s="18"/>
      <c r="L328" s="18"/>
    </row>
    <row r="329">
      <c r="A329" s="18"/>
      <c r="B329" s="41"/>
      <c r="C329" s="18"/>
      <c r="D329" s="41"/>
      <c r="E329" s="18"/>
      <c r="F329" s="42"/>
      <c r="G329" s="18"/>
      <c r="H329" s="18"/>
      <c r="I329" s="18"/>
      <c r="J329" s="18"/>
      <c r="K329" s="18"/>
      <c r="L329" s="18"/>
    </row>
    <row r="330">
      <c r="A330" s="18"/>
      <c r="B330" s="41"/>
      <c r="C330" s="18"/>
      <c r="D330" s="41"/>
      <c r="E330" s="18"/>
      <c r="F330" s="42"/>
      <c r="G330" s="18"/>
      <c r="H330" s="18"/>
      <c r="I330" s="18"/>
      <c r="J330" s="18"/>
      <c r="K330" s="18"/>
      <c r="L330" s="18"/>
    </row>
    <row r="331">
      <c r="A331" s="18"/>
      <c r="B331" s="41"/>
      <c r="C331" s="18"/>
      <c r="D331" s="41"/>
      <c r="E331" s="18"/>
      <c r="F331" s="42"/>
      <c r="G331" s="18"/>
      <c r="H331" s="18"/>
      <c r="I331" s="18"/>
      <c r="J331" s="18"/>
      <c r="K331" s="18"/>
      <c r="L331" s="18"/>
    </row>
    <row r="332">
      <c r="A332" s="18"/>
      <c r="B332" s="41"/>
      <c r="C332" s="18"/>
      <c r="D332" s="41"/>
      <c r="E332" s="18"/>
      <c r="F332" s="42"/>
      <c r="G332" s="18"/>
      <c r="H332" s="18"/>
      <c r="I332" s="18"/>
      <c r="J332" s="18"/>
      <c r="K332" s="18"/>
      <c r="L332" s="18"/>
    </row>
    <row r="333">
      <c r="A333" s="18"/>
      <c r="B333" s="41"/>
      <c r="C333" s="18"/>
      <c r="D333" s="41"/>
      <c r="E333" s="18"/>
      <c r="F333" s="42"/>
      <c r="G333" s="18"/>
      <c r="H333" s="18"/>
      <c r="I333" s="18"/>
      <c r="J333" s="18"/>
      <c r="K333" s="18"/>
      <c r="L333" s="40"/>
    </row>
    <row r="334">
      <c r="A334" s="18"/>
      <c r="B334" s="41"/>
      <c r="C334" s="18"/>
      <c r="D334" s="41"/>
      <c r="E334" s="18"/>
      <c r="F334" s="42"/>
      <c r="G334" s="18"/>
      <c r="H334" s="18"/>
      <c r="I334" s="18"/>
      <c r="J334" s="18"/>
      <c r="K334" s="18"/>
      <c r="L334" s="18"/>
    </row>
    <row r="335">
      <c r="A335" s="18"/>
      <c r="B335" s="41"/>
      <c r="C335" s="18"/>
      <c r="D335" s="41"/>
      <c r="E335" s="18"/>
      <c r="F335" s="42"/>
      <c r="G335" s="18"/>
      <c r="H335" s="18"/>
      <c r="I335" s="18"/>
      <c r="J335" s="18"/>
      <c r="K335" s="18"/>
      <c r="L335" s="18"/>
    </row>
    <row r="336">
      <c r="A336" s="18"/>
      <c r="B336" s="41"/>
      <c r="C336" s="18"/>
      <c r="D336" s="41"/>
      <c r="E336" s="18"/>
      <c r="F336" s="42"/>
      <c r="G336" s="18"/>
      <c r="H336" s="18"/>
      <c r="I336" s="18"/>
      <c r="J336" s="18"/>
      <c r="K336" s="18"/>
      <c r="L336" s="18"/>
    </row>
    <row r="337">
      <c r="A337" s="18"/>
      <c r="B337" s="41"/>
      <c r="C337" s="18"/>
      <c r="D337" s="41"/>
      <c r="E337" s="18"/>
      <c r="F337" s="42"/>
      <c r="G337" s="18"/>
      <c r="H337" s="18"/>
      <c r="I337" s="18"/>
      <c r="J337" s="18"/>
      <c r="K337" s="18"/>
      <c r="L337" s="18"/>
    </row>
    <row r="338">
      <c r="A338" s="18"/>
      <c r="B338" s="41"/>
      <c r="C338" s="18"/>
      <c r="D338" s="41"/>
      <c r="E338" s="18"/>
      <c r="F338" s="42"/>
      <c r="G338" s="18"/>
      <c r="H338" s="18"/>
      <c r="I338" s="18"/>
      <c r="J338" s="18"/>
      <c r="K338" s="18"/>
      <c r="L338" s="18"/>
    </row>
    <row r="339">
      <c r="A339" s="18"/>
      <c r="B339" s="41"/>
      <c r="C339" s="18"/>
      <c r="D339" s="41"/>
      <c r="E339" s="18"/>
      <c r="F339" s="42"/>
      <c r="G339" s="18"/>
      <c r="H339" s="18"/>
      <c r="I339" s="18"/>
      <c r="J339" s="18"/>
      <c r="K339" s="18"/>
      <c r="L339" s="18"/>
    </row>
    <row r="340">
      <c r="A340" s="18"/>
      <c r="B340" s="41"/>
      <c r="C340" s="18"/>
      <c r="D340" s="41"/>
      <c r="E340" s="18"/>
      <c r="F340" s="42"/>
      <c r="G340" s="18"/>
      <c r="H340" s="18"/>
      <c r="I340" s="18"/>
      <c r="J340" s="18"/>
      <c r="K340" s="18"/>
      <c r="L340" s="18"/>
    </row>
    <row r="341">
      <c r="A341" s="18"/>
      <c r="B341" s="41"/>
      <c r="C341" s="18"/>
      <c r="D341" s="41"/>
      <c r="E341" s="18"/>
      <c r="F341" s="42"/>
      <c r="G341" s="18"/>
      <c r="H341" s="18"/>
      <c r="I341" s="18"/>
      <c r="J341" s="18"/>
      <c r="K341" s="18"/>
      <c r="L341" s="18"/>
    </row>
    <row r="342">
      <c r="A342" s="18"/>
      <c r="B342" s="41"/>
      <c r="C342" s="18"/>
      <c r="D342" s="41"/>
      <c r="E342" s="18"/>
      <c r="F342" s="42"/>
      <c r="G342" s="18"/>
      <c r="H342" s="18"/>
      <c r="I342" s="18"/>
      <c r="J342" s="18"/>
      <c r="K342" s="18"/>
      <c r="L342" s="18"/>
    </row>
    <row r="343">
      <c r="A343" s="18"/>
      <c r="B343" s="41"/>
      <c r="C343" s="18"/>
      <c r="D343" s="41"/>
      <c r="E343" s="18"/>
      <c r="F343" s="42"/>
      <c r="G343" s="18"/>
      <c r="H343" s="18"/>
      <c r="I343" s="18"/>
      <c r="J343" s="18"/>
      <c r="K343" s="18"/>
      <c r="L343" s="18"/>
    </row>
    <row r="344">
      <c r="A344" s="18"/>
      <c r="B344" s="41"/>
      <c r="C344" s="18"/>
      <c r="D344" s="41"/>
      <c r="E344" s="18"/>
      <c r="F344" s="42"/>
      <c r="G344" s="18"/>
      <c r="H344" s="18"/>
      <c r="I344" s="18"/>
      <c r="J344" s="18"/>
      <c r="K344" s="18"/>
      <c r="L344" s="18"/>
    </row>
    <row r="345">
      <c r="A345" s="18"/>
      <c r="B345" s="41"/>
      <c r="C345" s="18"/>
      <c r="D345" s="41"/>
      <c r="E345" s="18"/>
      <c r="F345" s="42"/>
      <c r="G345" s="18"/>
      <c r="H345" s="18"/>
      <c r="I345" s="18"/>
      <c r="J345" s="18"/>
      <c r="K345" s="18"/>
      <c r="L345" s="40"/>
    </row>
    <row r="346">
      <c r="A346" s="18"/>
      <c r="B346" s="41"/>
      <c r="C346" s="18"/>
      <c r="D346" s="41"/>
      <c r="E346" s="18"/>
      <c r="F346" s="42"/>
      <c r="G346" s="18"/>
      <c r="H346" s="18"/>
      <c r="I346" s="18"/>
      <c r="J346" s="18"/>
      <c r="K346" s="18"/>
      <c r="L346" s="18"/>
    </row>
    <row r="347">
      <c r="A347" s="18"/>
      <c r="B347" s="41"/>
      <c r="C347" s="18"/>
      <c r="D347" s="41"/>
      <c r="E347" s="18"/>
      <c r="F347" s="42"/>
      <c r="G347" s="18"/>
      <c r="H347" s="18"/>
      <c r="I347" s="18"/>
      <c r="J347" s="18"/>
      <c r="K347" s="18"/>
      <c r="L347" s="18"/>
    </row>
    <row r="348">
      <c r="A348" s="18"/>
      <c r="B348" s="41"/>
      <c r="C348" s="18"/>
      <c r="D348" s="41"/>
      <c r="E348" s="18"/>
      <c r="F348" s="42"/>
      <c r="G348" s="18"/>
      <c r="H348" s="18"/>
      <c r="I348" s="18"/>
      <c r="J348" s="18"/>
      <c r="K348" s="18"/>
      <c r="L348" s="40"/>
    </row>
    <row r="349">
      <c r="A349" s="18"/>
      <c r="B349" s="41"/>
      <c r="C349" s="18"/>
      <c r="D349" s="41"/>
      <c r="E349" s="18"/>
      <c r="F349" s="42"/>
      <c r="G349" s="18"/>
      <c r="H349" s="18"/>
      <c r="I349" s="18"/>
      <c r="J349" s="18"/>
      <c r="K349" s="18"/>
      <c r="L349" s="40"/>
    </row>
    <row r="350">
      <c r="A350" s="18"/>
      <c r="B350" s="41"/>
      <c r="C350" s="18"/>
      <c r="D350" s="41"/>
      <c r="E350" s="18"/>
      <c r="F350" s="42"/>
      <c r="G350" s="18"/>
      <c r="H350" s="18"/>
      <c r="I350" s="18"/>
      <c r="J350" s="18"/>
      <c r="K350" s="18"/>
      <c r="L350" s="18"/>
    </row>
    <row r="351">
      <c r="A351" s="18"/>
      <c r="B351" s="41"/>
      <c r="C351" s="18"/>
      <c r="D351" s="41"/>
      <c r="E351" s="18"/>
      <c r="F351" s="42"/>
      <c r="G351" s="18"/>
      <c r="H351" s="18"/>
      <c r="I351" s="18"/>
      <c r="J351" s="18"/>
      <c r="K351" s="18"/>
      <c r="L351" s="18"/>
    </row>
    <row r="352">
      <c r="A352" s="18"/>
      <c r="B352" s="41"/>
      <c r="C352" s="18"/>
      <c r="D352" s="41"/>
      <c r="E352" s="18"/>
      <c r="F352" s="42"/>
      <c r="G352" s="18"/>
      <c r="H352" s="18"/>
      <c r="I352" s="18"/>
      <c r="J352" s="18"/>
      <c r="K352" s="18"/>
      <c r="L352" s="40"/>
    </row>
    <row r="353">
      <c r="A353" s="18"/>
      <c r="B353" s="41"/>
      <c r="C353" s="18"/>
      <c r="D353" s="41"/>
      <c r="E353" s="18"/>
      <c r="F353" s="42"/>
      <c r="G353" s="18"/>
      <c r="H353" s="18"/>
      <c r="I353" s="18"/>
      <c r="J353" s="18"/>
      <c r="K353" s="18"/>
      <c r="L353" s="18"/>
    </row>
    <row r="354">
      <c r="A354" s="18"/>
      <c r="B354" s="41"/>
      <c r="C354" s="18"/>
      <c r="D354" s="41"/>
      <c r="E354" s="18"/>
      <c r="F354" s="42"/>
      <c r="G354" s="18"/>
      <c r="H354" s="18"/>
      <c r="I354" s="18"/>
      <c r="J354" s="18"/>
      <c r="K354" s="18"/>
      <c r="L354" s="18"/>
    </row>
    <row r="355">
      <c r="A355" s="18"/>
      <c r="B355" s="41"/>
      <c r="C355" s="18"/>
      <c r="D355" s="41"/>
      <c r="E355" s="18"/>
      <c r="F355" s="42"/>
      <c r="G355" s="18"/>
      <c r="H355" s="18"/>
      <c r="I355" s="18"/>
      <c r="J355" s="18"/>
      <c r="K355" s="18"/>
      <c r="L355" s="18"/>
    </row>
    <row r="356">
      <c r="A356" s="18"/>
      <c r="B356" s="41"/>
      <c r="C356" s="18"/>
      <c r="D356" s="41"/>
      <c r="E356" s="18"/>
      <c r="F356" s="42"/>
      <c r="G356" s="18"/>
      <c r="H356" s="18"/>
      <c r="I356" s="18"/>
      <c r="J356" s="18"/>
      <c r="K356" s="18"/>
      <c r="L356" s="18"/>
    </row>
    <row r="357">
      <c r="A357" s="18"/>
      <c r="B357" s="41"/>
      <c r="C357" s="18"/>
      <c r="D357" s="41"/>
      <c r="E357" s="18"/>
      <c r="F357" s="42"/>
      <c r="G357" s="18"/>
      <c r="H357" s="18"/>
      <c r="I357" s="18"/>
      <c r="J357" s="18"/>
      <c r="K357" s="18"/>
      <c r="L357" s="18"/>
    </row>
    <row r="358">
      <c r="A358" s="18"/>
      <c r="B358" s="41"/>
      <c r="C358" s="18"/>
      <c r="D358" s="41"/>
      <c r="E358" s="18"/>
      <c r="F358" s="42"/>
      <c r="G358" s="18"/>
      <c r="H358" s="18"/>
      <c r="I358" s="18"/>
      <c r="J358" s="18"/>
      <c r="K358" s="18"/>
      <c r="L358" s="18"/>
    </row>
    <row r="359">
      <c r="A359" s="18"/>
      <c r="B359" s="41"/>
      <c r="C359" s="18"/>
      <c r="D359" s="41"/>
      <c r="E359" s="18"/>
      <c r="F359" s="42"/>
      <c r="G359" s="18"/>
      <c r="H359" s="18"/>
      <c r="I359" s="18"/>
      <c r="J359" s="18"/>
      <c r="K359" s="18"/>
      <c r="L359" s="18"/>
    </row>
    <row r="360">
      <c r="A360" s="18"/>
      <c r="B360" s="41"/>
      <c r="C360" s="18"/>
      <c r="D360" s="41"/>
      <c r="E360" s="18"/>
      <c r="F360" s="42"/>
      <c r="G360" s="18"/>
      <c r="H360" s="18"/>
      <c r="I360" s="18"/>
      <c r="J360" s="18"/>
      <c r="K360" s="18"/>
      <c r="L360" s="18"/>
    </row>
    <row r="361">
      <c r="A361" s="18"/>
      <c r="B361" s="41"/>
      <c r="C361" s="18"/>
      <c r="D361" s="41"/>
      <c r="E361" s="18"/>
      <c r="F361" s="42"/>
      <c r="G361" s="18"/>
      <c r="H361" s="18"/>
      <c r="I361" s="18"/>
      <c r="J361" s="18"/>
      <c r="K361" s="18"/>
      <c r="L361" s="18"/>
    </row>
    <row r="362">
      <c r="A362" s="18"/>
      <c r="B362" s="41"/>
      <c r="C362" s="18"/>
      <c r="D362" s="41"/>
      <c r="E362" s="18"/>
      <c r="F362" s="42"/>
      <c r="G362" s="18"/>
      <c r="H362" s="18"/>
      <c r="I362" s="18"/>
      <c r="J362" s="18"/>
      <c r="K362" s="18"/>
      <c r="L362" s="18"/>
    </row>
    <row r="363">
      <c r="A363" s="18"/>
      <c r="B363" s="41"/>
      <c r="C363" s="18"/>
      <c r="D363" s="41"/>
      <c r="E363" s="18"/>
      <c r="F363" s="42"/>
      <c r="G363" s="18"/>
      <c r="H363" s="18"/>
      <c r="I363" s="18"/>
      <c r="J363" s="18"/>
      <c r="K363" s="18"/>
      <c r="L363" s="18"/>
    </row>
    <row r="364">
      <c r="A364" s="18"/>
      <c r="B364" s="41"/>
      <c r="C364" s="18"/>
      <c r="D364" s="41"/>
      <c r="E364" s="18"/>
      <c r="F364" s="42"/>
      <c r="G364" s="18"/>
      <c r="H364" s="18"/>
      <c r="I364" s="18"/>
      <c r="J364" s="18"/>
      <c r="K364" s="18"/>
      <c r="L364" s="18"/>
    </row>
    <row r="365">
      <c r="A365" s="18"/>
      <c r="B365" s="41"/>
      <c r="C365" s="18"/>
      <c r="D365" s="41"/>
      <c r="E365" s="18"/>
      <c r="F365" s="42"/>
      <c r="G365" s="18"/>
      <c r="H365" s="18"/>
      <c r="I365" s="18"/>
      <c r="J365" s="18"/>
      <c r="K365" s="18"/>
      <c r="L365" s="18"/>
    </row>
    <row r="366">
      <c r="A366" s="18"/>
      <c r="B366" s="41"/>
      <c r="C366" s="18"/>
      <c r="D366" s="41"/>
      <c r="E366" s="18"/>
      <c r="F366" s="42"/>
      <c r="G366" s="18"/>
      <c r="H366" s="18"/>
      <c r="I366" s="18"/>
      <c r="J366" s="18"/>
      <c r="K366" s="18"/>
      <c r="L366" s="18"/>
    </row>
    <row r="367">
      <c r="A367" s="18"/>
      <c r="B367" s="41"/>
      <c r="C367" s="18"/>
      <c r="D367" s="41"/>
      <c r="E367" s="18"/>
      <c r="F367" s="42"/>
      <c r="G367" s="18"/>
      <c r="H367" s="18"/>
      <c r="I367" s="18"/>
      <c r="J367" s="18"/>
      <c r="K367" s="18"/>
      <c r="L367" s="18"/>
    </row>
    <row r="368">
      <c r="A368" s="18"/>
      <c r="B368" s="41"/>
      <c r="C368" s="18"/>
      <c r="D368" s="41"/>
      <c r="E368" s="18"/>
      <c r="F368" s="42"/>
      <c r="G368" s="18"/>
      <c r="H368" s="18"/>
      <c r="I368" s="18"/>
      <c r="J368" s="18"/>
      <c r="K368" s="18"/>
      <c r="L368" s="18"/>
    </row>
    <row r="369">
      <c r="A369" s="18"/>
      <c r="B369" s="41"/>
      <c r="C369" s="18"/>
      <c r="D369" s="41"/>
      <c r="E369" s="18"/>
      <c r="F369" s="42"/>
      <c r="G369" s="18"/>
      <c r="H369" s="18"/>
      <c r="I369" s="18"/>
      <c r="J369" s="18"/>
      <c r="K369" s="18"/>
      <c r="L369" s="40"/>
    </row>
    <row r="370">
      <c r="A370" s="18"/>
      <c r="B370" s="41"/>
      <c r="C370" s="18"/>
      <c r="D370" s="41"/>
      <c r="E370" s="18"/>
      <c r="F370" s="42"/>
      <c r="G370" s="18"/>
      <c r="H370" s="18"/>
      <c r="I370" s="18"/>
      <c r="J370" s="18"/>
      <c r="K370" s="18"/>
      <c r="L370" s="18"/>
    </row>
    <row r="371">
      <c r="A371" s="18"/>
      <c r="B371" s="41"/>
      <c r="C371" s="18"/>
      <c r="D371" s="41"/>
      <c r="E371" s="18"/>
      <c r="F371" s="42"/>
      <c r="G371" s="18"/>
      <c r="H371" s="18"/>
      <c r="I371" s="18"/>
      <c r="J371" s="18"/>
      <c r="K371" s="18"/>
      <c r="L371" s="18"/>
    </row>
    <row r="372">
      <c r="A372" s="18"/>
      <c r="B372" s="41"/>
      <c r="C372" s="18"/>
      <c r="D372" s="41"/>
      <c r="E372" s="18"/>
      <c r="F372" s="42"/>
      <c r="G372" s="18"/>
      <c r="H372" s="18"/>
      <c r="I372" s="18"/>
      <c r="J372" s="18"/>
      <c r="K372" s="18"/>
      <c r="L372" s="18"/>
    </row>
    <row r="373">
      <c r="A373" s="18"/>
      <c r="B373" s="41"/>
      <c r="C373" s="18"/>
      <c r="D373" s="41"/>
      <c r="E373" s="18"/>
      <c r="F373" s="42"/>
      <c r="G373" s="18"/>
      <c r="H373" s="18"/>
      <c r="I373" s="18"/>
      <c r="J373" s="18"/>
      <c r="K373" s="18"/>
      <c r="L373" s="18"/>
    </row>
    <row r="374">
      <c r="A374" s="18"/>
      <c r="B374" s="41"/>
      <c r="C374" s="18"/>
      <c r="D374" s="41"/>
      <c r="E374" s="18"/>
      <c r="F374" s="42"/>
      <c r="G374" s="18"/>
      <c r="H374" s="18"/>
      <c r="I374" s="18"/>
      <c r="J374" s="18"/>
      <c r="K374" s="18"/>
      <c r="L374" s="18"/>
    </row>
    <row r="375">
      <c r="A375" s="18"/>
      <c r="B375" s="41"/>
      <c r="C375" s="18"/>
      <c r="D375" s="41"/>
      <c r="E375" s="18"/>
      <c r="F375" s="42"/>
      <c r="G375" s="18"/>
      <c r="H375" s="18"/>
      <c r="I375" s="18"/>
      <c r="J375" s="18"/>
      <c r="K375" s="18"/>
      <c r="L375" s="18"/>
    </row>
    <row r="376">
      <c r="A376" s="18"/>
      <c r="B376" s="41"/>
      <c r="C376" s="18"/>
      <c r="D376" s="41"/>
      <c r="E376" s="18"/>
      <c r="F376" s="42"/>
      <c r="G376" s="18"/>
      <c r="H376" s="18"/>
      <c r="I376" s="18"/>
      <c r="J376" s="18"/>
      <c r="K376" s="18"/>
      <c r="L376" s="18"/>
    </row>
    <row r="377">
      <c r="A377" s="18"/>
      <c r="B377" s="41"/>
      <c r="C377" s="18"/>
      <c r="D377" s="41"/>
      <c r="E377" s="18"/>
      <c r="F377" s="42"/>
      <c r="G377" s="18"/>
      <c r="H377" s="18"/>
      <c r="I377" s="18"/>
      <c r="J377" s="18"/>
      <c r="K377" s="18"/>
      <c r="L377" s="18"/>
    </row>
    <row r="378">
      <c r="A378" s="18"/>
      <c r="B378" s="41"/>
      <c r="C378" s="18"/>
      <c r="D378" s="41"/>
      <c r="E378" s="18"/>
      <c r="F378" s="42"/>
      <c r="G378" s="18"/>
      <c r="H378" s="18"/>
      <c r="I378" s="18"/>
      <c r="J378" s="18"/>
      <c r="K378" s="18"/>
      <c r="L378" s="18"/>
    </row>
    <row r="379">
      <c r="A379" s="18"/>
      <c r="B379" s="41"/>
      <c r="C379" s="18"/>
      <c r="D379" s="41"/>
      <c r="E379" s="18"/>
      <c r="F379" s="42"/>
      <c r="G379" s="18"/>
      <c r="H379" s="18"/>
      <c r="I379" s="18"/>
      <c r="J379" s="18"/>
      <c r="K379" s="18"/>
      <c r="L379" s="18"/>
    </row>
    <row r="380">
      <c r="A380" s="18"/>
      <c r="B380" s="41"/>
      <c r="C380" s="18"/>
      <c r="D380" s="41"/>
      <c r="E380" s="18"/>
      <c r="F380" s="42"/>
      <c r="G380" s="18"/>
      <c r="H380" s="18"/>
      <c r="I380" s="18"/>
      <c r="J380" s="18"/>
      <c r="K380" s="18"/>
      <c r="L380" s="18"/>
    </row>
    <row r="381">
      <c r="A381" s="18"/>
      <c r="B381" s="41"/>
      <c r="C381" s="18"/>
      <c r="D381" s="41"/>
      <c r="E381" s="18"/>
      <c r="F381" s="42"/>
      <c r="G381" s="18"/>
      <c r="H381" s="18"/>
      <c r="I381" s="18"/>
      <c r="J381" s="18"/>
      <c r="K381" s="18"/>
      <c r="L381" s="18"/>
    </row>
    <row r="382">
      <c r="A382" s="18"/>
      <c r="B382" s="41"/>
      <c r="C382" s="18"/>
      <c r="D382" s="41"/>
      <c r="E382" s="18"/>
      <c r="F382" s="42"/>
      <c r="G382" s="18"/>
      <c r="H382" s="18"/>
      <c r="I382" s="18"/>
      <c r="J382" s="18"/>
      <c r="K382" s="18"/>
      <c r="L382" s="18"/>
    </row>
    <row r="383">
      <c r="A383" s="18"/>
      <c r="B383" s="41"/>
      <c r="C383" s="18"/>
      <c r="D383" s="41"/>
      <c r="E383" s="18"/>
      <c r="F383" s="42"/>
      <c r="G383" s="18"/>
      <c r="H383" s="18"/>
      <c r="I383" s="18"/>
      <c r="J383" s="18"/>
      <c r="K383" s="18"/>
      <c r="L383" s="18"/>
    </row>
    <row r="384">
      <c r="A384" s="18"/>
      <c r="B384" s="41"/>
      <c r="C384" s="18"/>
      <c r="D384" s="41"/>
      <c r="E384" s="18"/>
      <c r="F384" s="42"/>
      <c r="G384" s="18"/>
      <c r="H384" s="18"/>
      <c r="I384" s="18"/>
      <c r="J384" s="18"/>
      <c r="K384" s="18"/>
      <c r="L384" s="18"/>
    </row>
    <row r="385">
      <c r="A385" s="18"/>
      <c r="B385" s="41"/>
      <c r="C385" s="18"/>
      <c r="D385" s="41"/>
      <c r="E385" s="18"/>
      <c r="F385" s="42"/>
      <c r="G385" s="18"/>
      <c r="H385" s="18"/>
      <c r="I385" s="18"/>
      <c r="J385" s="18"/>
      <c r="K385" s="18"/>
      <c r="L385" s="18"/>
    </row>
    <row r="386">
      <c r="A386" s="18"/>
      <c r="B386" s="41"/>
      <c r="C386" s="18"/>
      <c r="D386" s="41"/>
      <c r="E386" s="18"/>
      <c r="F386" s="42"/>
      <c r="G386" s="18"/>
      <c r="H386" s="18"/>
      <c r="I386" s="18"/>
      <c r="J386" s="18"/>
      <c r="K386" s="18"/>
      <c r="L386" s="18"/>
    </row>
    <row r="387">
      <c r="A387" s="18"/>
      <c r="B387" s="41"/>
      <c r="C387" s="18"/>
      <c r="D387" s="41"/>
      <c r="E387" s="18"/>
      <c r="F387" s="42"/>
      <c r="G387" s="18"/>
      <c r="H387" s="18"/>
      <c r="I387" s="18"/>
      <c r="J387" s="18"/>
      <c r="K387" s="18"/>
      <c r="L387" s="18"/>
    </row>
    <row r="388">
      <c r="A388" s="18"/>
      <c r="B388" s="41"/>
      <c r="C388" s="18"/>
      <c r="D388" s="41"/>
      <c r="E388" s="18"/>
      <c r="F388" s="42"/>
      <c r="G388" s="18"/>
      <c r="H388" s="18"/>
      <c r="I388" s="18"/>
      <c r="J388" s="18"/>
      <c r="K388" s="18"/>
      <c r="L388" s="18"/>
    </row>
    <row r="389">
      <c r="A389" s="18"/>
      <c r="B389" s="41"/>
      <c r="C389" s="18"/>
      <c r="D389" s="41"/>
      <c r="E389" s="18"/>
      <c r="F389" s="42"/>
      <c r="G389" s="18"/>
      <c r="H389" s="18"/>
      <c r="I389" s="18"/>
      <c r="J389" s="18"/>
      <c r="K389" s="18"/>
      <c r="L389" s="18"/>
    </row>
    <row r="390">
      <c r="A390" s="18"/>
      <c r="B390" s="41"/>
      <c r="C390" s="18"/>
      <c r="D390" s="41"/>
      <c r="E390" s="18"/>
      <c r="F390" s="42"/>
      <c r="G390" s="18"/>
      <c r="H390" s="18"/>
      <c r="I390" s="18"/>
      <c r="J390" s="18"/>
      <c r="K390" s="18"/>
      <c r="L390" s="40"/>
    </row>
    <row r="391">
      <c r="A391" s="18"/>
      <c r="B391" s="41"/>
      <c r="C391" s="18"/>
      <c r="D391" s="41"/>
      <c r="E391" s="18"/>
      <c r="F391" s="42"/>
      <c r="G391" s="18"/>
      <c r="H391" s="18"/>
      <c r="I391" s="18"/>
      <c r="J391" s="18"/>
      <c r="K391" s="18"/>
      <c r="L391" s="18"/>
    </row>
    <row r="392">
      <c r="A392" s="18"/>
      <c r="B392" s="41"/>
      <c r="C392" s="18"/>
      <c r="D392" s="41"/>
      <c r="E392" s="18"/>
      <c r="F392" s="42"/>
      <c r="G392" s="18"/>
      <c r="H392" s="18"/>
      <c r="I392" s="18"/>
      <c r="J392" s="18"/>
      <c r="K392" s="18"/>
      <c r="L392" s="18"/>
    </row>
    <row r="393">
      <c r="A393" s="18"/>
      <c r="B393" s="41"/>
      <c r="C393" s="18"/>
      <c r="D393" s="41"/>
      <c r="E393" s="18"/>
      <c r="F393" s="42"/>
      <c r="G393" s="18"/>
      <c r="H393" s="18"/>
      <c r="I393" s="18"/>
      <c r="J393" s="18"/>
      <c r="K393" s="18"/>
      <c r="L393" s="18"/>
    </row>
    <row r="394">
      <c r="A394" s="18"/>
      <c r="B394" s="41"/>
      <c r="C394" s="18"/>
      <c r="D394" s="41"/>
      <c r="E394" s="18"/>
      <c r="F394" s="42"/>
      <c r="G394" s="18"/>
      <c r="H394" s="18"/>
      <c r="I394" s="18"/>
      <c r="J394" s="18"/>
      <c r="K394" s="18"/>
      <c r="L394" s="18"/>
    </row>
    <row r="395">
      <c r="A395" s="18"/>
      <c r="B395" s="41"/>
      <c r="C395" s="18"/>
      <c r="D395" s="41"/>
      <c r="E395" s="18"/>
      <c r="F395" s="42"/>
      <c r="G395" s="18"/>
      <c r="H395" s="18"/>
      <c r="I395" s="18"/>
      <c r="J395" s="18"/>
      <c r="K395" s="18"/>
      <c r="L395" s="18"/>
    </row>
    <row r="396">
      <c r="A396" s="18"/>
      <c r="B396" s="41"/>
      <c r="C396" s="18"/>
      <c r="D396" s="41"/>
      <c r="E396" s="18"/>
      <c r="F396" s="42"/>
      <c r="G396" s="18"/>
      <c r="H396" s="18"/>
      <c r="I396" s="18"/>
      <c r="J396" s="18"/>
      <c r="K396" s="18"/>
      <c r="L396" s="18"/>
    </row>
    <row r="397">
      <c r="A397" s="18"/>
      <c r="B397" s="41"/>
      <c r="C397" s="18"/>
      <c r="D397" s="41"/>
      <c r="E397" s="18"/>
      <c r="F397" s="42"/>
      <c r="G397" s="18"/>
      <c r="H397" s="18"/>
      <c r="I397" s="18"/>
      <c r="J397" s="18"/>
      <c r="K397" s="18"/>
      <c r="L397" s="18"/>
    </row>
    <row r="398">
      <c r="A398" s="18"/>
      <c r="B398" s="41"/>
      <c r="C398" s="18"/>
      <c r="D398" s="41"/>
      <c r="E398" s="18"/>
      <c r="F398" s="42"/>
      <c r="G398" s="18"/>
      <c r="H398" s="18"/>
      <c r="I398" s="18"/>
      <c r="J398" s="18"/>
      <c r="K398" s="18"/>
      <c r="L398" s="18"/>
    </row>
    <row r="399">
      <c r="A399" s="18"/>
      <c r="B399" s="41"/>
      <c r="C399" s="18"/>
      <c r="D399" s="41"/>
      <c r="E399" s="18"/>
      <c r="F399" s="42"/>
      <c r="G399" s="18"/>
      <c r="H399" s="18"/>
      <c r="I399" s="18"/>
      <c r="J399" s="18"/>
      <c r="K399" s="18"/>
      <c r="L399" s="18"/>
    </row>
    <row r="400">
      <c r="A400" s="18"/>
      <c r="B400" s="41"/>
      <c r="C400" s="18"/>
      <c r="D400" s="41"/>
      <c r="E400" s="18"/>
      <c r="F400" s="42"/>
      <c r="G400" s="18"/>
      <c r="H400" s="18"/>
      <c r="I400" s="18"/>
      <c r="J400" s="18"/>
      <c r="K400" s="18"/>
      <c r="L400" s="40"/>
    </row>
    <row r="401">
      <c r="A401" s="18"/>
      <c r="B401" s="41"/>
      <c r="C401" s="18"/>
      <c r="D401" s="41"/>
      <c r="E401" s="18"/>
      <c r="F401" s="42"/>
      <c r="G401" s="18"/>
      <c r="H401" s="18"/>
      <c r="I401" s="18"/>
      <c r="J401" s="18"/>
      <c r="K401" s="18"/>
      <c r="L401" s="18"/>
    </row>
    <row r="402">
      <c r="A402" s="18"/>
      <c r="B402" s="41"/>
      <c r="C402" s="18"/>
      <c r="D402" s="41"/>
      <c r="E402" s="18"/>
      <c r="F402" s="42"/>
      <c r="G402" s="18"/>
      <c r="H402" s="18"/>
      <c r="I402" s="18"/>
      <c r="J402" s="18"/>
      <c r="K402" s="18"/>
      <c r="L402" s="40"/>
    </row>
    <row r="403">
      <c r="A403" s="18"/>
      <c r="B403" s="41"/>
      <c r="C403" s="18"/>
      <c r="D403" s="41"/>
      <c r="E403" s="18"/>
      <c r="F403" s="42"/>
      <c r="G403" s="18"/>
      <c r="H403" s="18"/>
      <c r="I403" s="18"/>
      <c r="J403" s="18"/>
      <c r="K403" s="18"/>
      <c r="L403" s="18"/>
    </row>
    <row r="404">
      <c r="A404" s="18"/>
      <c r="B404" s="41"/>
      <c r="C404" s="18"/>
      <c r="D404" s="41"/>
      <c r="E404" s="18"/>
      <c r="F404" s="42"/>
      <c r="G404" s="18"/>
      <c r="H404" s="18"/>
      <c r="I404" s="18"/>
      <c r="J404" s="18"/>
      <c r="K404" s="18"/>
      <c r="L404" s="18"/>
    </row>
    <row r="405">
      <c r="A405" s="18"/>
      <c r="B405" s="41"/>
      <c r="C405" s="18"/>
      <c r="D405" s="41"/>
      <c r="E405" s="18"/>
      <c r="F405" s="42"/>
      <c r="G405" s="18"/>
      <c r="H405" s="18"/>
      <c r="I405" s="18"/>
      <c r="J405" s="18"/>
      <c r="K405" s="18"/>
      <c r="L405" s="18"/>
    </row>
    <row r="406">
      <c r="A406" s="18"/>
      <c r="B406" s="41"/>
      <c r="C406" s="18"/>
      <c r="D406" s="41"/>
      <c r="E406" s="18"/>
      <c r="F406" s="42"/>
      <c r="G406" s="18"/>
      <c r="H406" s="18"/>
      <c r="I406" s="18"/>
      <c r="J406" s="18"/>
      <c r="K406" s="18"/>
      <c r="L406" s="18"/>
    </row>
    <row r="407">
      <c r="A407" s="18"/>
      <c r="B407" s="41"/>
      <c r="C407" s="18"/>
      <c r="D407" s="41"/>
      <c r="E407" s="18"/>
      <c r="F407" s="42"/>
      <c r="G407" s="18"/>
      <c r="H407" s="18"/>
      <c r="I407" s="18"/>
      <c r="J407" s="18"/>
      <c r="K407" s="18"/>
      <c r="L407" s="18"/>
    </row>
    <row r="408">
      <c r="A408" s="18"/>
      <c r="B408" s="41"/>
      <c r="C408" s="18"/>
      <c r="D408" s="41"/>
      <c r="E408" s="18"/>
      <c r="F408" s="42"/>
      <c r="G408" s="18"/>
      <c r="H408" s="18"/>
      <c r="I408" s="18"/>
      <c r="J408" s="18"/>
      <c r="K408" s="18"/>
      <c r="L408" s="18"/>
    </row>
    <row r="409">
      <c r="A409" s="18"/>
      <c r="B409" s="41"/>
      <c r="C409" s="18"/>
      <c r="D409" s="41"/>
      <c r="E409" s="18"/>
      <c r="F409" s="42"/>
      <c r="G409" s="18"/>
      <c r="H409" s="18"/>
      <c r="I409" s="18"/>
      <c r="J409" s="18"/>
      <c r="K409" s="18"/>
      <c r="L409" s="18"/>
    </row>
    <row r="410">
      <c r="A410" s="18"/>
      <c r="B410" s="41"/>
      <c r="C410" s="18"/>
      <c r="D410" s="41"/>
      <c r="E410" s="18"/>
      <c r="F410" s="42"/>
      <c r="G410" s="18"/>
      <c r="H410" s="18"/>
      <c r="I410" s="18"/>
      <c r="J410" s="18"/>
      <c r="K410" s="18"/>
      <c r="L410" s="18"/>
    </row>
    <row r="411">
      <c r="A411" s="18"/>
      <c r="B411" s="41"/>
      <c r="C411" s="18"/>
      <c r="D411" s="41"/>
      <c r="E411" s="18"/>
      <c r="F411" s="42"/>
      <c r="G411" s="18"/>
      <c r="H411" s="18"/>
      <c r="I411" s="18"/>
      <c r="J411" s="18"/>
      <c r="K411" s="18"/>
      <c r="L411" s="18"/>
    </row>
    <row r="412">
      <c r="A412" s="18"/>
      <c r="B412" s="41"/>
      <c r="C412" s="18"/>
      <c r="D412" s="41"/>
      <c r="E412" s="18"/>
      <c r="F412" s="42"/>
      <c r="G412" s="18"/>
      <c r="H412" s="18"/>
      <c r="I412" s="18"/>
      <c r="J412" s="18"/>
      <c r="K412" s="18"/>
      <c r="L412" s="18"/>
    </row>
    <row r="413">
      <c r="A413" s="18"/>
      <c r="B413" s="41"/>
      <c r="C413" s="18"/>
      <c r="D413" s="41"/>
      <c r="E413" s="18"/>
      <c r="F413" s="42"/>
      <c r="G413" s="18"/>
      <c r="H413" s="18"/>
      <c r="I413" s="18"/>
      <c r="J413" s="18"/>
      <c r="K413" s="18"/>
      <c r="L413" s="18"/>
    </row>
    <row r="414">
      <c r="A414" s="18"/>
      <c r="B414" s="41"/>
      <c r="C414" s="18"/>
      <c r="D414" s="41"/>
      <c r="E414" s="18"/>
      <c r="F414" s="42"/>
      <c r="G414" s="18"/>
      <c r="H414" s="18"/>
      <c r="I414" s="18"/>
      <c r="J414" s="18"/>
      <c r="K414" s="18"/>
      <c r="L414" s="18"/>
    </row>
    <row r="415">
      <c r="A415" s="18"/>
      <c r="B415" s="41"/>
      <c r="C415" s="18"/>
      <c r="D415" s="41"/>
      <c r="E415" s="18"/>
      <c r="F415" s="42"/>
      <c r="G415" s="18"/>
      <c r="H415" s="18"/>
      <c r="I415" s="18"/>
      <c r="J415" s="18"/>
      <c r="K415" s="18"/>
      <c r="L415" s="18"/>
    </row>
    <row r="416">
      <c r="A416" s="18"/>
      <c r="B416" s="41"/>
      <c r="C416" s="18"/>
      <c r="D416" s="41"/>
      <c r="E416" s="18"/>
      <c r="F416" s="42"/>
      <c r="G416" s="18"/>
      <c r="H416" s="18"/>
      <c r="I416" s="18"/>
      <c r="J416" s="18"/>
      <c r="K416" s="18"/>
      <c r="L416" s="18"/>
    </row>
    <row r="417">
      <c r="A417" s="18"/>
      <c r="B417" s="41"/>
      <c r="C417" s="18"/>
      <c r="D417" s="41"/>
      <c r="E417" s="18"/>
      <c r="F417" s="42"/>
      <c r="G417" s="18"/>
      <c r="H417" s="18"/>
      <c r="I417" s="18"/>
      <c r="J417" s="18"/>
      <c r="K417" s="18"/>
      <c r="L417" s="18"/>
    </row>
    <row r="418">
      <c r="A418" s="18"/>
      <c r="B418" s="41"/>
      <c r="C418" s="18"/>
      <c r="D418" s="41"/>
      <c r="E418" s="18"/>
      <c r="F418" s="42"/>
      <c r="G418" s="18"/>
      <c r="H418" s="18"/>
      <c r="I418" s="18"/>
      <c r="J418" s="18"/>
      <c r="K418" s="18"/>
      <c r="L418" s="18"/>
    </row>
    <row r="419">
      <c r="A419" s="18"/>
      <c r="B419" s="41"/>
      <c r="C419" s="18"/>
      <c r="D419" s="41"/>
      <c r="E419" s="18"/>
      <c r="F419" s="42"/>
      <c r="G419" s="18"/>
      <c r="H419" s="18"/>
      <c r="I419" s="18"/>
      <c r="J419" s="18"/>
      <c r="K419" s="18"/>
      <c r="L419" s="18"/>
    </row>
    <row r="420">
      <c r="A420" s="18"/>
      <c r="B420" s="41"/>
      <c r="C420" s="18"/>
      <c r="D420" s="41"/>
      <c r="E420" s="18"/>
      <c r="F420" s="42"/>
      <c r="G420" s="18"/>
      <c r="H420" s="18"/>
      <c r="I420" s="18"/>
      <c r="J420" s="18"/>
      <c r="K420" s="18"/>
      <c r="L420" s="18"/>
    </row>
    <row r="421">
      <c r="A421" s="18"/>
      <c r="B421" s="41"/>
      <c r="C421" s="18"/>
      <c r="D421" s="41"/>
      <c r="E421" s="18"/>
      <c r="F421" s="42"/>
      <c r="G421" s="18"/>
      <c r="H421" s="18"/>
      <c r="I421" s="18"/>
      <c r="J421" s="18"/>
      <c r="K421" s="18"/>
      <c r="L421" s="18"/>
    </row>
    <row r="422">
      <c r="A422" s="18"/>
      <c r="B422" s="41"/>
      <c r="C422" s="18"/>
      <c r="D422" s="41"/>
      <c r="E422" s="18"/>
      <c r="F422" s="42"/>
      <c r="G422" s="18"/>
      <c r="H422" s="18"/>
      <c r="I422" s="18"/>
      <c r="J422" s="18"/>
      <c r="K422" s="18"/>
      <c r="L422" s="18"/>
    </row>
    <row r="423">
      <c r="A423" s="18"/>
      <c r="B423" s="41"/>
      <c r="C423" s="18"/>
      <c r="D423" s="41"/>
      <c r="E423" s="18"/>
      <c r="F423" s="42"/>
      <c r="G423" s="18"/>
      <c r="H423" s="18"/>
      <c r="I423" s="18"/>
      <c r="J423" s="18"/>
      <c r="K423" s="18"/>
      <c r="L423" s="18"/>
    </row>
    <row r="424">
      <c r="A424" s="18"/>
      <c r="B424" s="41"/>
      <c r="C424" s="18"/>
      <c r="D424" s="41"/>
      <c r="E424" s="18"/>
      <c r="F424" s="42"/>
      <c r="G424" s="18"/>
      <c r="H424" s="18"/>
      <c r="I424" s="18"/>
      <c r="J424" s="18"/>
      <c r="K424" s="18"/>
      <c r="L424" s="18"/>
    </row>
    <row r="425">
      <c r="A425" s="18"/>
      <c r="B425" s="41"/>
      <c r="C425" s="18"/>
      <c r="D425" s="41"/>
      <c r="E425" s="18"/>
      <c r="F425" s="42"/>
      <c r="G425" s="18"/>
      <c r="H425" s="18"/>
      <c r="I425" s="18"/>
      <c r="J425" s="18"/>
      <c r="K425" s="18"/>
      <c r="L425" s="18"/>
    </row>
    <row r="426">
      <c r="A426" s="18"/>
      <c r="B426" s="41"/>
      <c r="C426" s="18"/>
      <c r="D426" s="41"/>
      <c r="E426" s="18"/>
      <c r="F426" s="42"/>
      <c r="G426" s="18"/>
      <c r="H426" s="18"/>
      <c r="I426" s="18"/>
      <c r="J426" s="18"/>
      <c r="K426" s="18"/>
      <c r="L426" s="18"/>
    </row>
    <row r="427">
      <c r="A427" s="18"/>
      <c r="B427" s="41"/>
      <c r="C427" s="18"/>
      <c r="D427" s="41"/>
      <c r="E427" s="18"/>
      <c r="F427" s="42"/>
      <c r="G427" s="18"/>
      <c r="H427" s="18"/>
      <c r="I427" s="18"/>
      <c r="J427" s="18"/>
      <c r="K427" s="18"/>
      <c r="L427" s="18"/>
    </row>
    <row r="428">
      <c r="A428" s="18"/>
      <c r="B428" s="41"/>
      <c r="C428" s="18"/>
      <c r="D428" s="41"/>
      <c r="E428" s="18"/>
      <c r="F428" s="42"/>
      <c r="G428" s="18"/>
      <c r="H428" s="18"/>
      <c r="I428" s="18"/>
      <c r="J428" s="18"/>
      <c r="K428" s="18"/>
      <c r="L428" s="18"/>
    </row>
    <row r="429">
      <c r="A429" s="18"/>
      <c r="B429" s="41"/>
      <c r="C429" s="18"/>
      <c r="D429" s="41"/>
      <c r="E429" s="18"/>
      <c r="F429" s="42"/>
      <c r="G429" s="18"/>
      <c r="H429" s="18"/>
      <c r="I429" s="18"/>
      <c r="J429" s="18"/>
      <c r="K429" s="18"/>
      <c r="L429" s="18"/>
    </row>
    <row r="430">
      <c r="A430" s="18"/>
      <c r="B430" s="41"/>
      <c r="C430" s="18"/>
      <c r="D430" s="41"/>
      <c r="E430" s="18"/>
      <c r="F430" s="42"/>
      <c r="G430" s="18"/>
      <c r="H430" s="18"/>
      <c r="I430" s="18"/>
      <c r="J430" s="18"/>
      <c r="K430" s="18"/>
      <c r="L430" s="40"/>
    </row>
    <row r="431">
      <c r="A431" s="18"/>
      <c r="B431" s="41"/>
      <c r="C431" s="18"/>
      <c r="D431" s="41"/>
      <c r="E431" s="18"/>
      <c r="F431" s="42"/>
      <c r="G431" s="18"/>
      <c r="H431" s="18"/>
      <c r="I431" s="18"/>
      <c r="J431" s="18"/>
      <c r="K431" s="18"/>
      <c r="L431" s="18"/>
    </row>
    <row r="432">
      <c r="A432" s="18"/>
      <c r="B432" s="41"/>
      <c r="C432" s="18"/>
      <c r="D432" s="41"/>
      <c r="E432" s="18"/>
      <c r="F432" s="42"/>
      <c r="G432" s="18"/>
      <c r="H432" s="18"/>
      <c r="I432" s="18"/>
      <c r="J432" s="18"/>
      <c r="K432" s="18"/>
      <c r="L432" s="18"/>
    </row>
    <row r="433">
      <c r="A433" s="18"/>
      <c r="B433" s="41"/>
      <c r="C433" s="18"/>
      <c r="D433" s="41"/>
      <c r="E433" s="18"/>
      <c r="F433" s="42"/>
      <c r="G433" s="18"/>
      <c r="H433" s="18"/>
      <c r="I433" s="18"/>
      <c r="J433" s="18"/>
      <c r="K433" s="18"/>
      <c r="L433" s="18"/>
    </row>
    <row r="434">
      <c r="A434" s="18"/>
      <c r="B434" s="41"/>
      <c r="C434" s="18"/>
      <c r="D434" s="41"/>
      <c r="E434" s="18"/>
      <c r="F434" s="42"/>
      <c r="G434" s="18"/>
      <c r="H434" s="18"/>
      <c r="I434" s="18"/>
      <c r="J434" s="18"/>
      <c r="K434" s="18"/>
      <c r="L434" s="18"/>
    </row>
    <row r="435">
      <c r="A435" s="18"/>
      <c r="B435" s="41"/>
      <c r="C435" s="18"/>
      <c r="D435" s="41"/>
      <c r="E435" s="18"/>
      <c r="F435" s="42"/>
      <c r="G435" s="18"/>
      <c r="H435" s="18"/>
      <c r="I435" s="18"/>
      <c r="J435" s="18"/>
      <c r="K435" s="18"/>
      <c r="L435" s="18"/>
    </row>
    <row r="436">
      <c r="A436" s="18"/>
      <c r="B436" s="41"/>
      <c r="C436" s="18"/>
      <c r="D436" s="41"/>
      <c r="E436" s="18"/>
      <c r="F436" s="42"/>
      <c r="G436" s="18"/>
      <c r="H436" s="18"/>
      <c r="I436" s="18"/>
      <c r="J436" s="18"/>
      <c r="K436" s="18"/>
      <c r="L436" s="18"/>
    </row>
    <row r="437">
      <c r="A437" s="18"/>
      <c r="B437" s="41"/>
      <c r="C437" s="18"/>
      <c r="D437" s="41"/>
      <c r="E437" s="18"/>
      <c r="F437" s="42"/>
      <c r="G437" s="18"/>
      <c r="H437" s="18"/>
      <c r="I437" s="18"/>
      <c r="J437" s="18"/>
      <c r="K437" s="18"/>
      <c r="L437" s="18"/>
    </row>
    <row r="438">
      <c r="A438" s="18"/>
      <c r="B438" s="41"/>
      <c r="C438" s="18"/>
      <c r="D438" s="41"/>
      <c r="E438" s="18"/>
      <c r="F438" s="42"/>
      <c r="G438" s="18"/>
      <c r="H438" s="18"/>
      <c r="I438" s="18"/>
      <c r="J438" s="18"/>
      <c r="K438" s="18"/>
      <c r="L438" s="18"/>
    </row>
    <row r="439">
      <c r="A439" s="18"/>
      <c r="B439" s="41"/>
      <c r="C439" s="18"/>
      <c r="D439" s="41"/>
      <c r="E439" s="18"/>
      <c r="F439" s="42"/>
      <c r="G439" s="18"/>
      <c r="H439" s="18"/>
      <c r="I439" s="18"/>
      <c r="J439" s="18"/>
      <c r="K439" s="18"/>
      <c r="L439" s="18"/>
    </row>
    <row r="440">
      <c r="A440" s="18"/>
      <c r="B440" s="41"/>
      <c r="C440" s="18"/>
      <c r="D440" s="41"/>
      <c r="E440" s="18"/>
      <c r="F440" s="42"/>
      <c r="G440" s="18"/>
      <c r="H440" s="18"/>
      <c r="I440" s="18"/>
      <c r="J440" s="18"/>
      <c r="K440" s="18"/>
      <c r="L440" s="18"/>
    </row>
    <row r="441">
      <c r="A441" s="18"/>
      <c r="B441" s="41"/>
      <c r="C441" s="18"/>
      <c r="D441" s="41"/>
      <c r="E441" s="18"/>
      <c r="F441" s="42"/>
      <c r="G441" s="18"/>
      <c r="H441" s="18"/>
      <c r="I441" s="18"/>
      <c r="J441" s="18"/>
      <c r="K441" s="18"/>
      <c r="L441" s="18"/>
    </row>
    <row r="442">
      <c r="A442" s="18"/>
      <c r="B442" s="41"/>
      <c r="C442" s="18"/>
      <c r="D442" s="41"/>
      <c r="E442" s="18"/>
      <c r="F442" s="42"/>
      <c r="G442" s="18"/>
      <c r="H442" s="18"/>
      <c r="I442" s="18"/>
      <c r="J442" s="18"/>
      <c r="K442" s="18"/>
      <c r="L442" s="18"/>
    </row>
    <row r="443">
      <c r="A443" s="18"/>
      <c r="B443" s="41"/>
      <c r="C443" s="18"/>
      <c r="D443" s="41"/>
      <c r="E443" s="18"/>
      <c r="F443" s="42"/>
      <c r="G443" s="18"/>
      <c r="H443" s="18"/>
      <c r="I443" s="18"/>
      <c r="J443" s="18"/>
      <c r="K443" s="18"/>
      <c r="L443" s="18"/>
    </row>
    <row r="444">
      <c r="A444" s="18"/>
      <c r="B444" s="41"/>
      <c r="C444" s="18"/>
      <c r="D444" s="41"/>
      <c r="E444" s="18"/>
      <c r="F444" s="42"/>
      <c r="G444" s="18"/>
      <c r="H444" s="18"/>
      <c r="I444" s="18"/>
      <c r="J444" s="18"/>
      <c r="K444" s="18"/>
      <c r="L444" s="18"/>
    </row>
    <row r="445">
      <c r="A445" s="18"/>
      <c r="B445" s="41"/>
      <c r="C445" s="18"/>
      <c r="D445" s="41"/>
      <c r="E445" s="18"/>
      <c r="F445" s="42"/>
      <c r="G445" s="18"/>
      <c r="H445" s="18"/>
      <c r="I445" s="18"/>
      <c r="J445" s="18"/>
      <c r="K445" s="18"/>
      <c r="L445" s="18"/>
    </row>
    <row r="446">
      <c r="A446" s="18"/>
      <c r="B446" s="41"/>
      <c r="C446" s="18"/>
      <c r="D446" s="41"/>
      <c r="E446" s="18"/>
      <c r="F446" s="42"/>
      <c r="G446" s="18"/>
      <c r="H446" s="18"/>
      <c r="I446" s="18"/>
      <c r="J446" s="18"/>
      <c r="K446" s="18"/>
      <c r="L446" s="18"/>
    </row>
    <row r="447">
      <c r="A447" s="18"/>
      <c r="B447" s="41"/>
      <c r="C447" s="18"/>
      <c r="D447" s="41"/>
      <c r="E447" s="18"/>
      <c r="F447" s="42"/>
      <c r="G447" s="18"/>
      <c r="H447" s="18"/>
      <c r="I447" s="18"/>
      <c r="J447" s="18"/>
      <c r="K447" s="18"/>
      <c r="L447" s="18"/>
    </row>
    <row r="448">
      <c r="A448" s="18"/>
      <c r="B448" s="41"/>
      <c r="C448" s="18"/>
      <c r="D448" s="41"/>
      <c r="E448" s="18"/>
      <c r="F448" s="42"/>
      <c r="G448" s="18"/>
      <c r="H448" s="18"/>
      <c r="I448" s="18"/>
      <c r="J448" s="18"/>
      <c r="K448" s="18"/>
      <c r="L448" s="18"/>
    </row>
    <row r="449">
      <c r="A449" s="18"/>
      <c r="B449" s="41"/>
      <c r="C449" s="18"/>
      <c r="D449" s="41"/>
      <c r="E449" s="18"/>
      <c r="F449" s="42"/>
      <c r="G449" s="18"/>
      <c r="H449" s="18"/>
      <c r="I449" s="18"/>
      <c r="J449" s="18"/>
      <c r="K449" s="18"/>
      <c r="L449" s="18"/>
    </row>
    <row r="450">
      <c r="A450" s="18"/>
      <c r="B450" s="41"/>
      <c r="C450" s="18"/>
      <c r="D450" s="41"/>
      <c r="E450" s="18"/>
      <c r="F450" s="42"/>
      <c r="G450" s="18"/>
      <c r="H450" s="18"/>
      <c r="I450" s="18"/>
      <c r="J450" s="18"/>
      <c r="K450" s="18"/>
      <c r="L450" s="40"/>
    </row>
    <row r="451">
      <c r="A451" s="18"/>
      <c r="B451" s="41"/>
      <c r="C451" s="18"/>
      <c r="D451" s="41"/>
      <c r="E451" s="18"/>
      <c r="F451" s="42"/>
      <c r="G451" s="18"/>
      <c r="H451" s="18"/>
      <c r="I451" s="18"/>
      <c r="J451" s="18"/>
      <c r="K451" s="18"/>
      <c r="L451" s="18"/>
    </row>
    <row r="452">
      <c r="A452" s="18"/>
      <c r="B452" s="41"/>
      <c r="C452" s="18"/>
      <c r="D452" s="41"/>
      <c r="E452" s="18"/>
      <c r="F452" s="42"/>
      <c r="G452" s="18"/>
      <c r="H452" s="18"/>
      <c r="I452" s="18"/>
      <c r="J452" s="18"/>
      <c r="K452" s="18"/>
      <c r="L452" s="18"/>
    </row>
    <row r="453">
      <c r="A453" s="18"/>
      <c r="B453" s="41"/>
      <c r="C453" s="18"/>
      <c r="D453" s="41"/>
      <c r="E453" s="18"/>
      <c r="F453" s="42"/>
      <c r="G453" s="18"/>
      <c r="H453" s="18"/>
      <c r="I453" s="18"/>
      <c r="J453" s="18"/>
      <c r="K453" s="18"/>
      <c r="L453" s="18"/>
    </row>
    <row r="454">
      <c r="A454" s="18"/>
      <c r="B454" s="41"/>
      <c r="C454" s="18"/>
      <c r="D454" s="41"/>
      <c r="E454" s="18"/>
      <c r="F454" s="42"/>
      <c r="G454" s="18"/>
      <c r="H454" s="18"/>
      <c r="I454" s="18"/>
      <c r="J454" s="18"/>
      <c r="K454" s="18"/>
      <c r="L454" s="18"/>
    </row>
    <row r="455">
      <c r="A455" s="18"/>
      <c r="B455" s="41"/>
      <c r="C455" s="18"/>
      <c r="D455" s="41"/>
      <c r="E455" s="18"/>
      <c r="F455" s="42"/>
      <c r="G455" s="18"/>
      <c r="H455" s="18"/>
      <c r="I455" s="18"/>
      <c r="J455" s="18"/>
      <c r="K455" s="18"/>
      <c r="L455" s="18"/>
    </row>
    <row r="456">
      <c r="A456" s="18"/>
      <c r="B456" s="41"/>
      <c r="C456" s="18"/>
      <c r="D456" s="41"/>
      <c r="E456" s="18"/>
      <c r="F456" s="42"/>
      <c r="G456" s="18"/>
      <c r="H456" s="18"/>
      <c r="I456" s="18"/>
      <c r="J456" s="18"/>
      <c r="K456" s="18"/>
      <c r="L456" s="18"/>
    </row>
    <row r="457">
      <c r="A457" s="18"/>
      <c r="B457" s="41"/>
      <c r="C457" s="18"/>
      <c r="D457" s="41"/>
      <c r="E457" s="18"/>
      <c r="F457" s="42"/>
      <c r="G457" s="18"/>
      <c r="H457" s="18"/>
      <c r="I457" s="18"/>
      <c r="J457" s="18"/>
      <c r="K457" s="18"/>
      <c r="L457" s="18"/>
    </row>
    <row r="458">
      <c r="A458" s="18"/>
      <c r="B458" s="41"/>
      <c r="C458" s="18"/>
      <c r="D458" s="41"/>
      <c r="E458" s="18"/>
      <c r="F458" s="42"/>
      <c r="G458" s="18"/>
      <c r="H458" s="18"/>
      <c r="I458" s="18"/>
      <c r="J458" s="18"/>
      <c r="K458" s="18"/>
      <c r="L458" s="18"/>
    </row>
    <row r="459">
      <c r="A459" s="18"/>
      <c r="B459" s="41"/>
      <c r="C459" s="18"/>
      <c r="D459" s="41"/>
      <c r="E459" s="18"/>
      <c r="F459" s="42"/>
      <c r="G459" s="18"/>
      <c r="H459" s="18"/>
      <c r="I459" s="18"/>
      <c r="J459" s="18"/>
      <c r="K459" s="18"/>
      <c r="L459" s="18"/>
    </row>
    <row r="460">
      <c r="A460" s="18"/>
      <c r="B460" s="41"/>
      <c r="C460" s="18"/>
      <c r="D460" s="41"/>
      <c r="E460" s="18"/>
      <c r="F460" s="42"/>
      <c r="G460" s="18"/>
      <c r="H460" s="18"/>
      <c r="I460" s="18"/>
      <c r="J460" s="18"/>
      <c r="K460" s="18"/>
      <c r="L460" s="18"/>
    </row>
    <row r="461">
      <c r="A461" s="18"/>
      <c r="B461" s="41"/>
      <c r="C461" s="18"/>
      <c r="D461" s="41"/>
      <c r="E461" s="18"/>
      <c r="F461" s="42"/>
      <c r="G461" s="18"/>
      <c r="H461" s="18"/>
      <c r="I461" s="18"/>
      <c r="J461" s="18"/>
      <c r="K461" s="18"/>
      <c r="L461" s="18"/>
    </row>
    <row r="462">
      <c r="A462" s="18"/>
      <c r="B462" s="41"/>
      <c r="C462" s="18"/>
      <c r="D462" s="41"/>
      <c r="E462" s="18"/>
      <c r="F462" s="42"/>
      <c r="G462" s="18"/>
      <c r="H462" s="18"/>
      <c r="I462" s="18"/>
      <c r="J462" s="18"/>
      <c r="K462" s="18"/>
      <c r="L462" s="18"/>
    </row>
    <row r="463">
      <c r="A463" s="18"/>
      <c r="B463" s="41"/>
      <c r="C463" s="18"/>
      <c r="D463" s="41"/>
      <c r="E463" s="18"/>
      <c r="F463" s="42"/>
      <c r="G463" s="18"/>
      <c r="H463" s="18"/>
      <c r="I463" s="18"/>
      <c r="J463" s="18"/>
      <c r="K463" s="18"/>
      <c r="L463" s="18"/>
    </row>
    <row r="464">
      <c r="A464" s="18"/>
      <c r="B464" s="41"/>
      <c r="C464" s="18"/>
      <c r="D464" s="41"/>
      <c r="E464" s="18"/>
      <c r="F464" s="42"/>
      <c r="G464" s="18"/>
      <c r="H464" s="18"/>
      <c r="I464" s="18"/>
      <c r="J464" s="18"/>
      <c r="K464" s="18"/>
      <c r="L464" s="18"/>
    </row>
    <row r="465">
      <c r="A465" s="18"/>
      <c r="B465" s="41"/>
      <c r="C465" s="18"/>
      <c r="D465" s="41"/>
      <c r="E465" s="18"/>
      <c r="F465" s="42"/>
      <c r="G465" s="18"/>
      <c r="H465" s="18"/>
      <c r="I465" s="18"/>
      <c r="J465" s="18"/>
      <c r="K465" s="18"/>
      <c r="L465" s="18"/>
    </row>
    <row r="466">
      <c r="A466" s="18"/>
      <c r="B466" s="41"/>
      <c r="C466" s="18"/>
      <c r="D466" s="41"/>
      <c r="E466" s="18"/>
      <c r="F466" s="42"/>
      <c r="G466" s="18"/>
      <c r="H466" s="18"/>
      <c r="I466" s="18"/>
      <c r="J466" s="18"/>
      <c r="K466" s="18"/>
      <c r="L466" s="18"/>
    </row>
    <row r="467">
      <c r="A467" s="18"/>
      <c r="B467" s="41"/>
      <c r="C467" s="18"/>
      <c r="D467" s="41"/>
      <c r="E467" s="18"/>
      <c r="F467" s="42"/>
      <c r="G467" s="18"/>
      <c r="H467" s="18"/>
      <c r="I467" s="18"/>
      <c r="J467" s="18"/>
      <c r="K467" s="18"/>
      <c r="L467" s="18"/>
    </row>
    <row r="468">
      <c r="A468" s="18"/>
      <c r="B468" s="41"/>
      <c r="C468" s="18"/>
      <c r="D468" s="41"/>
      <c r="E468" s="18"/>
      <c r="F468" s="42"/>
      <c r="G468" s="18"/>
      <c r="H468" s="18"/>
      <c r="I468" s="18"/>
      <c r="J468" s="18"/>
      <c r="K468" s="18"/>
      <c r="L468" s="18"/>
    </row>
    <row r="469">
      <c r="A469" s="18"/>
      <c r="B469" s="41"/>
      <c r="C469" s="18"/>
      <c r="D469" s="41"/>
      <c r="E469" s="18"/>
      <c r="F469" s="42"/>
      <c r="G469" s="18"/>
      <c r="H469" s="18"/>
      <c r="I469" s="18"/>
      <c r="J469" s="18"/>
      <c r="K469" s="18"/>
      <c r="L469" s="18"/>
    </row>
    <row r="470">
      <c r="A470" s="18"/>
      <c r="B470" s="41"/>
      <c r="C470" s="18"/>
      <c r="D470" s="41"/>
      <c r="E470" s="18"/>
      <c r="F470" s="42"/>
      <c r="G470" s="18"/>
      <c r="H470" s="18"/>
      <c r="I470" s="18"/>
      <c r="J470" s="18"/>
      <c r="K470" s="18"/>
      <c r="L470" s="18"/>
    </row>
    <row r="471">
      <c r="A471" s="18"/>
      <c r="B471" s="41"/>
      <c r="C471" s="18"/>
      <c r="D471" s="41"/>
      <c r="E471" s="18"/>
      <c r="F471" s="42"/>
      <c r="G471" s="18"/>
      <c r="H471" s="18"/>
      <c r="I471" s="18"/>
      <c r="J471" s="18"/>
      <c r="K471" s="18"/>
      <c r="L471" s="18"/>
    </row>
    <row r="472">
      <c r="A472" s="18"/>
      <c r="B472" s="41"/>
      <c r="C472" s="18"/>
      <c r="D472" s="41"/>
      <c r="E472" s="18"/>
      <c r="F472" s="42"/>
      <c r="G472" s="18"/>
      <c r="H472" s="18"/>
      <c r="I472" s="18"/>
      <c r="J472" s="18"/>
      <c r="K472" s="18"/>
      <c r="L472" s="18"/>
    </row>
    <row r="473">
      <c r="A473" s="18"/>
      <c r="B473" s="41"/>
      <c r="C473" s="18"/>
      <c r="D473" s="41"/>
      <c r="E473" s="18"/>
      <c r="F473" s="42"/>
      <c r="G473" s="18"/>
      <c r="H473" s="18"/>
      <c r="I473" s="18"/>
      <c r="J473" s="18"/>
      <c r="K473" s="18"/>
      <c r="L473" s="18"/>
    </row>
    <row r="474">
      <c r="A474" s="18"/>
      <c r="B474" s="41"/>
      <c r="C474" s="18"/>
      <c r="D474" s="41"/>
      <c r="E474" s="18"/>
      <c r="F474" s="42"/>
      <c r="G474" s="18"/>
      <c r="H474" s="18"/>
      <c r="I474" s="18"/>
      <c r="J474" s="18"/>
      <c r="K474" s="18"/>
      <c r="L474" s="18"/>
    </row>
    <row r="475">
      <c r="A475" s="18"/>
      <c r="B475" s="41"/>
      <c r="C475" s="18"/>
      <c r="D475" s="41"/>
      <c r="E475" s="18"/>
      <c r="F475" s="42"/>
      <c r="G475" s="18"/>
      <c r="H475" s="18"/>
      <c r="I475" s="18"/>
      <c r="J475" s="18"/>
      <c r="K475" s="18"/>
      <c r="L475" s="18"/>
    </row>
    <row r="476">
      <c r="A476" s="18"/>
      <c r="B476" s="41"/>
      <c r="C476" s="18"/>
      <c r="D476" s="41"/>
      <c r="E476" s="18"/>
      <c r="F476" s="42"/>
      <c r="G476" s="18"/>
      <c r="H476" s="18"/>
      <c r="I476" s="18"/>
      <c r="J476" s="18"/>
      <c r="K476" s="18"/>
      <c r="L476" s="18"/>
    </row>
    <row r="477">
      <c r="A477" s="18"/>
      <c r="B477" s="41"/>
      <c r="C477" s="18"/>
      <c r="D477" s="41"/>
      <c r="E477" s="18"/>
      <c r="F477" s="42"/>
      <c r="G477" s="18"/>
      <c r="H477" s="18"/>
      <c r="I477" s="18"/>
      <c r="J477" s="18"/>
      <c r="K477" s="18"/>
      <c r="L477" s="18"/>
    </row>
    <row r="478">
      <c r="A478" s="18"/>
      <c r="B478" s="41"/>
      <c r="C478" s="18"/>
      <c r="D478" s="41"/>
      <c r="E478" s="18"/>
      <c r="F478" s="42"/>
      <c r="G478" s="18"/>
      <c r="H478" s="18"/>
      <c r="I478" s="18"/>
      <c r="J478" s="18"/>
      <c r="K478" s="18"/>
      <c r="L478" s="18"/>
    </row>
    <row r="479">
      <c r="A479" s="18"/>
      <c r="B479" s="41"/>
      <c r="C479" s="18"/>
      <c r="D479" s="41"/>
      <c r="E479" s="18"/>
      <c r="F479" s="42"/>
      <c r="G479" s="18"/>
      <c r="H479" s="18"/>
      <c r="I479" s="18"/>
      <c r="J479" s="18"/>
      <c r="K479" s="18"/>
      <c r="L479" s="18"/>
    </row>
    <row r="480">
      <c r="A480" s="18"/>
      <c r="B480" s="41"/>
      <c r="C480" s="18"/>
      <c r="D480" s="41"/>
      <c r="E480" s="18"/>
      <c r="F480" s="42"/>
      <c r="G480" s="18"/>
      <c r="H480" s="18"/>
      <c r="I480" s="18"/>
      <c r="J480" s="18"/>
      <c r="K480" s="18"/>
      <c r="L480" s="18"/>
    </row>
    <row r="481">
      <c r="A481" s="18"/>
      <c r="B481" s="41"/>
      <c r="C481" s="18"/>
      <c r="D481" s="41"/>
      <c r="E481" s="18"/>
      <c r="F481" s="42"/>
      <c r="G481" s="18"/>
      <c r="H481" s="18"/>
      <c r="I481" s="18"/>
      <c r="J481" s="18"/>
      <c r="K481" s="18"/>
      <c r="L481" s="40"/>
    </row>
    <row r="482">
      <c r="A482" s="18"/>
      <c r="B482" s="41"/>
      <c r="C482" s="18"/>
      <c r="D482" s="41"/>
      <c r="E482" s="18"/>
      <c r="F482" s="42"/>
      <c r="G482" s="18"/>
      <c r="H482" s="18"/>
      <c r="I482" s="18"/>
      <c r="J482" s="18"/>
      <c r="K482" s="18"/>
      <c r="L482" s="18"/>
    </row>
    <row r="483">
      <c r="A483" s="18"/>
      <c r="B483" s="41"/>
      <c r="C483" s="18"/>
      <c r="D483" s="41"/>
      <c r="E483" s="18"/>
      <c r="F483" s="42"/>
      <c r="G483" s="18"/>
      <c r="H483" s="18"/>
      <c r="I483" s="18"/>
      <c r="J483" s="18"/>
      <c r="K483" s="18"/>
      <c r="L483" s="18"/>
    </row>
    <row r="484">
      <c r="A484" s="18"/>
      <c r="B484" s="41"/>
      <c r="C484" s="18"/>
      <c r="D484" s="41"/>
      <c r="E484" s="18"/>
      <c r="F484" s="42"/>
      <c r="G484" s="18"/>
      <c r="H484" s="18"/>
      <c r="I484" s="18"/>
      <c r="J484" s="18"/>
      <c r="K484" s="18"/>
      <c r="L484" s="18"/>
    </row>
    <row r="485">
      <c r="A485" s="18"/>
      <c r="B485" s="41"/>
      <c r="C485" s="18"/>
      <c r="D485" s="41"/>
      <c r="E485" s="18"/>
      <c r="F485" s="42"/>
      <c r="G485" s="18"/>
      <c r="H485" s="18"/>
      <c r="I485" s="18"/>
      <c r="J485" s="18"/>
      <c r="K485" s="18"/>
      <c r="L485" s="18"/>
    </row>
    <row r="486">
      <c r="A486" s="18"/>
      <c r="B486" s="41"/>
      <c r="C486" s="18"/>
      <c r="D486" s="41"/>
      <c r="E486" s="18"/>
      <c r="F486" s="42"/>
      <c r="G486" s="18"/>
      <c r="H486" s="18"/>
      <c r="I486" s="18"/>
      <c r="J486" s="18"/>
      <c r="K486" s="18"/>
      <c r="L486" s="18"/>
    </row>
    <row r="487">
      <c r="A487" s="18"/>
      <c r="B487" s="41"/>
      <c r="C487" s="18"/>
      <c r="D487" s="41"/>
      <c r="E487" s="18"/>
      <c r="F487" s="42"/>
      <c r="G487" s="18"/>
      <c r="H487" s="18"/>
      <c r="I487" s="18"/>
      <c r="J487" s="18"/>
      <c r="K487" s="18"/>
      <c r="L487" s="18"/>
    </row>
    <row r="488">
      <c r="A488" s="18"/>
      <c r="B488" s="41"/>
      <c r="C488" s="18"/>
      <c r="D488" s="41"/>
      <c r="E488" s="18"/>
      <c r="F488" s="42"/>
      <c r="G488" s="18"/>
      <c r="H488" s="18"/>
      <c r="I488" s="18"/>
      <c r="J488" s="18"/>
      <c r="K488" s="18"/>
      <c r="L488" s="18"/>
    </row>
    <row r="489">
      <c r="A489" s="18"/>
      <c r="B489" s="41"/>
      <c r="C489" s="18"/>
      <c r="D489" s="41"/>
      <c r="E489" s="18"/>
      <c r="F489" s="42"/>
      <c r="G489" s="18"/>
      <c r="H489" s="18"/>
      <c r="I489" s="18"/>
      <c r="J489" s="18"/>
      <c r="K489" s="18"/>
      <c r="L489" s="18"/>
    </row>
    <row r="490">
      <c r="A490" s="18"/>
      <c r="B490" s="41"/>
      <c r="C490" s="18"/>
      <c r="D490" s="41"/>
      <c r="E490" s="18"/>
      <c r="F490" s="42"/>
      <c r="G490" s="18"/>
      <c r="H490" s="18"/>
      <c r="I490" s="18"/>
      <c r="J490" s="18"/>
      <c r="K490" s="18"/>
      <c r="L490" s="18"/>
    </row>
    <row r="491">
      <c r="A491" s="18"/>
      <c r="B491" s="41"/>
      <c r="C491" s="18"/>
      <c r="D491" s="41"/>
      <c r="E491" s="18"/>
      <c r="F491" s="42"/>
      <c r="G491" s="18"/>
      <c r="H491" s="18"/>
      <c r="I491" s="18"/>
      <c r="J491" s="18"/>
      <c r="K491" s="18"/>
      <c r="L491" s="18"/>
    </row>
    <row r="492">
      <c r="A492" s="18"/>
      <c r="B492" s="41"/>
      <c r="C492" s="18"/>
      <c r="D492" s="41"/>
      <c r="E492" s="18"/>
      <c r="F492" s="42"/>
      <c r="G492" s="18"/>
      <c r="H492" s="18"/>
      <c r="I492" s="18"/>
      <c r="J492" s="18"/>
      <c r="K492" s="18"/>
      <c r="L492" s="18"/>
    </row>
    <row r="493">
      <c r="A493" s="18"/>
      <c r="B493" s="41"/>
      <c r="C493" s="18"/>
      <c r="D493" s="41"/>
      <c r="E493" s="18"/>
      <c r="F493" s="42"/>
      <c r="G493" s="18"/>
      <c r="H493" s="18"/>
      <c r="I493" s="18"/>
      <c r="J493" s="18"/>
      <c r="K493" s="18"/>
      <c r="L493" s="18"/>
    </row>
    <row r="494">
      <c r="A494" s="18"/>
      <c r="B494" s="41"/>
      <c r="C494" s="18"/>
      <c r="D494" s="41"/>
      <c r="E494" s="18"/>
      <c r="F494" s="42"/>
      <c r="G494" s="18"/>
      <c r="H494" s="18"/>
      <c r="I494" s="18"/>
      <c r="J494" s="18"/>
      <c r="K494" s="18"/>
      <c r="L494" s="18"/>
    </row>
    <row r="495">
      <c r="A495" s="18"/>
      <c r="B495" s="41"/>
      <c r="C495" s="18"/>
      <c r="D495" s="41"/>
      <c r="E495" s="18"/>
      <c r="F495" s="42"/>
      <c r="G495" s="18"/>
      <c r="H495" s="18"/>
      <c r="I495" s="18"/>
      <c r="J495" s="18"/>
      <c r="K495" s="18"/>
      <c r="L495" s="18"/>
    </row>
    <row r="496">
      <c r="A496" s="18"/>
      <c r="B496" s="41"/>
      <c r="C496" s="18"/>
      <c r="D496" s="41"/>
      <c r="E496" s="18"/>
      <c r="F496" s="42"/>
      <c r="G496" s="18"/>
      <c r="H496" s="18"/>
      <c r="I496" s="18"/>
      <c r="J496" s="18"/>
      <c r="K496" s="18"/>
      <c r="L496" s="18"/>
    </row>
    <row r="497">
      <c r="A497" s="18"/>
      <c r="B497" s="41"/>
      <c r="C497" s="18"/>
      <c r="D497" s="41"/>
      <c r="E497" s="18"/>
      <c r="F497" s="42"/>
      <c r="G497" s="18"/>
      <c r="H497" s="18"/>
      <c r="I497" s="18"/>
      <c r="J497" s="18"/>
      <c r="K497" s="18"/>
      <c r="L497" s="18"/>
    </row>
    <row r="498">
      <c r="A498" s="18"/>
      <c r="B498" s="41"/>
      <c r="C498" s="18"/>
      <c r="D498" s="41"/>
      <c r="E498" s="18"/>
      <c r="F498" s="42"/>
      <c r="G498" s="18"/>
      <c r="H498" s="18"/>
      <c r="I498" s="18"/>
      <c r="J498" s="18"/>
      <c r="K498" s="18"/>
      <c r="L498" s="18"/>
    </row>
    <row r="499">
      <c r="A499" s="18"/>
      <c r="B499" s="41"/>
      <c r="C499" s="18"/>
      <c r="D499" s="41"/>
      <c r="E499" s="18"/>
      <c r="F499" s="42"/>
      <c r="G499" s="18"/>
      <c r="H499" s="18"/>
      <c r="I499" s="18"/>
      <c r="J499" s="18"/>
      <c r="K499" s="18"/>
      <c r="L499" s="18"/>
    </row>
    <row r="500">
      <c r="A500" s="18"/>
      <c r="B500" s="41"/>
      <c r="C500" s="18"/>
      <c r="D500" s="41"/>
      <c r="E500" s="18"/>
      <c r="F500" s="42"/>
      <c r="G500" s="18"/>
      <c r="H500" s="18"/>
      <c r="I500" s="18"/>
      <c r="J500" s="18"/>
      <c r="K500" s="18"/>
      <c r="L500" s="18"/>
    </row>
    <row r="501">
      <c r="A501" s="18"/>
      <c r="B501" s="41"/>
      <c r="C501" s="18"/>
      <c r="D501" s="41"/>
      <c r="E501" s="18"/>
      <c r="F501" s="42"/>
      <c r="G501" s="18"/>
      <c r="H501" s="18"/>
      <c r="I501" s="18"/>
      <c r="J501" s="18"/>
      <c r="K501" s="18"/>
      <c r="L501" s="18"/>
    </row>
    <row r="502">
      <c r="A502" s="18"/>
      <c r="B502" s="41"/>
      <c r="C502" s="18"/>
      <c r="D502" s="41"/>
      <c r="E502" s="18"/>
      <c r="F502" s="42"/>
      <c r="G502" s="18"/>
      <c r="H502" s="18"/>
      <c r="I502" s="18"/>
      <c r="J502" s="18"/>
      <c r="K502" s="18"/>
      <c r="L502" s="18"/>
    </row>
    <row r="503">
      <c r="A503" s="18"/>
      <c r="B503" s="41"/>
      <c r="C503" s="18"/>
      <c r="D503" s="41"/>
      <c r="E503" s="18"/>
      <c r="F503" s="42"/>
      <c r="G503" s="18"/>
      <c r="H503" s="18"/>
      <c r="I503" s="18"/>
      <c r="J503" s="18"/>
      <c r="K503" s="18"/>
      <c r="L503" s="18"/>
    </row>
    <row r="504">
      <c r="A504" s="18"/>
      <c r="B504" s="41"/>
      <c r="C504" s="18"/>
      <c r="D504" s="41"/>
      <c r="E504" s="18"/>
      <c r="F504" s="42"/>
      <c r="G504" s="18"/>
      <c r="H504" s="18"/>
      <c r="I504" s="18"/>
      <c r="J504" s="18"/>
      <c r="K504" s="18"/>
      <c r="L504" s="18"/>
    </row>
    <row r="505">
      <c r="A505" s="18"/>
      <c r="B505" s="41"/>
      <c r="C505" s="18"/>
      <c r="D505" s="41"/>
      <c r="E505" s="18"/>
      <c r="F505" s="42"/>
      <c r="G505" s="18"/>
      <c r="H505" s="18"/>
      <c r="I505" s="18"/>
      <c r="J505" s="18"/>
      <c r="K505" s="18"/>
      <c r="L505" s="40"/>
    </row>
    <row r="506">
      <c r="A506" s="18"/>
      <c r="B506" s="41"/>
      <c r="C506" s="18"/>
      <c r="D506" s="41"/>
      <c r="E506" s="18"/>
      <c r="F506" s="42"/>
      <c r="G506" s="18"/>
      <c r="H506" s="18"/>
      <c r="I506" s="18"/>
      <c r="J506" s="18"/>
      <c r="K506" s="18"/>
      <c r="L506" s="18"/>
    </row>
    <row r="507">
      <c r="A507" s="18"/>
      <c r="B507" s="41"/>
      <c r="C507" s="18"/>
      <c r="D507" s="41"/>
      <c r="E507" s="18"/>
      <c r="F507" s="42"/>
      <c r="G507" s="18"/>
      <c r="H507" s="18"/>
      <c r="I507" s="18"/>
      <c r="J507" s="18"/>
      <c r="K507" s="18"/>
      <c r="L507" s="18"/>
    </row>
    <row r="508">
      <c r="A508" s="18"/>
      <c r="B508" s="41"/>
      <c r="C508" s="18"/>
      <c r="D508" s="41"/>
      <c r="E508" s="18"/>
      <c r="F508" s="42"/>
      <c r="G508" s="18"/>
      <c r="H508" s="18"/>
      <c r="I508" s="18"/>
      <c r="J508" s="18"/>
      <c r="K508" s="18"/>
      <c r="L508" s="18"/>
    </row>
    <row r="509">
      <c r="A509" s="18"/>
      <c r="B509" s="41"/>
      <c r="C509" s="18"/>
      <c r="D509" s="41"/>
      <c r="E509" s="18"/>
      <c r="F509" s="42"/>
      <c r="G509" s="18"/>
      <c r="H509" s="18"/>
      <c r="I509" s="18"/>
      <c r="J509" s="18"/>
      <c r="K509" s="18"/>
      <c r="L509" s="18"/>
    </row>
    <row r="510">
      <c r="A510" s="18"/>
      <c r="B510" s="41"/>
      <c r="C510" s="18"/>
      <c r="D510" s="41"/>
      <c r="E510" s="18"/>
      <c r="F510" s="42"/>
      <c r="G510" s="18"/>
      <c r="H510" s="18"/>
      <c r="I510" s="18"/>
      <c r="J510" s="18"/>
      <c r="K510" s="18"/>
      <c r="L510" s="18"/>
    </row>
    <row r="511">
      <c r="A511" s="18"/>
      <c r="B511" s="41"/>
      <c r="C511" s="18"/>
      <c r="D511" s="41"/>
      <c r="E511" s="18"/>
      <c r="F511" s="42"/>
      <c r="G511" s="18"/>
      <c r="H511" s="18"/>
      <c r="I511" s="18"/>
      <c r="J511" s="18"/>
      <c r="K511" s="18"/>
      <c r="L511" s="18"/>
    </row>
    <row r="512">
      <c r="A512" s="18"/>
      <c r="B512" s="41"/>
      <c r="C512" s="18"/>
      <c r="D512" s="41"/>
      <c r="E512" s="18"/>
      <c r="F512" s="42"/>
      <c r="G512" s="18"/>
      <c r="H512" s="18"/>
      <c r="I512" s="18"/>
      <c r="J512" s="18"/>
      <c r="K512" s="18"/>
      <c r="L512" s="18"/>
    </row>
    <row r="513">
      <c r="A513" s="18"/>
      <c r="B513" s="41"/>
      <c r="C513" s="18"/>
      <c r="D513" s="41"/>
      <c r="E513" s="18"/>
      <c r="F513" s="42"/>
      <c r="G513" s="18"/>
      <c r="H513" s="18"/>
      <c r="I513" s="18"/>
      <c r="J513" s="18"/>
      <c r="K513" s="18"/>
      <c r="L513" s="18"/>
    </row>
    <row r="514">
      <c r="A514" s="18"/>
      <c r="B514" s="41"/>
      <c r="C514" s="18"/>
      <c r="D514" s="41"/>
      <c r="E514" s="18"/>
      <c r="F514" s="42"/>
      <c r="G514" s="18"/>
      <c r="H514" s="18"/>
      <c r="I514" s="18"/>
      <c r="J514" s="18"/>
      <c r="K514" s="18"/>
      <c r="L514" s="40"/>
    </row>
    <row r="515">
      <c r="A515" s="18"/>
      <c r="B515" s="41"/>
      <c r="C515" s="18"/>
      <c r="D515" s="41"/>
      <c r="E515" s="18"/>
      <c r="F515" s="42"/>
      <c r="G515" s="18"/>
      <c r="H515" s="18"/>
      <c r="I515" s="18"/>
      <c r="J515" s="18"/>
      <c r="K515" s="18"/>
      <c r="L515" s="18"/>
    </row>
    <row r="516">
      <c r="A516" s="18"/>
      <c r="B516" s="41"/>
      <c r="C516" s="18"/>
      <c r="D516" s="41"/>
      <c r="E516" s="18"/>
      <c r="F516" s="42"/>
      <c r="G516" s="18"/>
      <c r="H516" s="18"/>
      <c r="I516" s="18"/>
      <c r="J516" s="18"/>
      <c r="K516" s="18"/>
      <c r="L516" s="18"/>
    </row>
    <row r="517">
      <c r="A517" s="18"/>
      <c r="B517" s="41"/>
      <c r="C517" s="18"/>
      <c r="D517" s="41"/>
      <c r="E517" s="18"/>
      <c r="F517" s="42"/>
      <c r="G517" s="18"/>
      <c r="H517" s="18"/>
      <c r="I517" s="18"/>
      <c r="J517" s="18"/>
      <c r="K517" s="18"/>
      <c r="L517" s="18"/>
    </row>
    <row r="518">
      <c r="A518" s="18"/>
      <c r="B518" s="41"/>
      <c r="C518" s="18"/>
      <c r="D518" s="41"/>
      <c r="E518" s="18"/>
      <c r="F518" s="42"/>
      <c r="G518" s="18"/>
      <c r="H518" s="18"/>
      <c r="I518" s="18"/>
      <c r="J518" s="18"/>
      <c r="K518" s="18"/>
      <c r="L518" s="18"/>
    </row>
    <row r="519">
      <c r="A519" s="18"/>
      <c r="B519" s="41"/>
      <c r="C519" s="18"/>
      <c r="D519" s="41"/>
      <c r="E519" s="18"/>
      <c r="F519" s="42"/>
      <c r="G519" s="18"/>
      <c r="H519" s="18"/>
      <c r="I519" s="18"/>
      <c r="J519" s="18"/>
      <c r="K519" s="18"/>
      <c r="L519" s="18"/>
    </row>
    <row r="520">
      <c r="A520" s="18"/>
      <c r="B520" s="41"/>
      <c r="C520" s="18"/>
      <c r="D520" s="41"/>
      <c r="E520" s="18"/>
      <c r="F520" s="42"/>
      <c r="G520" s="18"/>
      <c r="H520" s="18"/>
      <c r="I520" s="18"/>
      <c r="J520" s="18"/>
      <c r="K520" s="18"/>
      <c r="L520" s="18"/>
    </row>
    <row r="521">
      <c r="A521" s="18"/>
      <c r="B521" s="41"/>
      <c r="C521" s="18"/>
      <c r="D521" s="41"/>
      <c r="E521" s="18"/>
      <c r="F521" s="42"/>
      <c r="G521" s="18"/>
      <c r="H521" s="18"/>
      <c r="I521" s="18"/>
      <c r="J521" s="18"/>
      <c r="K521" s="18"/>
      <c r="L521" s="18"/>
    </row>
    <row r="522">
      <c r="A522" s="18"/>
      <c r="B522" s="41"/>
      <c r="C522" s="18"/>
      <c r="D522" s="41"/>
      <c r="E522" s="18"/>
      <c r="F522" s="42"/>
      <c r="G522" s="18"/>
      <c r="H522" s="18"/>
      <c r="I522" s="18"/>
      <c r="J522" s="18"/>
      <c r="K522" s="18"/>
      <c r="L522" s="18"/>
    </row>
    <row r="523">
      <c r="A523" s="18"/>
      <c r="B523" s="41"/>
      <c r="C523" s="18"/>
      <c r="D523" s="41"/>
      <c r="E523" s="18"/>
      <c r="F523" s="42"/>
      <c r="G523" s="18"/>
      <c r="H523" s="18"/>
      <c r="I523" s="18"/>
      <c r="J523" s="18"/>
      <c r="K523" s="18"/>
      <c r="L523" s="18"/>
    </row>
    <row r="524">
      <c r="A524" s="18"/>
      <c r="B524" s="41"/>
      <c r="C524" s="18"/>
      <c r="D524" s="41"/>
      <c r="E524" s="18"/>
      <c r="F524" s="42"/>
      <c r="G524" s="18"/>
      <c r="H524" s="18"/>
      <c r="I524" s="18"/>
      <c r="J524" s="18"/>
      <c r="K524" s="18"/>
      <c r="L524" s="18"/>
    </row>
    <row r="525">
      <c r="A525" s="18"/>
      <c r="B525" s="41"/>
      <c r="C525" s="18"/>
      <c r="D525" s="41"/>
      <c r="E525" s="18"/>
      <c r="F525" s="42"/>
      <c r="G525" s="18"/>
      <c r="H525" s="18"/>
      <c r="I525" s="18"/>
      <c r="J525" s="18"/>
      <c r="K525" s="18"/>
      <c r="L525" s="18"/>
    </row>
    <row r="526">
      <c r="A526" s="18"/>
      <c r="B526" s="41"/>
      <c r="C526" s="18"/>
      <c r="D526" s="41"/>
      <c r="E526" s="18"/>
      <c r="F526" s="42"/>
      <c r="G526" s="18"/>
      <c r="H526" s="18"/>
      <c r="I526" s="18"/>
      <c r="J526" s="18"/>
      <c r="K526" s="18"/>
      <c r="L526" s="18"/>
    </row>
    <row r="527">
      <c r="A527" s="18"/>
      <c r="B527" s="41"/>
      <c r="C527" s="18"/>
      <c r="D527" s="41"/>
      <c r="E527" s="18"/>
      <c r="F527" s="42"/>
      <c r="G527" s="18"/>
      <c r="H527" s="18"/>
      <c r="I527" s="18"/>
      <c r="J527" s="18"/>
      <c r="K527" s="18"/>
      <c r="L527" s="40"/>
    </row>
    <row r="528">
      <c r="A528" s="18"/>
      <c r="B528" s="41"/>
      <c r="C528" s="18"/>
      <c r="D528" s="41"/>
      <c r="E528" s="18"/>
      <c r="F528" s="42"/>
      <c r="G528" s="18"/>
      <c r="H528" s="18"/>
      <c r="I528" s="18"/>
      <c r="J528" s="18"/>
      <c r="K528" s="18"/>
      <c r="L528" s="18"/>
    </row>
    <row r="529">
      <c r="A529" s="18"/>
      <c r="B529" s="41"/>
      <c r="C529" s="18"/>
      <c r="D529" s="41"/>
      <c r="E529" s="18"/>
      <c r="F529" s="42"/>
      <c r="G529" s="18"/>
      <c r="H529" s="18"/>
      <c r="I529" s="18"/>
      <c r="J529" s="18"/>
      <c r="K529" s="18"/>
      <c r="L529" s="18"/>
    </row>
    <row r="530">
      <c r="A530" s="18"/>
      <c r="B530" s="41"/>
      <c r="C530" s="18"/>
      <c r="D530" s="41"/>
      <c r="E530" s="18"/>
      <c r="F530" s="42"/>
      <c r="G530" s="18"/>
      <c r="H530" s="18"/>
      <c r="I530" s="18"/>
      <c r="J530" s="18"/>
      <c r="K530" s="18"/>
      <c r="L530" s="18"/>
    </row>
    <row r="531">
      <c r="A531" s="18"/>
      <c r="B531" s="41"/>
      <c r="C531" s="18"/>
      <c r="D531" s="41"/>
      <c r="E531" s="18"/>
      <c r="F531" s="42"/>
      <c r="G531" s="18"/>
      <c r="H531" s="18"/>
      <c r="I531" s="18"/>
      <c r="J531" s="18"/>
      <c r="K531" s="18"/>
      <c r="L531" s="18"/>
    </row>
    <row r="532">
      <c r="A532" s="18"/>
      <c r="B532" s="41"/>
      <c r="C532" s="18"/>
      <c r="D532" s="41"/>
      <c r="E532" s="18"/>
      <c r="F532" s="42"/>
      <c r="G532" s="18"/>
      <c r="H532" s="18"/>
      <c r="I532" s="18"/>
      <c r="J532" s="18"/>
      <c r="K532" s="18"/>
      <c r="L532" s="18"/>
    </row>
    <row r="533">
      <c r="A533" s="18"/>
      <c r="B533" s="41"/>
      <c r="C533" s="18"/>
      <c r="D533" s="41"/>
      <c r="E533" s="18"/>
      <c r="F533" s="42"/>
      <c r="G533" s="18"/>
      <c r="H533" s="18"/>
      <c r="I533" s="18"/>
      <c r="J533" s="18"/>
      <c r="K533" s="18"/>
      <c r="L533" s="18"/>
    </row>
    <row r="534">
      <c r="A534" s="18"/>
      <c r="B534" s="41"/>
      <c r="C534" s="18"/>
      <c r="D534" s="41"/>
      <c r="E534" s="18"/>
      <c r="F534" s="42"/>
      <c r="G534" s="18"/>
      <c r="H534" s="18"/>
      <c r="I534" s="18"/>
      <c r="J534" s="18"/>
      <c r="K534" s="18"/>
      <c r="L534" s="18"/>
    </row>
    <row r="535">
      <c r="A535" s="18"/>
      <c r="B535" s="41"/>
      <c r="C535" s="18"/>
      <c r="D535" s="41"/>
      <c r="E535" s="18"/>
      <c r="F535" s="42"/>
      <c r="G535" s="18"/>
      <c r="H535" s="18"/>
      <c r="I535" s="18"/>
      <c r="J535" s="18"/>
      <c r="K535" s="18"/>
      <c r="L535" s="40"/>
    </row>
    <row r="536">
      <c r="A536" s="18"/>
      <c r="B536" s="41"/>
      <c r="C536" s="18"/>
      <c r="D536" s="41"/>
      <c r="E536" s="18"/>
      <c r="F536" s="42"/>
      <c r="G536" s="18"/>
      <c r="H536" s="18"/>
      <c r="I536" s="18"/>
      <c r="J536" s="18"/>
      <c r="K536" s="18"/>
      <c r="L536" s="18"/>
    </row>
    <row r="537">
      <c r="A537" s="18"/>
      <c r="B537" s="41"/>
      <c r="C537" s="18"/>
      <c r="D537" s="41"/>
      <c r="E537" s="18"/>
      <c r="F537" s="42"/>
      <c r="G537" s="18"/>
      <c r="H537" s="18"/>
      <c r="I537" s="18"/>
      <c r="J537" s="18"/>
      <c r="K537" s="18"/>
      <c r="L537" s="18"/>
    </row>
    <row r="538">
      <c r="A538" s="18"/>
      <c r="B538" s="41"/>
      <c r="C538" s="18"/>
      <c r="D538" s="41"/>
      <c r="E538" s="18"/>
      <c r="F538" s="42"/>
      <c r="G538" s="18"/>
      <c r="H538" s="18"/>
      <c r="I538" s="18"/>
      <c r="J538" s="18"/>
      <c r="K538" s="18"/>
      <c r="L538" s="18"/>
    </row>
    <row r="539">
      <c r="A539" s="18"/>
      <c r="B539" s="41"/>
      <c r="C539" s="18"/>
      <c r="D539" s="41"/>
      <c r="E539" s="18"/>
      <c r="F539" s="42"/>
      <c r="G539" s="18"/>
      <c r="H539" s="18"/>
      <c r="I539" s="18"/>
      <c r="J539" s="18"/>
      <c r="K539" s="18"/>
      <c r="L539" s="18"/>
    </row>
    <row r="540">
      <c r="A540" s="18"/>
      <c r="B540" s="41"/>
      <c r="C540" s="18"/>
      <c r="D540" s="41"/>
      <c r="E540" s="18"/>
      <c r="F540" s="42"/>
      <c r="G540" s="18"/>
      <c r="H540" s="18"/>
      <c r="I540" s="18"/>
      <c r="J540" s="18"/>
      <c r="K540" s="18"/>
      <c r="L540" s="18"/>
    </row>
    <row r="541">
      <c r="A541" s="18"/>
      <c r="B541" s="41"/>
      <c r="C541" s="18"/>
      <c r="D541" s="41"/>
      <c r="E541" s="18"/>
      <c r="F541" s="42"/>
      <c r="G541" s="18"/>
      <c r="H541" s="18"/>
      <c r="I541" s="18"/>
      <c r="J541" s="18"/>
      <c r="K541" s="18"/>
      <c r="L541" s="18"/>
    </row>
    <row r="542">
      <c r="A542" s="18"/>
      <c r="B542" s="41"/>
      <c r="C542" s="18"/>
      <c r="D542" s="41"/>
      <c r="E542" s="18"/>
      <c r="F542" s="42"/>
      <c r="G542" s="18"/>
      <c r="H542" s="18"/>
      <c r="I542" s="18"/>
      <c r="J542" s="18"/>
      <c r="K542" s="18"/>
      <c r="L542" s="18"/>
    </row>
    <row r="543">
      <c r="A543" s="18"/>
      <c r="B543" s="41"/>
      <c r="C543" s="18"/>
      <c r="D543" s="41"/>
      <c r="E543" s="18"/>
      <c r="F543" s="42"/>
      <c r="G543" s="18"/>
      <c r="H543" s="18"/>
      <c r="I543" s="18"/>
      <c r="J543" s="18"/>
      <c r="K543" s="18"/>
      <c r="L543" s="18"/>
    </row>
    <row r="544">
      <c r="A544" s="18"/>
      <c r="B544" s="41"/>
      <c r="C544" s="18"/>
      <c r="D544" s="41"/>
      <c r="E544" s="18"/>
      <c r="F544" s="42"/>
      <c r="G544" s="18"/>
      <c r="H544" s="18"/>
      <c r="I544" s="18"/>
      <c r="J544" s="18"/>
      <c r="K544" s="18"/>
      <c r="L544" s="18"/>
    </row>
    <row r="545">
      <c r="A545" s="18"/>
      <c r="B545" s="41"/>
      <c r="C545" s="18"/>
      <c r="D545" s="41"/>
      <c r="E545" s="18"/>
      <c r="F545" s="42"/>
      <c r="G545" s="18"/>
      <c r="H545" s="18"/>
      <c r="I545" s="18"/>
      <c r="J545" s="18"/>
      <c r="K545" s="18"/>
      <c r="L545" s="18"/>
    </row>
    <row r="546">
      <c r="A546" s="18"/>
      <c r="B546" s="41"/>
      <c r="C546" s="18"/>
      <c r="D546" s="41"/>
      <c r="E546" s="18"/>
      <c r="F546" s="42"/>
      <c r="G546" s="18"/>
      <c r="H546" s="18"/>
      <c r="I546" s="18"/>
      <c r="J546" s="18"/>
      <c r="K546" s="18"/>
      <c r="L546" s="18"/>
    </row>
    <row r="547">
      <c r="A547" s="18"/>
      <c r="B547" s="41"/>
      <c r="C547" s="18"/>
      <c r="D547" s="41"/>
      <c r="E547" s="18"/>
      <c r="F547" s="42"/>
      <c r="G547" s="18"/>
      <c r="H547" s="18"/>
      <c r="I547" s="18"/>
      <c r="J547" s="18"/>
      <c r="K547" s="18"/>
      <c r="L547" s="18"/>
    </row>
    <row r="548">
      <c r="A548" s="18"/>
      <c r="B548" s="41"/>
      <c r="C548" s="18"/>
      <c r="D548" s="41"/>
      <c r="E548" s="18"/>
      <c r="F548" s="42"/>
      <c r="G548" s="18"/>
      <c r="H548" s="18"/>
      <c r="I548" s="18"/>
      <c r="J548" s="18"/>
      <c r="K548" s="18"/>
      <c r="L548" s="18"/>
    </row>
    <row r="549">
      <c r="A549" s="18"/>
      <c r="B549" s="41"/>
      <c r="C549" s="18"/>
      <c r="D549" s="41"/>
      <c r="E549" s="18"/>
      <c r="F549" s="42"/>
      <c r="G549" s="18"/>
      <c r="H549" s="18"/>
      <c r="I549" s="18"/>
      <c r="J549" s="18"/>
      <c r="K549" s="18"/>
      <c r="L549" s="40"/>
    </row>
    <row r="550">
      <c r="A550" s="18"/>
      <c r="B550" s="41"/>
      <c r="C550" s="18"/>
      <c r="D550" s="41"/>
      <c r="E550" s="18"/>
      <c r="F550" s="42"/>
      <c r="G550" s="18"/>
      <c r="H550" s="18"/>
      <c r="I550" s="18"/>
      <c r="J550" s="18"/>
      <c r="K550" s="18"/>
      <c r="L550" s="18"/>
    </row>
    <row r="551">
      <c r="A551" s="18"/>
      <c r="B551" s="41"/>
      <c r="C551" s="18"/>
      <c r="D551" s="41"/>
      <c r="E551" s="18"/>
      <c r="F551" s="42"/>
      <c r="G551" s="18"/>
      <c r="H551" s="18"/>
      <c r="I551" s="18"/>
      <c r="J551" s="18"/>
      <c r="K551" s="18"/>
      <c r="L551" s="18"/>
    </row>
    <row r="552">
      <c r="A552" s="18"/>
      <c r="B552" s="41"/>
      <c r="C552" s="18"/>
      <c r="D552" s="41"/>
      <c r="E552" s="18"/>
      <c r="F552" s="42"/>
      <c r="G552" s="18"/>
      <c r="H552" s="18"/>
      <c r="I552" s="18"/>
      <c r="J552" s="18"/>
      <c r="K552" s="18"/>
      <c r="L552" s="18"/>
    </row>
    <row r="553">
      <c r="A553" s="18"/>
      <c r="B553" s="41"/>
      <c r="C553" s="18"/>
      <c r="D553" s="41"/>
      <c r="E553" s="18"/>
      <c r="F553" s="42"/>
      <c r="G553" s="18"/>
      <c r="H553" s="18"/>
      <c r="I553" s="18"/>
      <c r="J553" s="18"/>
      <c r="K553" s="18"/>
      <c r="L553" s="18"/>
    </row>
    <row r="554">
      <c r="A554" s="18"/>
      <c r="B554" s="41"/>
      <c r="C554" s="18"/>
      <c r="D554" s="41"/>
      <c r="E554" s="18"/>
      <c r="F554" s="42"/>
      <c r="G554" s="18"/>
      <c r="H554" s="18"/>
      <c r="I554" s="18"/>
      <c r="J554" s="18"/>
      <c r="K554" s="18"/>
      <c r="L554" s="18"/>
    </row>
    <row r="555">
      <c r="A555" s="18"/>
      <c r="B555" s="41"/>
      <c r="C555" s="18"/>
      <c r="D555" s="41"/>
      <c r="E555" s="18"/>
      <c r="F555" s="42"/>
      <c r="G555" s="18"/>
      <c r="H555" s="18"/>
      <c r="I555" s="18"/>
      <c r="J555" s="18"/>
      <c r="K555" s="18"/>
      <c r="L555" s="18"/>
    </row>
    <row r="556">
      <c r="A556" s="18"/>
      <c r="B556" s="41"/>
      <c r="C556" s="18"/>
      <c r="D556" s="41"/>
      <c r="E556" s="18"/>
      <c r="F556" s="42"/>
      <c r="G556" s="18"/>
      <c r="H556" s="18"/>
      <c r="I556" s="18"/>
      <c r="J556" s="18"/>
      <c r="K556" s="18"/>
      <c r="L556" s="18"/>
    </row>
    <row r="557">
      <c r="A557" s="18"/>
      <c r="B557" s="41"/>
      <c r="C557" s="18"/>
      <c r="D557" s="41"/>
      <c r="E557" s="18"/>
      <c r="F557" s="42"/>
      <c r="G557" s="18"/>
      <c r="H557" s="18"/>
      <c r="I557" s="18"/>
      <c r="J557" s="18"/>
      <c r="K557" s="18"/>
      <c r="L557" s="18"/>
    </row>
    <row r="558">
      <c r="A558" s="18"/>
      <c r="B558" s="41"/>
      <c r="C558" s="18"/>
      <c r="D558" s="41"/>
      <c r="E558" s="18"/>
      <c r="F558" s="42"/>
      <c r="G558" s="18"/>
      <c r="H558" s="18"/>
      <c r="I558" s="18"/>
      <c r="J558" s="18"/>
      <c r="K558" s="18"/>
      <c r="L558" s="18"/>
    </row>
    <row r="559">
      <c r="A559" s="18"/>
      <c r="B559" s="41"/>
      <c r="C559" s="18"/>
      <c r="D559" s="41"/>
      <c r="E559" s="18"/>
      <c r="F559" s="42"/>
      <c r="G559" s="18"/>
      <c r="H559" s="18"/>
      <c r="I559" s="18"/>
      <c r="J559" s="18"/>
      <c r="K559" s="18"/>
      <c r="L559" s="18"/>
    </row>
    <row r="560">
      <c r="A560" s="18"/>
      <c r="B560" s="41"/>
      <c r="C560" s="18"/>
      <c r="D560" s="41"/>
      <c r="E560" s="18"/>
      <c r="F560" s="42"/>
      <c r="G560" s="18"/>
      <c r="H560" s="18"/>
      <c r="I560" s="18"/>
      <c r="J560" s="18"/>
      <c r="K560" s="18"/>
      <c r="L560" s="18"/>
    </row>
    <row r="561">
      <c r="A561" s="18"/>
      <c r="B561" s="41"/>
      <c r="C561" s="18"/>
      <c r="D561" s="41"/>
      <c r="E561" s="18"/>
      <c r="F561" s="42"/>
      <c r="G561" s="18"/>
      <c r="H561" s="18"/>
      <c r="I561" s="18"/>
      <c r="J561" s="18"/>
      <c r="K561" s="18"/>
      <c r="L561" s="18"/>
    </row>
    <row r="562">
      <c r="A562" s="18"/>
      <c r="B562" s="41"/>
      <c r="C562" s="18"/>
      <c r="D562" s="41"/>
      <c r="E562" s="18"/>
      <c r="F562" s="42"/>
      <c r="G562" s="18"/>
      <c r="H562" s="18"/>
      <c r="I562" s="18"/>
      <c r="J562" s="18"/>
      <c r="K562" s="18"/>
      <c r="L562" s="18"/>
    </row>
    <row r="563">
      <c r="A563" s="18"/>
      <c r="B563" s="41"/>
      <c r="C563" s="18"/>
      <c r="D563" s="41"/>
      <c r="E563" s="18"/>
      <c r="F563" s="42"/>
      <c r="G563" s="18"/>
      <c r="H563" s="18"/>
      <c r="I563" s="18"/>
      <c r="J563" s="18"/>
      <c r="K563" s="18"/>
      <c r="L563" s="18"/>
    </row>
    <row r="564">
      <c r="A564" s="18"/>
      <c r="B564" s="41"/>
      <c r="C564" s="18"/>
      <c r="D564" s="41"/>
      <c r="E564" s="18"/>
      <c r="F564" s="42"/>
      <c r="G564" s="18"/>
      <c r="H564" s="18"/>
      <c r="I564" s="18"/>
      <c r="J564" s="18"/>
      <c r="K564" s="18"/>
      <c r="L564" s="18"/>
    </row>
    <row r="565">
      <c r="A565" s="18"/>
      <c r="B565" s="41"/>
      <c r="C565" s="18"/>
      <c r="D565" s="41"/>
      <c r="E565" s="18"/>
      <c r="F565" s="42"/>
      <c r="G565" s="18"/>
      <c r="H565" s="18"/>
      <c r="I565" s="18"/>
      <c r="J565" s="18"/>
      <c r="K565" s="18"/>
      <c r="L565" s="18"/>
    </row>
    <row r="566">
      <c r="A566" s="18"/>
      <c r="B566" s="41"/>
      <c r="C566" s="18"/>
      <c r="D566" s="41"/>
      <c r="E566" s="18"/>
      <c r="F566" s="42"/>
      <c r="G566" s="18"/>
      <c r="H566" s="18"/>
      <c r="I566" s="18"/>
      <c r="J566" s="18"/>
      <c r="K566" s="18"/>
      <c r="L566" s="18"/>
    </row>
    <row r="567">
      <c r="A567" s="18"/>
      <c r="B567" s="41"/>
      <c r="C567" s="18"/>
      <c r="D567" s="41"/>
      <c r="E567" s="18"/>
      <c r="F567" s="42"/>
      <c r="G567" s="18"/>
      <c r="H567" s="18"/>
      <c r="I567" s="18"/>
      <c r="J567" s="18"/>
      <c r="K567" s="18"/>
      <c r="L567" s="18"/>
    </row>
    <row r="568">
      <c r="A568" s="18"/>
      <c r="B568" s="41"/>
      <c r="C568" s="18"/>
      <c r="D568" s="41"/>
      <c r="E568" s="18"/>
      <c r="F568" s="42"/>
      <c r="G568" s="18"/>
      <c r="H568" s="18"/>
      <c r="I568" s="18"/>
      <c r="J568" s="18"/>
      <c r="K568" s="18"/>
      <c r="L568" s="18"/>
    </row>
    <row r="569">
      <c r="A569" s="18"/>
      <c r="B569" s="41"/>
      <c r="C569" s="18"/>
      <c r="D569" s="41"/>
      <c r="E569" s="18"/>
      <c r="F569" s="42"/>
      <c r="G569" s="18"/>
      <c r="H569" s="18"/>
      <c r="I569" s="18"/>
      <c r="J569" s="18"/>
      <c r="K569" s="18"/>
      <c r="L569" s="18"/>
    </row>
    <row r="570">
      <c r="A570" s="18"/>
      <c r="B570" s="41"/>
      <c r="C570" s="18"/>
      <c r="D570" s="41"/>
      <c r="E570" s="18"/>
      <c r="F570" s="42"/>
      <c r="G570" s="18"/>
      <c r="H570" s="18"/>
      <c r="I570" s="18"/>
      <c r="J570" s="18"/>
      <c r="K570" s="18"/>
      <c r="L570" s="18"/>
    </row>
    <row r="571">
      <c r="A571" s="18"/>
      <c r="B571" s="41"/>
      <c r="C571" s="18"/>
      <c r="D571" s="41"/>
      <c r="E571" s="18"/>
      <c r="F571" s="42"/>
      <c r="G571" s="18"/>
      <c r="H571" s="18"/>
      <c r="I571" s="18"/>
      <c r="J571" s="18"/>
      <c r="K571" s="18"/>
      <c r="L571" s="18"/>
    </row>
    <row r="572">
      <c r="A572" s="18"/>
      <c r="B572" s="41"/>
      <c r="C572" s="18"/>
      <c r="D572" s="41"/>
      <c r="E572" s="18"/>
      <c r="F572" s="42"/>
      <c r="G572" s="18"/>
      <c r="H572" s="18"/>
      <c r="I572" s="18"/>
      <c r="J572" s="18"/>
      <c r="K572" s="18"/>
      <c r="L572" s="18"/>
    </row>
    <row r="573">
      <c r="A573" s="18"/>
      <c r="B573" s="41"/>
      <c r="C573" s="18"/>
      <c r="D573" s="41"/>
      <c r="E573" s="18"/>
      <c r="F573" s="42"/>
      <c r="G573" s="18"/>
      <c r="H573" s="18"/>
      <c r="I573" s="18"/>
      <c r="J573" s="18"/>
      <c r="K573" s="18"/>
      <c r="L573" s="18"/>
    </row>
    <row r="574">
      <c r="A574" s="18"/>
      <c r="B574" s="41"/>
      <c r="C574" s="18"/>
      <c r="D574" s="41"/>
      <c r="E574" s="18"/>
      <c r="F574" s="42"/>
      <c r="G574" s="18"/>
      <c r="H574" s="18"/>
      <c r="I574" s="18"/>
      <c r="J574" s="18"/>
      <c r="K574" s="18"/>
      <c r="L574" s="18"/>
    </row>
    <row r="575">
      <c r="A575" s="18"/>
      <c r="B575" s="41"/>
      <c r="C575" s="18"/>
      <c r="D575" s="41"/>
      <c r="E575" s="18"/>
      <c r="F575" s="42"/>
      <c r="G575" s="18"/>
      <c r="H575" s="18"/>
      <c r="I575" s="18"/>
      <c r="J575" s="18"/>
      <c r="K575" s="18"/>
      <c r="L575" s="18"/>
    </row>
    <row r="576">
      <c r="A576" s="18"/>
      <c r="B576" s="41"/>
      <c r="C576" s="18"/>
      <c r="D576" s="41"/>
      <c r="E576" s="18"/>
      <c r="F576" s="42"/>
      <c r="G576" s="18"/>
      <c r="H576" s="18"/>
      <c r="I576" s="18"/>
      <c r="J576" s="18"/>
      <c r="K576" s="18"/>
      <c r="L576" s="18"/>
    </row>
    <row r="577">
      <c r="A577" s="18"/>
      <c r="B577" s="41"/>
      <c r="C577" s="18"/>
      <c r="D577" s="41"/>
      <c r="E577" s="18"/>
      <c r="F577" s="42"/>
      <c r="G577" s="18"/>
      <c r="H577" s="18"/>
      <c r="I577" s="18"/>
      <c r="J577" s="18"/>
      <c r="K577" s="18"/>
      <c r="L577" s="18"/>
    </row>
    <row r="578">
      <c r="A578" s="18"/>
      <c r="B578" s="41"/>
      <c r="C578" s="18"/>
      <c r="D578" s="41"/>
      <c r="E578" s="18"/>
      <c r="F578" s="42"/>
      <c r="G578" s="18"/>
      <c r="H578" s="18"/>
      <c r="I578" s="18"/>
      <c r="J578" s="18"/>
      <c r="K578" s="18"/>
      <c r="L578" s="18"/>
    </row>
    <row r="579">
      <c r="A579" s="18"/>
      <c r="B579" s="41"/>
      <c r="C579" s="18"/>
      <c r="D579" s="41"/>
      <c r="E579" s="18"/>
      <c r="F579" s="42"/>
      <c r="G579" s="18"/>
      <c r="H579" s="18"/>
      <c r="I579" s="18"/>
      <c r="J579" s="18"/>
      <c r="K579" s="18"/>
      <c r="L579" s="18"/>
    </row>
    <row r="580">
      <c r="A580" s="18"/>
      <c r="B580" s="41"/>
      <c r="C580" s="18"/>
      <c r="D580" s="41"/>
      <c r="E580" s="18"/>
      <c r="F580" s="42"/>
      <c r="G580" s="18"/>
      <c r="H580" s="18"/>
      <c r="I580" s="18"/>
      <c r="J580" s="18"/>
      <c r="K580" s="18"/>
      <c r="L580" s="18"/>
    </row>
    <row r="581">
      <c r="A581" s="18"/>
      <c r="B581" s="41"/>
      <c r="C581" s="18"/>
      <c r="D581" s="41"/>
      <c r="E581" s="18"/>
      <c r="F581" s="42"/>
      <c r="G581" s="18"/>
      <c r="H581" s="18"/>
      <c r="I581" s="18"/>
      <c r="J581" s="18"/>
      <c r="K581" s="18"/>
      <c r="L581" s="18"/>
    </row>
    <row r="582">
      <c r="A582" s="18"/>
      <c r="B582" s="41"/>
      <c r="C582" s="18"/>
      <c r="D582" s="41"/>
      <c r="E582" s="18"/>
      <c r="F582" s="42"/>
      <c r="G582" s="18"/>
      <c r="H582" s="18"/>
      <c r="I582" s="18"/>
      <c r="J582" s="18"/>
      <c r="K582" s="18"/>
      <c r="L582" s="18"/>
    </row>
    <row r="583">
      <c r="A583" s="18"/>
      <c r="B583" s="41"/>
      <c r="C583" s="18"/>
      <c r="D583" s="41"/>
      <c r="E583" s="18"/>
      <c r="F583" s="42"/>
      <c r="G583" s="18"/>
      <c r="H583" s="18"/>
      <c r="I583" s="18"/>
      <c r="J583" s="18"/>
      <c r="K583" s="18"/>
      <c r="L583" s="18"/>
    </row>
    <row r="584">
      <c r="A584" s="18"/>
      <c r="B584" s="41"/>
      <c r="C584" s="18"/>
      <c r="D584" s="41"/>
      <c r="E584" s="18"/>
      <c r="F584" s="42"/>
      <c r="G584" s="18"/>
      <c r="H584" s="18"/>
      <c r="I584" s="18"/>
      <c r="J584" s="18"/>
      <c r="K584" s="18"/>
      <c r="L584" s="18"/>
    </row>
    <row r="585">
      <c r="A585" s="18"/>
      <c r="B585" s="41"/>
      <c r="C585" s="18"/>
      <c r="D585" s="41"/>
      <c r="E585" s="18"/>
      <c r="F585" s="42"/>
      <c r="G585" s="18"/>
      <c r="H585" s="18"/>
      <c r="I585" s="18"/>
      <c r="J585" s="18"/>
      <c r="K585" s="18"/>
      <c r="L585" s="18"/>
    </row>
    <row r="586">
      <c r="A586" s="18"/>
      <c r="B586" s="41"/>
      <c r="C586" s="18"/>
      <c r="D586" s="41"/>
      <c r="E586" s="18"/>
      <c r="F586" s="42"/>
      <c r="G586" s="18"/>
      <c r="H586" s="18"/>
      <c r="I586" s="18"/>
      <c r="J586" s="18"/>
      <c r="K586" s="18"/>
      <c r="L586" s="18"/>
    </row>
    <row r="587">
      <c r="A587" s="18"/>
      <c r="B587" s="41"/>
      <c r="C587" s="18"/>
      <c r="D587" s="41"/>
      <c r="E587" s="18"/>
      <c r="F587" s="42"/>
      <c r="G587" s="18"/>
      <c r="H587" s="18"/>
      <c r="I587" s="18"/>
      <c r="J587" s="18"/>
      <c r="K587" s="18"/>
      <c r="L587" s="18"/>
    </row>
    <row r="588">
      <c r="A588" s="18"/>
      <c r="B588" s="41"/>
      <c r="C588" s="18"/>
      <c r="D588" s="41"/>
      <c r="E588" s="18"/>
      <c r="F588" s="42"/>
      <c r="G588" s="18"/>
      <c r="H588" s="18"/>
      <c r="I588" s="18"/>
      <c r="J588" s="18"/>
      <c r="K588" s="18"/>
      <c r="L588" s="18"/>
    </row>
    <row r="589">
      <c r="A589" s="18"/>
      <c r="B589" s="41"/>
      <c r="C589" s="18"/>
      <c r="D589" s="41"/>
      <c r="E589" s="18"/>
      <c r="F589" s="42"/>
      <c r="G589" s="18"/>
      <c r="H589" s="18"/>
      <c r="I589" s="18"/>
      <c r="J589" s="18"/>
      <c r="K589" s="18"/>
      <c r="L589" s="18"/>
    </row>
    <row r="590">
      <c r="A590" s="18"/>
      <c r="B590" s="41"/>
      <c r="C590" s="18"/>
      <c r="D590" s="41"/>
      <c r="E590" s="18"/>
      <c r="F590" s="42"/>
      <c r="G590" s="18"/>
      <c r="H590" s="18"/>
      <c r="I590" s="18"/>
      <c r="J590" s="18"/>
      <c r="K590" s="18"/>
      <c r="L590" s="18"/>
    </row>
    <row r="591">
      <c r="A591" s="18"/>
      <c r="B591" s="41"/>
      <c r="C591" s="18"/>
      <c r="D591" s="41"/>
      <c r="E591" s="18"/>
      <c r="F591" s="42"/>
      <c r="G591" s="18"/>
      <c r="H591" s="18"/>
      <c r="I591" s="18"/>
      <c r="J591" s="18"/>
      <c r="K591" s="18"/>
      <c r="L591" s="18"/>
    </row>
    <row r="592">
      <c r="A592" s="18"/>
      <c r="B592" s="41"/>
      <c r="C592" s="18"/>
      <c r="D592" s="41"/>
      <c r="E592" s="18"/>
      <c r="F592" s="42"/>
      <c r="G592" s="18"/>
      <c r="H592" s="18"/>
      <c r="I592" s="18"/>
      <c r="J592" s="18"/>
      <c r="K592" s="18"/>
      <c r="L592" s="18"/>
    </row>
    <row r="593">
      <c r="A593" s="18"/>
      <c r="B593" s="41"/>
      <c r="C593" s="18"/>
      <c r="D593" s="41"/>
      <c r="E593" s="18"/>
      <c r="F593" s="42"/>
      <c r="G593" s="18"/>
      <c r="H593" s="18"/>
      <c r="I593" s="18"/>
      <c r="J593" s="18"/>
      <c r="K593" s="18"/>
      <c r="L593" s="18"/>
    </row>
    <row r="594">
      <c r="A594" s="18"/>
      <c r="B594" s="41"/>
      <c r="C594" s="18"/>
      <c r="D594" s="41"/>
      <c r="E594" s="18"/>
      <c r="F594" s="42"/>
      <c r="G594" s="18"/>
      <c r="H594" s="18"/>
      <c r="I594" s="18"/>
      <c r="J594" s="18"/>
      <c r="K594" s="18"/>
      <c r="L594" s="18"/>
    </row>
    <row r="595">
      <c r="A595" s="18"/>
      <c r="B595" s="41"/>
      <c r="C595" s="18"/>
      <c r="D595" s="41"/>
      <c r="E595" s="18"/>
      <c r="F595" s="42"/>
      <c r="G595" s="18"/>
      <c r="H595" s="18"/>
      <c r="I595" s="18"/>
      <c r="J595" s="18"/>
      <c r="K595" s="18"/>
      <c r="L595" s="18"/>
    </row>
    <row r="596">
      <c r="A596" s="18"/>
      <c r="B596" s="41"/>
      <c r="C596" s="18"/>
      <c r="D596" s="41"/>
      <c r="E596" s="18"/>
      <c r="F596" s="42"/>
      <c r="G596" s="18"/>
      <c r="H596" s="18"/>
      <c r="I596" s="18"/>
      <c r="J596" s="18"/>
      <c r="K596" s="18"/>
      <c r="L596" s="18"/>
    </row>
    <row r="597">
      <c r="A597" s="18"/>
      <c r="B597" s="41"/>
      <c r="C597" s="18"/>
      <c r="D597" s="41"/>
      <c r="E597" s="18"/>
      <c r="F597" s="42"/>
      <c r="G597" s="18"/>
      <c r="H597" s="18"/>
      <c r="I597" s="18"/>
      <c r="J597" s="18"/>
      <c r="K597" s="18"/>
      <c r="L597" s="18"/>
    </row>
    <row r="598">
      <c r="A598" s="18"/>
      <c r="B598" s="41"/>
      <c r="C598" s="18"/>
      <c r="D598" s="41"/>
      <c r="E598" s="18"/>
      <c r="F598" s="42"/>
      <c r="G598" s="18"/>
      <c r="H598" s="18"/>
      <c r="I598" s="18"/>
      <c r="J598" s="18"/>
      <c r="K598" s="18"/>
      <c r="L598" s="18"/>
    </row>
    <row r="599">
      <c r="A599" s="18"/>
      <c r="B599" s="41"/>
      <c r="C599" s="18"/>
      <c r="D599" s="41"/>
      <c r="E599" s="18"/>
      <c r="F599" s="42"/>
      <c r="G599" s="18"/>
      <c r="H599" s="18"/>
      <c r="I599" s="18"/>
      <c r="J599" s="18"/>
      <c r="K599" s="18"/>
      <c r="L599" s="18"/>
    </row>
    <row r="600">
      <c r="A600" s="18"/>
      <c r="B600" s="41"/>
      <c r="C600" s="18"/>
      <c r="D600" s="41"/>
      <c r="E600" s="18"/>
      <c r="F600" s="42"/>
      <c r="G600" s="18"/>
      <c r="H600" s="18"/>
      <c r="I600" s="18"/>
      <c r="J600" s="18"/>
      <c r="K600" s="18"/>
      <c r="L600" s="18"/>
    </row>
    <row r="601">
      <c r="A601" s="18"/>
      <c r="B601" s="41"/>
      <c r="C601" s="18"/>
      <c r="D601" s="41"/>
      <c r="E601" s="18"/>
      <c r="F601" s="42"/>
      <c r="G601" s="18"/>
      <c r="H601" s="18"/>
      <c r="I601" s="18"/>
      <c r="J601" s="18"/>
      <c r="K601" s="18"/>
      <c r="L601" s="18"/>
    </row>
    <row r="602">
      <c r="A602" s="18"/>
      <c r="B602" s="41"/>
      <c r="C602" s="18"/>
      <c r="D602" s="41"/>
      <c r="E602" s="18"/>
      <c r="F602" s="42"/>
      <c r="G602" s="18"/>
      <c r="H602" s="18"/>
      <c r="I602" s="18"/>
      <c r="J602" s="18"/>
      <c r="K602" s="18"/>
      <c r="L602" s="18"/>
    </row>
    <row r="603">
      <c r="A603" s="18"/>
      <c r="B603" s="41"/>
      <c r="C603" s="18"/>
      <c r="D603" s="41"/>
      <c r="E603" s="18"/>
      <c r="F603" s="42"/>
      <c r="G603" s="18"/>
      <c r="H603" s="18"/>
      <c r="I603" s="18"/>
      <c r="J603" s="18"/>
      <c r="K603" s="18"/>
      <c r="L603" s="18"/>
    </row>
    <row r="604">
      <c r="A604" s="18"/>
      <c r="B604" s="41"/>
      <c r="C604" s="18"/>
      <c r="D604" s="41"/>
      <c r="E604" s="18"/>
      <c r="F604" s="42"/>
      <c r="G604" s="18"/>
      <c r="H604" s="18"/>
      <c r="I604" s="18"/>
      <c r="J604" s="18"/>
      <c r="K604" s="18"/>
      <c r="L604" s="18"/>
    </row>
    <row r="605">
      <c r="A605" s="18"/>
      <c r="B605" s="41"/>
      <c r="C605" s="18"/>
      <c r="D605" s="41"/>
      <c r="E605" s="18"/>
      <c r="F605" s="42"/>
      <c r="G605" s="18"/>
      <c r="H605" s="18"/>
      <c r="I605" s="18"/>
      <c r="J605" s="18"/>
      <c r="K605" s="18"/>
      <c r="L605" s="18"/>
    </row>
    <row r="606">
      <c r="A606" s="18"/>
      <c r="B606" s="41"/>
      <c r="C606" s="18"/>
      <c r="D606" s="41"/>
      <c r="E606" s="18"/>
      <c r="F606" s="42"/>
      <c r="G606" s="18"/>
      <c r="H606" s="18"/>
      <c r="I606" s="18"/>
      <c r="J606" s="18"/>
      <c r="K606" s="18"/>
      <c r="L606" s="18"/>
    </row>
    <row r="607">
      <c r="A607" s="18"/>
      <c r="B607" s="41"/>
      <c r="C607" s="18"/>
      <c r="D607" s="41"/>
      <c r="E607" s="18"/>
      <c r="F607" s="42"/>
      <c r="G607" s="18"/>
      <c r="H607" s="18"/>
      <c r="I607" s="18"/>
      <c r="J607" s="18"/>
      <c r="K607" s="18"/>
      <c r="L607" s="18"/>
    </row>
    <row r="608">
      <c r="A608" s="18"/>
      <c r="B608" s="41"/>
      <c r="C608" s="18"/>
      <c r="D608" s="41"/>
      <c r="E608" s="18"/>
      <c r="F608" s="42"/>
      <c r="G608" s="18"/>
      <c r="H608" s="18"/>
      <c r="I608" s="18"/>
      <c r="J608" s="18"/>
      <c r="K608" s="18"/>
      <c r="L608" s="18"/>
    </row>
    <row r="609">
      <c r="A609" s="18"/>
      <c r="B609" s="41"/>
      <c r="C609" s="18"/>
      <c r="D609" s="41"/>
      <c r="E609" s="18"/>
      <c r="F609" s="42"/>
      <c r="G609" s="18"/>
      <c r="H609" s="18"/>
      <c r="I609" s="18"/>
      <c r="J609" s="18"/>
      <c r="K609" s="18"/>
      <c r="L609" s="18"/>
    </row>
    <row r="610">
      <c r="A610" s="18"/>
      <c r="B610" s="41"/>
      <c r="C610" s="18"/>
      <c r="D610" s="41"/>
      <c r="E610" s="18"/>
      <c r="F610" s="42"/>
      <c r="G610" s="18"/>
      <c r="H610" s="18"/>
      <c r="I610" s="18"/>
      <c r="J610" s="18"/>
      <c r="K610" s="18"/>
      <c r="L610" s="18"/>
    </row>
    <row r="611">
      <c r="A611" s="18"/>
      <c r="B611" s="41"/>
      <c r="C611" s="18"/>
      <c r="D611" s="41"/>
      <c r="E611" s="18"/>
      <c r="F611" s="42"/>
      <c r="G611" s="18"/>
      <c r="H611" s="18"/>
      <c r="I611" s="18"/>
      <c r="J611" s="18"/>
      <c r="K611" s="18"/>
      <c r="L611" s="18"/>
    </row>
    <row r="612">
      <c r="A612" s="18"/>
      <c r="B612" s="41"/>
      <c r="C612" s="18"/>
      <c r="D612" s="41"/>
      <c r="E612" s="18"/>
      <c r="F612" s="42"/>
      <c r="G612" s="18"/>
      <c r="H612" s="18"/>
      <c r="I612" s="18"/>
      <c r="J612" s="18"/>
      <c r="K612" s="18"/>
      <c r="L612" s="18"/>
    </row>
    <row r="613">
      <c r="A613" s="18"/>
      <c r="B613" s="41"/>
      <c r="C613" s="18"/>
      <c r="D613" s="41"/>
      <c r="E613" s="18"/>
      <c r="F613" s="42"/>
      <c r="G613" s="18"/>
      <c r="H613" s="18"/>
      <c r="I613" s="18"/>
      <c r="J613" s="18"/>
      <c r="K613" s="18"/>
      <c r="L613" s="18"/>
    </row>
    <row r="614">
      <c r="A614" s="18"/>
      <c r="B614" s="41"/>
      <c r="C614" s="18"/>
      <c r="D614" s="41"/>
      <c r="E614" s="18"/>
      <c r="F614" s="42"/>
      <c r="G614" s="18"/>
      <c r="H614" s="18"/>
      <c r="I614" s="18"/>
      <c r="J614" s="18"/>
      <c r="K614" s="18"/>
      <c r="L614" s="18"/>
    </row>
    <row r="615">
      <c r="A615" s="18"/>
      <c r="B615" s="41"/>
      <c r="C615" s="18"/>
      <c r="D615" s="41"/>
      <c r="E615" s="18"/>
      <c r="F615" s="42"/>
      <c r="G615" s="18"/>
      <c r="H615" s="18"/>
      <c r="I615" s="18"/>
      <c r="J615" s="18"/>
      <c r="K615" s="18"/>
      <c r="L615" s="18"/>
    </row>
    <row r="616">
      <c r="A616" s="18"/>
      <c r="B616" s="41"/>
      <c r="C616" s="18"/>
      <c r="D616" s="41"/>
      <c r="E616" s="18"/>
      <c r="F616" s="42"/>
      <c r="G616" s="18"/>
      <c r="H616" s="18"/>
      <c r="I616" s="18"/>
      <c r="J616" s="18"/>
      <c r="K616" s="18"/>
      <c r="L616" s="18"/>
    </row>
    <row r="617">
      <c r="A617" s="18"/>
      <c r="B617" s="41"/>
      <c r="C617" s="18"/>
      <c r="D617" s="41"/>
      <c r="E617" s="18"/>
      <c r="F617" s="42"/>
      <c r="G617" s="18"/>
      <c r="H617" s="18"/>
      <c r="I617" s="18"/>
      <c r="J617" s="18"/>
      <c r="K617" s="18"/>
      <c r="L617" s="18"/>
    </row>
    <row r="618">
      <c r="A618" s="18"/>
      <c r="B618" s="41"/>
      <c r="C618" s="18"/>
      <c r="D618" s="41"/>
      <c r="E618" s="18"/>
      <c r="F618" s="42"/>
      <c r="G618" s="18"/>
      <c r="H618" s="18"/>
      <c r="I618" s="18"/>
      <c r="J618" s="18"/>
      <c r="K618" s="18"/>
      <c r="L618" s="18"/>
    </row>
    <row r="619">
      <c r="A619" s="18"/>
      <c r="B619" s="41"/>
      <c r="C619" s="18"/>
      <c r="D619" s="41"/>
      <c r="E619" s="18"/>
      <c r="F619" s="42"/>
      <c r="G619" s="18"/>
      <c r="H619" s="18"/>
      <c r="I619" s="18"/>
      <c r="J619" s="18"/>
      <c r="K619" s="18"/>
      <c r="L619" s="18"/>
    </row>
    <row r="620">
      <c r="A620" s="18"/>
      <c r="B620" s="41"/>
      <c r="C620" s="18"/>
      <c r="D620" s="41"/>
      <c r="E620" s="18"/>
      <c r="F620" s="42"/>
      <c r="G620" s="18"/>
      <c r="H620" s="18"/>
      <c r="I620" s="18"/>
      <c r="J620" s="18"/>
      <c r="K620" s="18"/>
      <c r="L620" s="18"/>
    </row>
    <row r="621">
      <c r="A621" s="18"/>
      <c r="B621" s="41"/>
      <c r="C621" s="18"/>
      <c r="D621" s="41"/>
      <c r="E621" s="18"/>
      <c r="F621" s="42"/>
      <c r="G621" s="18"/>
      <c r="H621" s="18"/>
      <c r="I621" s="18"/>
      <c r="J621" s="18"/>
      <c r="K621" s="18"/>
      <c r="L621" s="18"/>
    </row>
    <row r="622">
      <c r="A622" s="18"/>
      <c r="B622" s="41"/>
      <c r="C622" s="18"/>
      <c r="D622" s="41"/>
      <c r="E622" s="18"/>
      <c r="F622" s="42"/>
      <c r="G622" s="18"/>
      <c r="H622" s="18"/>
      <c r="I622" s="18"/>
      <c r="J622" s="18"/>
      <c r="K622" s="18"/>
      <c r="L622" s="18"/>
    </row>
    <row r="623">
      <c r="A623" s="18"/>
      <c r="B623" s="41"/>
      <c r="C623" s="18"/>
      <c r="D623" s="41"/>
      <c r="E623" s="18"/>
      <c r="F623" s="42"/>
      <c r="G623" s="18"/>
      <c r="H623" s="18"/>
      <c r="I623" s="18"/>
      <c r="J623" s="18"/>
      <c r="K623" s="18"/>
      <c r="L623" s="18"/>
    </row>
    <row r="624">
      <c r="A624" s="18"/>
      <c r="B624" s="41"/>
      <c r="C624" s="18"/>
      <c r="D624" s="41"/>
      <c r="E624" s="18"/>
      <c r="F624" s="42"/>
      <c r="G624" s="18"/>
      <c r="H624" s="18"/>
      <c r="I624" s="18"/>
      <c r="J624" s="18"/>
      <c r="K624" s="18"/>
      <c r="L624" s="18"/>
    </row>
    <row r="625">
      <c r="A625" s="18"/>
      <c r="B625" s="41"/>
      <c r="C625" s="18"/>
      <c r="D625" s="41"/>
      <c r="E625" s="18"/>
      <c r="F625" s="42"/>
      <c r="G625" s="18"/>
      <c r="H625" s="18"/>
      <c r="I625" s="18"/>
      <c r="J625" s="18"/>
      <c r="K625" s="18"/>
      <c r="L625" s="18"/>
    </row>
    <row r="626">
      <c r="A626" s="18"/>
      <c r="B626" s="41"/>
      <c r="C626" s="18"/>
      <c r="D626" s="41"/>
      <c r="E626" s="18"/>
      <c r="F626" s="42"/>
      <c r="G626" s="18"/>
      <c r="H626" s="18"/>
      <c r="I626" s="18"/>
      <c r="J626" s="18"/>
      <c r="K626" s="18"/>
      <c r="L626" s="18"/>
    </row>
    <row r="627">
      <c r="A627" s="18"/>
      <c r="B627" s="41"/>
      <c r="C627" s="18"/>
      <c r="D627" s="41"/>
      <c r="E627" s="18"/>
      <c r="F627" s="42"/>
      <c r="G627" s="18"/>
      <c r="H627" s="18"/>
      <c r="I627" s="18"/>
      <c r="J627" s="18"/>
      <c r="K627" s="18"/>
      <c r="L627" s="18"/>
    </row>
    <row r="628">
      <c r="A628" s="18"/>
      <c r="B628" s="41"/>
      <c r="C628" s="18"/>
      <c r="D628" s="41"/>
      <c r="E628" s="18"/>
      <c r="F628" s="42"/>
      <c r="G628" s="18"/>
      <c r="H628" s="18"/>
      <c r="I628" s="18"/>
      <c r="J628" s="18"/>
      <c r="K628" s="18"/>
      <c r="L628" s="18"/>
    </row>
    <row r="629">
      <c r="A629" s="18"/>
      <c r="B629" s="41"/>
      <c r="C629" s="18"/>
      <c r="D629" s="41"/>
      <c r="E629" s="18"/>
      <c r="F629" s="42"/>
      <c r="G629" s="18"/>
      <c r="H629" s="18"/>
      <c r="I629" s="18"/>
      <c r="J629" s="18"/>
      <c r="K629" s="18"/>
      <c r="L629" s="18"/>
    </row>
    <row r="630">
      <c r="A630" s="18"/>
      <c r="B630" s="41"/>
      <c r="C630" s="18"/>
      <c r="D630" s="41"/>
      <c r="E630" s="18"/>
      <c r="F630" s="42"/>
      <c r="G630" s="18"/>
      <c r="H630" s="18"/>
      <c r="I630" s="18"/>
      <c r="J630" s="18"/>
      <c r="K630" s="18"/>
      <c r="L630" s="18"/>
    </row>
    <row r="631">
      <c r="A631" s="18"/>
      <c r="B631" s="41"/>
      <c r="C631" s="18"/>
      <c r="D631" s="41"/>
      <c r="E631" s="18"/>
      <c r="F631" s="42"/>
      <c r="G631" s="18"/>
      <c r="H631" s="18"/>
      <c r="I631" s="18"/>
      <c r="J631" s="18"/>
      <c r="K631" s="18"/>
      <c r="L631" s="18"/>
    </row>
    <row r="632">
      <c r="A632" s="18"/>
      <c r="B632" s="41"/>
      <c r="C632" s="18"/>
      <c r="D632" s="41"/>
      <c r="E632" s="18"/>
      <c r="F632" s="42"/>
      <c r="G632" s="18"/>
      <c r="H632" s="18"/>
      <c r="I632" s="18"/>
      <c r="J632" s="18"/>
      <c r="K632" s="18"/>
      <c r="L632" s="40"/>
    </row>
    <row r="633">
      <c r="A633" s="18"/>
      <c r="B633" s="41"/>
      <c r="C633" s="18"/>
      <c r="D633" s="41"/>
      <c r="E633" s="18"/>
      <c r="F633" s="42"/>
      <c r="G633" s="18"/>
      <c r="H633" s="18"/>
      <c r="I633" s="18"/>
      <c r="J633" s="18"/>
      <c r="K633" s="18"/>
      <c r="L633" s="18"/>
    </row>
    <row r="634">
      <c r="A634" s="18"/>
      <c r="B634" s="41"/>
      <c r="C634" s="18"/>
      <c r="D634" s="41"/>
      <c r="E634" s="18"/>
      <c r="F634" s="42"/>
      <c r="G634" s="18"/>
      <c r="H634" s="18"/>
      <c r="I634" s="18"/>
      <c r="J634" s="18"/>
      <c r="K634" s="18"/>
      <c r="L634" s="18"/>
    </row>
    <row r="635">
      <c r="A635" s="18"/>
      <c r="B635" s="41"/>
      <c r="C635" s="18"/>
      <c r="D635" s="41"/>
      <c r="E635" s="18"/>
      <c r="F635" s="42"/>
      <c r="G635" s="18"/>
      <c r="H635" s="18"/>
      <c r="I635" s="18"/>
      <c r="J635" s="18"/>
      <c r="K635" s="18"/>
      <c r="L635" s="40"/>
    </row>
    <row r="636">
      <c r="A636" s="18"/>
      <c r="B636" s="41"/>
      <c r="C636" s="18"/>
      <c r="D636" s="41"/>
      <c r="E636" s="18"/>
      <c r="F636" s="42"/>
      <c r="G636" s="18"/>
      <c r="H636" s="18"/>
      <c r="I636" s="18"/>
      <c r="J636" s="18"/>
      <c r="K636" s="18"/>
      <c r="L636" s="40"/>
    </row>
    <row r="637">
      <c r="A637" s="18"/>
      <c r="B637" s="41"/>
      <c r="C637" s="18"/>
      <c r="D637" s="41"/>
      <c r="E637" s="18"/>
      <c r="F637" s="42"/>
      <c r="G637" s="18"/>
      <c r="H637" s="18"/>
      <c r="I637" s="18"/>
      <c r="J637" s="18"/>
      <c r="K637" s="18"/>
      <c r="L637" s="18"/>
    </row>
    <row r="638">
      <c r="A638" s="18"/>
      <c r="B638" s="41"/>
      <c r="C638" s="18"/>
      <c r="D638" s="41"/>
      <c r="E638" s="18"/>
      <c r="F638" s="42"/>
      <c r="G638" s="18"/>
      <c r="H638" s="18"/>
      <c r="I638" s="18"/>
      <c r="J638" s="18"/>
      <c r="K638" s="18"/>
      <c r="L638" s="18"/>
    </row>
    <row r="639">
      <c r="A639" s="18"/>
      <c r="B639" s="41"/>
      <c r="C639" s="18"/>
      <c r="D639" s="41"/>
      <c r="E639" s="18"/>
      <c r="F639" s="42"/>
      <c r="G639" s="18"/>
      <c r="H639" s="18"/>
      <c r="I639" s="18"/>
      <c r="J639" s="18"/>
      <c r="K639" s="18"/>
      <c r="L639" s="18"/>
    </row>
    <row r="640">
      <c r="A640" s="18"/>
      <c r="B640" s="41"/>
      <c r="C640" s="18"/>
      <c r="D640" s="41"/>
      <c r="E640" s="18"/>
      <c r="F640" s="42"/>
      <c r="G640" s="18"/>
      <c r="H640" s="18"/>
      <c r="I640" s="18"/>
      <c r="J640" s="18"/>
      <c r="K640" s="18"/>
      <c r="L640" s="18"/>
    </row>
    <row r="641">
      <c r="A641" s="18"/>
      <c r="B641" s="41"/>
      <c r="C641" s="18"/>
      <c r="D641" s="41"/>
      <c r="E641" s="18"/>
      <c r="F641" s="42"/>
      <c r="G641" s="18"/>
      <c r="H641" s="18"/>
      <c r="I641" s="18"/>
      <c r="J641" s="18"/>
      <c r="K641" s="18"/>
      <c r="L641" s="18"/>
    </row>
    <row r="642">
      <c r="A642" s="18"/>
      <c r="B642" s="41"/>
      <c r="C642" s="18"/>
      <c r="D642" s="41"/>
      <c r="E642" s="18"/>
      <c r="F642" s="42"/>
      <c r="G642" s="18"/>
      <c r="H642" s="18"/>
      <c r="I642" s="18"/>
      <c r="J642" s="18"/>
      <c r="K642" s="18"/>
      <c r="L642" s="18"/>
    </row>
    <row r="643">
      <c r="A643" s="18"/>
      <c r="B643" s="41"/>
      <c r="C643" s="18"/>
      <c r="D643" s="41"/>
      <c r="E643" s="18"/>
      <c r="F643" s="42"/>
      <c r="G643" s="18"/>
      <c r="H643" s="18"/>
      <c r="I643" s="18"/>
      <c r="J643" s="18"/>
      <c r="K643" s="18"/>
      <c r="L643" s="18"/>
    </row>
    <row r="644">
      <c r="A644" s="18"/>
      <c r="B644" s="41"/>
      <c r="C644" s="18"/>
      <c r="D644" s="41"/>
      <c r="E644" s="18"/>
      <c r="F644" s="42"/>
      <c r="G644" s="18"/>
      <c r="H644" s="18"/>
      <c r="I644" s="18"/>
      <c r="J644" s="18"/>
      <c r="K644" s="18"/>
      <c r="L644" s="18"/>
    </row>
    <row r="645">
      <c r="A645" s="18"/>
      <c r="B645" s="41"/>
      <c r="C645" s="18"/>
      <c r="D645" s="41"/>
      <c r="E645" s="18"/>
      <c r="F645" s="42"/>
      <c r="G645" s="18"/>
      <c r="H645" s="18"/>
      <c r="I645" s="18"/>
      <c r="J645" s="18"/>
      <c r="K645" s="18"/>
      <c r="L645" s="18"/>
    </row>
    <row r="646">
      <c r="A646" s="18"/>
      <c r="B646" s="41"/>
      <c r="C646" s="18"/>
      <c r="D646" s="41"/>
      <c r="E646" s="18"/>
      <c r="F646" s="42"/>
      <c r="G646" s="18"/>
      <c r="H646" s="18"/>
      <c r="I646" s="18"/>
      <c r="J646" s="18"/>
      <c r="K646" s="18"/>
      <c r="L646" s="18"/>
    </row>
    <row r="647">
      <c r="A647" s="18"/>
      <c r="B647" s="41"/>
      <c r="C647" s="18"/>
      <c r="D647" s="41"/>
      <c r="E647" s="18"/>
      <c r="F647" s="42"/>
      <c r="G647" s="18"/>
      <c r="H647" s="18"/>
      <c r="I647" s="18"/>
      <c r="J647" s="18"/>
      <c r="K647" s="18"/>
      <c r="L647" s="18"/>
    </row>
    <row r="648">
      <c r="A648" s="18"/>
      <c r="B648" s="41"/>
      <c r="C648" s="18"/>
      <c r="D648" s="41"/>
      <c r="E648" s="18"/>
      <c r="F648" s="42"/>
      <c r="G648" s="18"/>
      <c r="H648" s="18"/>
      <c r="I648" s="18"/>
      <c r="J648" s="18"/>
      <c r="K648" s="18"/>
      <c r="L648" s="18"/>
    </row>
    <row r="649">
      <c r="A649" s="18"/>
      <c r="B649" s="41"/>
      <c r="C649" s="18"/>
      <c r="D649" s="41"/>
      <c r="E649" s="18"/>
      <c r="F649" s="42"/>
      <c r="G649" s="18"/>
      <c r="H649" s="18"/>
      <c r="I649" s="18"/>
      <c r="J649" s="18"/>
      <c r="K649" s="18"/>
      <c r="L649" s="18"/>
    </row>
    <row r="650">
      <c r="A650" s="18"/>
      <c r="B650" s="41"/>
      <c r="C650" s="18"/>
      <c r="D650" s="41"/>
      <c r="E650" s="18"/>
      <c r="F650" s="42"/>
      <c r="G650" s="18"/>
      <c r="H650" s="18"/>
      <c r="I650" s="18"/>
      <c r="J650" s="18"/>
      <c r="K650" s="18"/>
      <c r="L650" s="18"/>
    </row>
    <row r="651">
      <c r="A651" s="18"/>
      <c r="B651" s="41"/>
      <c r="C651" s="18"/>
      <c r="D651" s="41"/>
      <c r="E651" s="18"/>
      <c r="F651" s="42"/>
      <c r="G651" s="18"/>
      <c r="H651" s="18"/>
      <c r="I651" s="18"/>
      <c r="J651" s="18"/>
      <c r="K651" s="18"/>
      <c r="L651" s="18"/>
    </row>
    <row r="652">
      <c r="A652" s="18"/>
      <c r="B652" s="41"/>
      <c r="C652" s="18"/>
      <c r="D652" s="41"/>
      <c r="E652" s="18"/>
      <c r="F652" s="42"/>
      <c r="G652" s="18"/>
      <c r="H652" s="18"/>
      <c r="I652" s="18"/>
      <c r="J652" s="18"/>
      <c r="K652" s="18"/>
      <c r="L652" s="18"/>
    </row>
    <row r="653">
      <c r="A653" s="18"/>
      <c r="B653" s="41"/>
      <c r="C653" s="18"/>
      <c r="D653" s="41"/>
      <c r="E653" s="18"/>
      <c r="F653" s="42"/>
      <c r="G653" s="18"/>
      <c r="H653" s="18"/>
      <c r="I653" s="18"/>
      <c r="J653" s="18"/>
      <c r="K653" s="18"/>
      <c r="L653" s="18"/>
    </row>
    <row r="654">
      <c r="A654" s="18"/>
      <c r="B654" s="41"/>
      <c r="C654" s="18"/>
      <c r="D654" s="41"/>
      <c r="E654" s="18"/>
      <c r="F654" s="42"/>
      <c r="G654" s="18"/>
      <c r="H654" s="18"/>
      <c r="I654" s="18"/>
      <c r="J654" s="18"/>
      <c r="K654" s="18"/>
      <c r="L654" s="18"/>
    </row>
    <row r="655">
      <c r="A655" s="18"/>
      <c r="B655" s="41"/>
      <c r="C655" s="18"/>
      <c r="D655" s="41"/>
      <c r="E655" s="18"/>
      <c r="F655" s="42"/>
      <c r="G655" s="18"/>
      <c r="H655" s="18"/>
      <c r="I655" s="18"/>
      <c r="J655" s="18"/>
      <c r="K655" s="18"/>
      <c r="L655" s="18"/>
    </row>
    <row r="656">
      <c r="A656" s="18"/>
      <c r="B656" s="41"/>
      <c r="C656" s="18"/>
      <c r="D656" s="41"/>
      <c r="E656" s="18"/>
      <c r="F656" s="42"/>
      <c r="G656" s="18"/>
      <c r="H656" s="18"/>
      <c r="I656" s="18"/>
      <c r="J656" s="18"/>
      <c r="K656" s="18"/>
      <c r="L656" s="18"/>
    </row>
    <row r="657">
      <c r="A657" s="18"/>
      <c r="B657" s="41"/>
      <c r="C657" s="18"/>
      <c r="D657" s="41"/>
      <c r="E657" s="18"/>
      <c r="F657" s="42"/>
      <c r="G657" s="18"/>
      <c r="H657" s="18"/>
      <c r="I657" s="18"/>
      <c r="J657" s="18"/>
      <c r="K657" s="18"/>
      <c r="L657" s="18"/>
    </row>
    <row r="658">
      <c r="A658" s="18"/>
      <c r="B658" s="41"/>
      <c r="C658" s="18"/>
      <c r="D658" s="41"/>
      <c r="E658" s="18"/>
      <c r="F658" s="42"/>
      <c r="G658" s="18"/>
      <c r="H658" s="18"/>
      <c r="I658" s="18"/>
      <c r="J658" s="18"/>
      <c r="K658" s="18"/>
      <c r="L658" s="18"/>
    </row>
    <row r="659">
      <c r="A659" s="18"/>
      <c r="B659" s="41"/>
      <c r="C659" s="18"/>
      <c r="D659" s="41"/>
      <c r="E659" s="18"/>
      <c r="F659" s="42"/>
      <c r="G659" s="18"/>
      <c r="H659" s="18"/>
      <c r="I659" s="18"/>
      <c r="J659" s="18"/>
      <c r="K659" s="18"/>
      <c r="L659" s="18"/>
    </row>
    <row r="660">
      <c r="A660" s="18"/>
      <c r="B660" s="41"/>
      <c r="C660" s="18"/>
      <c r="D660" s="41"/>
      <c r="E660" s="18"/>
      <c r="F660" s="42"/>
      <c r="G660" s="18"/>
      <c r="H660" s="18"/>
      <c r="I660" s="18"/>
      <c r="J660" s="18"/>
      <c r="K660" s="18"/>
      <c r="L660" s="40"/>
    </row>
    <row r="661">
      <c r="A661" s="18"/>
      <c r="B661" s="41"/>
      <c r="C661" s="18"/>
      <c r="D661" s="41"/>
      <c r="E661" s="18"/>
      <c r="F661" s="42"/>
      <c r="G661" s="18"/>
      <c r="H661" s="18"/>
      <c r="I661" s="18"/>
      <c r="J661" s="18"/>
      <c r="K661" s="18"/>
      <c r="L661" s="18"/>
    </row>
    <row r="662">
      <c r="A662" s="18"/>
      <c r="B662" s="41"/>
      <c r="C662" s="18"/>
      <c r="D662" s="41"/>
      <c r="E662" s="18"/>
      <c r="F662" s="42"/>
      <c r="G662" s="18"/>
      <c r="H662" s="18"/>
      <c r="I662" s="18"/>
      <c r="J662" s="18"/>
      <c r="K662" s="18"/>
      <c r="L662" s="18"/>
    </row>
    <row r="663">
      <c r="A663" s="18"/>
      <c r="B663" s="41"/>
      <c r="C663" s="18"/>
      <c r="D663" s="41"/>
      <c r="E663" s="18"/>
      <c r="F663" s="42"/>
      <c r="G663" s="18"/>
      <c r="H663" s="18"/>
      <c r="I663" s="18"/>
      <c r="J663" s="18"/>
      <c r="K663" s="18"/>
      <c r="L663" s="18"/>
    </row>
    <row r="664">
      <c r="A664" s="18"/>
      <c r="B664" s="41"/>
      <c r="C664" s="18"/>
      <c r="D664" s="41"/>
      <c r="E664" s="18"/>
      <c r="F664" s="42"/>
      <c r="G664" s="18"/>
      <c r="H664" s="18"/>
      <c r="I664" s="18"/>
      <c r="J664" s="18"/>
      <c r="K664" s="18"/>
      <c r="L664" s="18"/>
    </row>
    <row r="665">
      <c r="A665" s="18"/>
      <c r="B665" s="41"/>
      <c r="C665" s="18"/>
      <c r="D665" s="41"/>
      <c r="E665" s="18"/>
      <c r="F665" s="42"/>
      <c r="G665" s="18"/>
      <c r="H665" s="18"/>
      <c r="I665" s="18"/>
      <c r="J665" s="18"/>
      <c r="K665" s="18"/>
      <c r="L665" s="18"/>
    </row>
    <row r="666">
      <c r="A666" s="18"/>
      <c r="B666" s="41"/>
      <c r="C666" s="18"/>
      <c r="D666" s="41"/>
      <c r="E666" s="18"/>
      <c r="F666" s="42"/>
      <c r="G666" s="18"/>
      <c r="H666" s="18"/>
      <c r="I666" s="18"/>
      <c r="J666" s="18"/>
      <c r="K666" s="18"/>
      <c r="L666" s="18"/>
    </row>
    <row r="667">
      <c r="A667" s="18"/>
      <c r="B667" s="41"/>
      <c r="C667" s="18"/>
      <c r="D667" s="41"/>
      <c r="E667" s="18"/>
      <c r="F667" s="42"/>
      <c r="G667" s="18"/>
      <c r="H667" s="18"/>
      <c r="I667" s="18"/>
      <c r="J667" s="18"/>
      <c r="K667" s="18"/>
      <c r="L667" s="18"/>
    </row>
    <row r="668">
      <c r="A668" s="18"/>
      <c r="B668" s="41"/>
      <c r="C668" s="18"/>
      <c r="D668" s="41"/>
      <c r="E668" s="18"/>
      <c r="F668" s="42"/>
      <c r="G668" s="18"/>
      <c r="H668" s="18"/>
      <c r="I668" s="18"/>
      <c r="J668" s="18"/>
      <c r="K668" s="18"/>
      <c r="L668" s="18"/>
    </row>
    <row r="669">
      <c r="A669" s="18"/>
      <c r="B669" s="41"/>
      <c r="C669" s="18"/>
      <c r="D669" s="41"/>
      <c r="E669" s="18"/>
      <c r="F669" s="42"/>
      <c r="G669" s="18"/>
      <c r="H669" s="18"/>
      <c r="I669" s="18"/>
      <c r="J669" s="18"/>
      <c r="K669" s="18"/>
      <c r="L669" s="18"/>
    </row>
    <row r="670">
      <c r="A670" s="18"/>
      <c r="B670" s="41"/>
      <c r="C670" s="18"/>
      <c r="D670" s="41"/>
      <c r="E670" s="18"/>
      <c r="F670" s="42"/>
      <c r="G670" s="18"/>
      <c r="H670" s="18"/>
      <c r="I670" s="18"/>
      <c r="J670" s="18"/>
      <c r="K670" s="18"/>
      <c r="L670" s="18"/>
    </row>
    <row r="671">
      <c r="A671" s="18"/>
      <c r="B671" s="41"/>
      <c r="C671" s="18"/>
      <c r="D671" s="41"/>
      <c r="E671" s="18"/>
      <c r="F671" s="42"/>
      <c r="G671" s="18"/>
      <c r="H671" s="18"/>
      <c r="I671" s="18"/>
      <c r="J671" s="18"/>
      <c r="K671" s="18"/>
      <c r="L671" s="18"/>
    </row>
    <row r="672">
      <c r="A672" s="18"/>
      <c r="B672" s="41"/>
      <c r="C672" s="18"/>
      <c r="D672" s="41"/>
      <c r="E672" s="18"/>
      <c r="F672" s="42"/>
      <c r="G672" s="18"/>
      <c r="H672" s="18"/>
      <c r="I672" s="18"/>
      <c r="J672" s="18"/>
      <c r="K672" s="18"/>
      <c r="L672" s="18"/>
    </row>
    <row r="673">
      <c r="A673" s="18"/>
      <c r="B673" s="41"/>
      <c r="C673" s="18"/>
      <c r="D673" s="41"/>
      <c r="E673" s="18"/>
      <c r="F673" s="42"/>
      <c r="G673" s="18"/>
      <c r="H673" s="18"/>
      <c r="I673" s="18"/>
      <c r="J673" s="18"/>
      <c r="K673" s="18"/>
      <c r="L673" s="18"/>
    </row>
    <row r="674">
      <c r="A674" s="18"/>
      <c r="B674" s="41"/>
      <c r="C674" s="18"/>
      <c r="D674" s="41"/>
      <c r="E674" s="18"/>
      <c r="F674" s="42"/>
      <c r="G674" s="18"/>
      <c r="H674" s="18"/>
      <c r="I674" s="18"/>
      <c r="J674" s="18"/>
      <c r="K674" s="18"/>
      <c r="L674" s="18"/>
    </row>
    <row r="675">
      <c r="A675" s="18"/>
      <c r="B675" s="41"/>
      <c r="C675" s="18"/>
      <c r="D675" s="41"/>
      <c r="E675" s="18"/>
      <c r="F675" s="42"/>
      <c r="G675" s="18"/>
      <c r="H675" s="18"/>
      <c r="I675" s="18"/>
      <c r="J675" s="18"/>
      <c r="K675" s="18"/>
      <c r="L675" s="18"/>
    </row>
    <row r="676">
      <c r="A676" s="18"/>
      <c r="B676" s="41"/>
      <c r="C676" s="18"/>
      <c r="D676" s="41"/>
      <c r="E676" s="18"/>
      <c r="F676" s="42"/>
      <c r="G676" s="18"/>
      <c r="H676" s="18"/>
      <c r="I676" s="18"/>
      <c r="J676" s="18"/>
      <c r="K676" s="18"/>
      <c r="L676" s="18"/>
    </row>
    <row r="677">
      <c r="A677" s="18"/>
      <c r="B677" s="41"/>
      <c r="C677" s="18"/>
      <c r="D677" s="41"/>
      <c r="E677" s="18"/>
      <c r="F677" s="42"/>
      <c r="G677" s="18"/>
      <c r="H677" s="18"/>
      <c r="I677" s="18"/>
      <c r="J677" s="18"/>
      <c r="K677" s="18"/>
      <c r="L677" s="18"/>
    </row>
    <row r="678">
      <c r="A678" s="18"/>
      <c r="B678" s="41"/>
      <c r="C678" s="18"/>
      <c r="D678" s="41"/>
      <c r="E678" s="18"/>
      <c r="F678" s="42"/>
      <c r="G678" s="18"/>
      <c r="H678" s="18"/>
      <c r="I678" s="18"/>
      <c r="J678" s="18"/>
      <c r="K678" s="18"/>
      <c r="L678" s="18"/>
    </row>
    <row r="679">
      <c r="A679" s="18"/>
      <c r="B679" s="41"/>
      <c r="C679" s="18"/>
      <c r="D679" s="41"/>
      <c r="E679" s="18"/>
      <c r="F679" s="42"/>
      <c r="G679" s="18"/>
      <c r="H679" s="18"/>
      <c r="I679" s="18"/>
      <c r="J679" s="18"/>
      <c r="K679" s="18"/>
      <c r="L679" s="18"/>
    </row>
    <row r="680">
      <c r="A680" s="18"/>
      <c r="B680" s="41"/>
      <c r="C680" s="18"/>
      <c r="D680" s="41"/>
      <c r="E680" s="18"/>
      <c r="F680" s="42"/>
      <c r="G680" s="18"/>
      <c r="H680" s="18"/>
      <c r="I680" s="18"/>
      <c r="J680" s="18"/>
      <c r="K680" s="18"/>
      <c r="L680" s="18"/>
    </row>
    <row r="681">
      <c r="A681" s="18"/>
      <c r="B681" s="41"/>
      <c r="C681" s="18"/>
      <c r="D681" s="41"/>
      <c r="E681" s="18"/>
      <c r="F681" s="42"/>
      <c r="G681" s="18"/>
      <c r="H681" s="18"/>
      <c r="I681" s="18"/>
      <c r="J681" s="18"/>
      <c r="K681" s="18"/>
      <c r="L681" s="18"/>
    </row>
    <row r="682">
      <c r="A682" s="18"/>
      <c r="B682" s="41"/>
      <c r="C682" s="18"/>
      <c r="D682" s="41"/>
      <c r="E682" s="18"/>
      <c r="F682" s="42"/>
      <c r="G682" s="18"/>
      <c r="H682" s="18"/>
      <c r="I682" s="18"/>
      <c r="J682" s="18"/>
      <c r="K682" s="18"/>
      <c r="L682" s="18"/>
    </row>
    <row r="683">
      <c r="A683" s="18"/>
      <c r="B683" s="41"/>
      <c r="C683" s="18"/>
      <c r="D683" s="41"/>
      <c r="E683" s="18"/>
      <c r="F683" s="42"/>
      <c r="G683" s="18"/>
      <c r="H683" s="18"/>
      <c r="I683" s="18"/>
      <c r="J683" s="18"/>
      <c r="K683" s="18"/>
      <c r="L683" s="18"/>
    </row>
    <row r="684">
      <c r="A684" s="18"/>
      <c r="B684" s="41"/>
      <c r="C684" s="18"/>
      <c r="D684" s="41"/>
      <c r="E684" s="18"/>
      <c r="F684" s="42"/>
      <c r="G684" s="18"/>
      <c r="H684" s="18"/>
      <c r="I684" s="18"/>
      <c r="J684" s="18"/>
      <c r="K684" s="18"/>
      <c r="L684" s="18"/>
    </row>
    <row r="685">
      <c r="A685" s="18"/>
      <c r="B685" s="41"/>
      <c r="C685" s="18"/>
      <c r="D685" s="41"/>
      <c r="E685" s="18"/>
      <c r="F685" s="42"/>
      <c r="G685" s="18"/>
      <c r="H685" s="18"/>
      <c r="I685" s="18"/>
      <c r="J685" s="18"/>
      <c r="K685" s="18"/>
      <c r="L685" s="18"/>
    </row>
    <row r="686">
      <c r="A686" s="18"/>
      <c r="B686" s="41"/>
      <c r="C686" s="18"/>
      <c r="D686" s="41"/>
      <c r="E686" s="18"/>
      <c r="F686" s="42"/>
      <c r="G686" s="18"/>
      <c r="H686" s="18"/>
      <c r="I686" s="18"/>
      <c r="J686" s="18"/>
      <c r="K686" s="18"/>
      <c r="L686" s="18"/>
    </row>
    <row r="687">
      <c r="A687" s="18"/>
      <c r="B687" s="41"/>
      <c r="C687" s="18"/>
      <c r="D687" s="41"/>
      <c r="E687" s="18"/>
      <c r="F687" s="42"/>
      <c r="G687" s="18"/>
      <c r="H687" s="18"/>
      <c r="I687" s="18"/>
      <c r="J687" s="18"/>
      <c r="K687" s="18"/>
      <c r="L687" s="18"/>
    </row>
    <row r="688">
      <c r="A688" s="18"/>
      <c r="B688" s="41"/>
      <c r="C688" s="18"/>
      <c r="D688" s="41"/>
      <c r="E688" s="18"/>
      <c r="F688" s="42"/>
      <c r="G688" s="18"/>
      <c r="H688" s="18"/>
      <c r="I688" s="18"/>
      <c r="J688" s="18"/>
      <c r="K688" s="18"/>
      <c r="L688" s="18"/>
    </row>
    <row r="689">
      <c r="A689" s="18"/>
      <c r="B689" s="41"/>
      <c r="C689" s="18"/>
      <c r="D689" s="41"/>
      <c r="E689" s="18"/>
      <c r="F689" s="42"/>
      <c r="G689" s="18"/>
      <c r="H689" s="18"/>
      <c r="I689" s="18"/>
      <c r="J689" s="18"/>
      <c r="K689" s="18"/>
      <c r="L689" s="18"/>
    </row>
    <row r="690">
      <c r="A690" s="18"/>
      <c r="B690" s="41"/>
      <c r="C690" s="18"/>
      <c r="D690" s="41"/>
      <c r="E690" s="18"/>
      <c r="F690" s="42"/>
      <c r="G690" s="18"/>
      <c r="H690" s="18"/>
      <c r="I690" s="18"/>
      <c r="J690" s="18"/>
      <c r="K690" s="18"/>
      <c r="L690" s="18"/>
    </row>
    <row r="691">
      <c r="A691" s="18"/>
      <c r="B691" s="41"/>
      <c r="C691" s="18"/>
      <c r="D691" s="41"/>
      <c r="E691" s="18"/>
      <c r="F691" s="42"/>
      <c r="G691" s="18"/>
      <c r="H691" s="18"/>
      <c r="I691" s="18"/>
      <c r="J691" s="18"/>
      <c r="K691" s="18"/>
      <c r="L691" s="18"/>
    </row>
    <row r="692">
      <c r="A692" s="18"/>
      <c r="B692" s="41"/>
      <c r="C692" s="18"/>
      <c r="D692" s="41"/>
      <c r="E692" s="18"/>
      <c r="F692" s="42"/>
      <c r="G692" s="18"/>
      <c r="H692" s="18"/>
      <c r="I692" s="18"/>
      <c r="J692" s="18"/>
      <c r="K692" s="18"/>
      <c r="L692" s="18"/>
    </row>
    <row r="693">
      <c r="A693" s="18"/>
      <c r="B693" s="41"/>
      <c r="C693" s="18"/>
      <c r="D693" s="41"/>
      <c r="E693" s="18"/>
      <c r="F693" s="42"/>
      <c r="G693" s="18"/>
      <c r="H693" s="18"/>
      <c r="I693" s="18"/>
      <c r="J693" s="18"/>
      <c r="K693" s="18"/>
      <c r="L693" s="18"/>
    </row>
    <row r="694">
      <c r="A694" s="18"/>
      <c r="B694" s="41"/>
      <c r="C694" s="18"/>
      <c r="D694" s="41"/>
      <c r="E694" s="18"/>
      <c r="F694" s="42"/>
      <c r="G694" s="18"/>
      <c r="H694" s="18"/>
      <c r="I694" s="18"/>
      <c r="J694" s="18"/>
      <c r="K694" s="18"/>
      <c r="L694" s="18"/>
    </row>
    <row r="695">
      <c r="A695" s="18"/>
      <c r="B695" s="41"/>
      <c r="C695" s="18"/>
      <c r="D695" s="41"/>
      <c r="E695" s="18"/>
      <c r="F695" s="42"/>
      <c r="G695" s="18"/>
      <c r="H695" s="18"/>
      <c r="I695" s="18"/>
      <c r="J695" s="18"/>
      <c r="K695" s="18"/>
      <c r="L695" s="18"/>
    </row>
    <row r="696">
      <c r="A696" s="18"/>
      <c r="B696" s="41"/>
      <c r="C696" s="18"/>
      <c r="D696" s="41"/>
      <c r="E696" s="18"/>
      <c r="F696" s="42"/>
      <c r="G696" s="18"/>
      <c r="H696" s="18"/>
      <c r="I696" s="18"/>
      <c r="J696" s="18"/>
      <c r="K696" s="18"/>
      <c r="L696" s="18"/>
    </row>
    <row r="697">
      <c r="A697" s="18"/>
      <c r="B697" s="41"/>
      <c r="C697" s="18"/>
      <c r="D697" s="41"/>
      <c r="E697" s="18"/>
      <c r="F697" s="42"/>
      <c r="G697" s="18"/>
      <c r="H697" s="18"/>
      <c r="I697" s="18"/>
      <c r="J697" s="18"/>
      <c r="K697" s="18"/>
      <c r="L697" s="18"/>
    </row>
    <row r="698">
      <c r="A698" s="18"/>
      <c r="B698" s="41"/>
      <c r="C698" s="18"/>
      <c r="D698" s="41"/>
      <c r="E698" s="18"/>
      <c r="F698" s="42"/>
      <c r="G698" s="18"/>
      <c r="H698" s="18"/>
      <c r="I698" s="18"/>
      <c r="J698" s="18"/>
      <c r="K698" s="18"/>
      <c r="L698" s="18"/>
    </row>
    <row r="699">
      <c r="A699" s="18"/>
      <c r="B699" s="41"/>
      <c r="C699" s="18"/>
      <c r="D699" s="41"/>
      <c r="E699" s="18"/>
      <c r="F699" s="42"/>
      <c r="G699" s="18"/>
      <c r="H699" s="18"/>
      <c r="I699" s="18"/>
      <c r="J699" s="18"/>
      <c r="K699" s="18"/>
      <c r="L699" s="18"/>
    </row>
    <row r="700">
      <c r="A700" s="18"/>
      <c r="B700" s="41"/>
      <c r="C700" s="18"/>
      <c r="D700" s="41"/>
      <c r="E700" s="18"/>
      <c r="F700" s="42"/>
      <c r="G700" s="18"/>
      <c r="H700" s="18"/>
      <c r="I700" s="18"/>
      <c r="J700" s="18"/>
      <c r="K700" s="18"/>
      <c r="L700" s="18"/>
    </row>
    <row r="701">
      <c r="A701" s="18"/>
      <c r="B701" s="41"/>
      <c r="C701" s="18"/>
      <c r="D701" s="41"/>
      <c r="E701" s="18"/>
      <c r="F701" s="42"/>
      <c r="G701" s="18"/>
      <c r="H701" s="18"/>
      <c r="I701" s="18"/>
      <c r="J701" s="18"/>
      <c r="K701" s="18"/>
      <c r="L701" s="18"/>
    </row>
    <row r="702">
      <c r="A702" s="18"/>
      <c r="B702" s="41"/>
      <c r="C702" s="18"/>
      <c r="D702" s="41"/>
      <c r="E702" s="18"/>
      <c r="F702" s="42"/>
      <c r="G702" s="18"/>
      <c r="H702" s="18"/>
      <c r="I702" s="18"/>
      <c r="J702" s="18"/>
      <c r="K702" s="18"/>
      <c r="L702" s="18"/>
    </row>
    <row r="703">
      <c r="A703" s="18"/>
      <c r="B703" s="41"/>
      <c r="C703" s="18"/>
      <c r="D703" s="41"/>
      <c r="E703" s="18"/>
      <c r="F703" s="42"/>
      <c r="G703" s="18"/>
      <c r="H703" s="18"/>
      <c r="I703" s="18"/>
      <c r="J703" s="18"/>
      <c r="K703" s="18"/>
      <c r="L703" s="18"/>
    </row>
    <row r="704">
      <c r="A704" s="18"/>
      <c r="B704" s="41"/>
      <c r="C704" s="18"/>
      <c r="D704" s="41"/>
      <c r="E704" s="18"/>
      <c r="F704" s="42"/>
      <c r="G704" s="18"/>
      <c r="H704" s="18"/>
      <c r="I704" s="18"/>
      <c r="J704" s="18"/>
      <c r="K704" s="18"/>
      <c r="L704" s="18"/>
    </row>
    <row r="705">
      <c r="A705" s="18"/>
      <c r="B705" s="41"/>
      <c r="C705" s="18"/>
      <c r="D705" s="41"/>
      <c r="E705" s="18"/>
      <c r="F705" s="42"/>
      <c r="G705" s="18"/>
      <c r="H705" s="18"/>
      <c r="I705" s="18"/>
      <c r="J705" s="18"/>
      <c r="K705" s="18"/>
      <c r="L705" s="18"/>
    </row>
    <row r="706">
      <c r="A706" s="18"/>
      <c r="B706" s="41"/>
      <c r="C706" s="18"/>
      <c r="D706" s="41"/>
      <c r="E706" s="18"/>
      <c r="F706" s="42"/>
      <c r="G706" s="18"/>
      <c r="H706" s="18"/>
      <c r="I706" s="18"/>
      <c r="J706" s="18"/>
      <c r="K706" s="18"/>
      <c r="L706" s="18"/>
    </row>
    <row r="707">
      <c r="A707" s="18"/>
      <c r="B707" s="41"/>
      <c r="C707" s="18"/>
      <c r="D707" s="41"/>
      <c r="E707" s="18"/>
      <c r="F707" s="42"/>
      <c r="G707" s="18"/>
      <c r="H707" s="18"/>
      <c r="I707" s="18"/>
      <c r="J707" s="18"/>
      <c r="K707" s="18"/>
      <c r="L707" s="18"/>
    </row>
    <row r="708">
      <c r="A708" s="18"/>
      <c r="B708" s="41"/>
      <c r="C708" s="18"/>
      <c r="D708" s="41"/>
      <c r="E708" s="18"/>
      <c r="F708" s="42"/>
      <c r="G708" s="18"/>
      <c r="H708" s="18"/>
      <c r="I708" s="18"/>
      <c r="J708" s="18"/>
      <c r="K708" s="18"/>
      <c r="L708" s="18"/>
    </row>
    <row r="709">
      <c r="A709" s="18"/>
      <c r="B709" s="41"/>
      <c r="C709" s="18"/>
      <c r="D709" s="41"/>
      <c r="E709" s="18"/>
      <c r="F709" s="42"/>
      <c r="G709" s="18"/>
      <c r="H709" s="18"/>
      <c r="I709" s="18"/>
      <c r="J709" s="18"/>
      <c r="K709" s="18"/>
      <c r="L709" s="18"/>
    </row>
    <row r="710">
      <c r="A710" s="18"/>
      <c r="B710" s="41"/>
      <c r="C710" s="18"/>
      <c r="D710" s="41"/>
      <c r="E710" s="18"/>
      <c r="F710" s="42"/>
      <c r="G710" s="18"/>
      <c r="H710" s="18"/>
      <c r="I710" s="18"/>
      <c r="J710" s="18"/>
      <c r="K710" s="18"/>
      <c r="L710" s="18"/>
    </row>
    <row r="711">
      <c r="A711" s="18"/>
      <c r="B711" s="41"/>
      <c r="C711" s="18"/>
      <c r="D711" s="41"/>
      <c r="E711" s="18"/>
      <c r="F711" s="42"/>
      <c r="G711" s="18"/>
      <c r="H711" s="18"/>
      <c r="I711" s="18"/>
      <c r="J711" s="18"/>
      <c r="K711" s="18"/>
      <c r="L711" s="18"/>
    </row>
    <row r="712">
      <c r="A712" s="18"/>
      <c r="B712" s="41"/>
      <c r="C712" s="18"/>
      <c r="D712" s="41"/>
      <c r="E712" s="18"/>
      <c r="F712" s="42"/>
      <c r="G712" s="18"/>
      <c r="H712" s="18"/>
      <c r="I712" s="18"/>
      <c r="J712" s="18"/>
      <c r="K712" s="18"/>
      <c r="L712" s="18"/>
    </row>
    <row r="713">
      <c r="A713" s="18"/>
      <c r="B713" s="41"/>
      <c r="C713" s="18"/>
      <c r="D713" s="41"/>
      <c r="E713" s="18"/>
      <c r="F713" s="42"/>
      <c r="G713" s="18"/>
      <c r="H713" s="18"/>
      <c r="I713" s="18"/>
      <c r="J713" s="18"/>
      <c r="K713" s="18"/>
      <c r="L713" s="18"/>
    </row>
    <row r="714">
      <c r="A714" s="18"/>
      <c r="B714" s="41"/>
      <c r="C714" s="18"/>
      <c r="D714" s="41"/>
      <c r="E714" s="18"/>
      <c r="F714" s="42"/>
      <c r="G714" s="18"/>
      <c r="H714" s="18"/>
      <c r="I714" s="18"/>
      <c r="J714" s="18"/>
      <c r="K714" s="18"/>
      <c r="L714" s="18"/>
    </row>
    <row r="715">
      <c r="A715" s="18"/>
      <c r="B715" s="41"/>
      <c r="C715" s="18"/>
      <c r="D715" s="41"/>
      <c r="E715" s="18"/>
      <c r="F715" s="42"/>
      <c r="G715" s="18"/>
      <c r="H715" s="18"/>
      <c r="I715" s="18"/>
      <c r="J715" s="18"/>
      <c r="K715" s="18"/>
      <c r="L715" s="18"/>
    </row>
    <row r="716">
      <c r="A716" s="18"/>
      <c r="B716" s="41"/>
      <c r="C716" s="18"/>
      <c r="D716" s="41"/>
      <c r="E716" s="18"/>
      <c r="F716" s="42"/>
      <c r="G716" s="18"/>
      <c r="H716" s="18"/>
      <c r="I716" s="18"/>
      <c r="J716" s="18"/>
      <c r="K716" s="18"/>
      <c r="L716" s="18"/>
    </row>
    <row r="717">
      <c r="A717" s="18"/>
      <c r="B717" s="41"/>
      <c r="C717" s="18"/>
      <c r="D717" s="41"/>
      <c r="E717" s="18"/>
      <c r="F717" s="42"/>
      <c r="G717" s="18"/>
      <c r="H717" s="18"/>
      <c r="I717" s="18"/>
      <c r="J717" s="18"/>
      <c r="K717" s="18"/>
      <c r="L717" s="18"/>
    </row>
    <row r="718">
      <c r="A718" s="18"/>
      <c r="B718" s="41"/>
      <c r="C718" s="18"/>
      <c r="D718" s="41"/>
      <c r="E718" s="18"/>
      <c r="F718" s="42"/>
      <c r="G718" s="18"/>
      <c r="H718" s="18"/>
      <c r="I718" s="18"/>
      <c r="J718" s="18"/>
      <c r="K718" s="18"/>
      <c r="L718" s="18"/>
    </row>
    <row r="719">
      <c r="A719" s="18"/>
      <c r="B719" s="41"/>
      <c r="C719" s="18"/>
      <c r="D719" s="41"/>
      <c r="E719" s="18"/>
      <c r="F719" s="42"/>
      <c r="G719" s="18"/>
      <c r="H719" s="18"/>
      <c r="I719" s="18"/>
      <c r="J719" s="18"/>
      <c r="K719" s="18"/>
      <c r="L719" s="18"/>
    </row>
    <row r="720">
      <c r="A720" s="18"/>
      <c r="B720" s="41"/>
      <c r="C720" s="18"/>
      <c r="D720" s="41"/>
      <c r="E720" s="18"/>
      <c r="F720" s="42"/>
      <c r="G720" s="18"/>
      <c r="H720" s="18"/>
      <c r="I720" s="18"/>
      <c r="J720" s="18"/>
      <c r="K720" s="18"/>
      <c r="L720" s="18"/>
    </row>
    <row r="721">
      <c r="A721" s="18"/>
      <c r="B721" s="41"/>
      <c r="C721" s="18"/>
      <c r="D721" s="41"/>
      <c r="E721" s="18"/>
      <c r="F721" s="42"/>
      <c r="G721" s="18"/>
      <c r="H721" s="18"/>
      <c r="I721" s="18"/>
      <c r="J721" s="18"/>
      <c r="K721" s="18"/>
      <c r="L721" s="18"/>
    </row>
    <row r="722">
      <c r="A722" s="18"/>
      <c r="B722" s="41"/>
      <c r="C722" s="18"/>
      <c r="D722" s="41"/>
      <c r="E722" s="18"/>
      <c r="F722" s="42"/>
      <c r="G722" s="18"/>
      <c r="H722" s="18"/>
      <c r="I722" s="18"/>
      <c r="J722" s="18"/>
      <c r="K722" s="18"/>
      <c r="L722" s="18"/>
    </row>
    <row r="723">
      <c r="A723" s="18"/>
      <c r="B723" s="41"/>
      <c r="C723" s="18"/>
      <c r="D723" s="41"/>
      <c r="E723" s="18"/>
      <c r="F723" s="42"/>
      <c r="G723" s="18"/>
      <c r="H723" s="18"/>
      <c r="I723" s="18"/>
      <c r="J723" s="18"/>
      <c r="K723" s="18"/>
      <c r="L723" s="18"/>
    </row>
    <row r="724">
      <c r="A724" s="18"/>
      <c r="B724" s="41"/>
      <c r="C724" s="18"/>
      <c r="D724" s="41"/>
      <c r="E724" s="18"/>
      <c r="F724" s="42"/>
      <c r="G724" s="18"/>
      <c r="H724" s="18"/>
      <c r="I724" s="18"/>
      <c r="J724" s="18"/>
      <c r="K724" s="18"/>
      <c r="L724" s="18"/>
    </row>
    <row r="725">
      <c r="A725" s="18"/>
      <c r="B725" s="41"/>
      <c r="C725" s="18"/>
      <c r="D725" s="41"/>
      <c r="E725" s="18"/>
      <c r="F725" s="42"/>
      <c r="G725" s="18"/>
      <c r="H725" s="18"/>
      <c r="I725" s="18"/>
      <c r="J725" s="18"/>
      <c r="K725" s="18"/>
      <c r="L725" s="18"/>
    </row>
    <row r="726">
      <c r="A726" s="18"/>
      <c r="B726" s="41"/>
      <c r="C726" s="18"/>
      <c r="D726" s="41"/>
      <c r="E726" s="18"/>
      <c r="F726" s="42"/>
      <c r="G726" s="18"/>
      <c r="H726" s="18"/>
      <c r="I726" s="18"/>
      <c r="J726" s="18"/>
      <c r="K726" s="18"/>
      <c r="L726" s="18"/>
    </row>
    <row r="727">
      <c r="A727" s="18"/>
      <c r="B727" s="41"/>
      <c r="C727" s="18"/>
      <c r="D727" s="41"/>
      <c r="E727" s="18"/>
      <c r="F727" s="42"/>
      <c r="G727" s="18"/>
      <c r="H727" s="18"/>
      <c r="I727" s="18"/>
      <c r="J727" s="18"/>
      <c r="K727" s="18"/>
      <c r="L727" s="18"/>
    </row>
    <row r="728">
      <c r="A728" s="18"/>
      <c r="B728" s="41"/>
      <c r="C728" s="18"/>
      <c r="D728" s="41"/>
      <c r="E728" s="18"/>
      <c r="F728" s="42"/>
      <c r="G728" s="18"/>
      <c r="H728" s="18"/>
      <c r="I728" s="18"/>
      <c r="J728" s="18"/>
      <c r="K728" s="18"/>
      <c r="L728" s="18"/>
    </row>
    <row r="729">
      <c r="A729" s="18"/>
      <c r="B729" s="41"/>
      <c r="C729" s="18"/>
      <c r="D729" s="41"/>
      <c r="E729" s="18"/>
      <c r="F729" s="42"/>
      <c r="G729" s="18"/>
      <c r="H729" s="18"/>
      <c r="I729" s="18"/>
      <c r="J729" s="18"/>
      <c r="K729" s="18"/>
      <c r="L729" s="18"/>
    </row>
    <row r="730">
      <c r="A730" s="18"/>
      <c r="B730" s="41"/>
      <c r="C730" s="18"/>
      <c r="D730" s="41"/>
      <c r="E730" s="18"/>
      <c r="F730" s="42"/>
      <c r="G730" s="18"/>
      <c r="H730" s="18"/>
      <c r="I730" s="18"/>
      <c r="J730" s="18"/>
      <c r="K730" s="18"/>
      <c r="L730" s="18"/>
    </row>
    <row r="731">
      <c r="A731" s="18"/>
      <c r="B731" s="41"/>
      <c r="C731" s="18"/>
      <c r="D731" s="41"/>
      <c r="E731" s="18"/>
      <c r="F731" s="42"/>
      <c r="G731" s="18"/>
      <c r="H731" s="18"/>
      <c r="I731" s="18"/>
      <c r="J731" s="18"/>
      <c r="K731" s="18"/>
      <c r="L731" s="18"/>
    </row>
    <row r="732">
      <c r="A732" s="18"/>
      <c r="B732" s="41"/>
      <c r="C732" s="18"/>
      <c r="D732" s="41"/>
      <c r="E732" s="18"/>
      <c r="F732" s="42"/>
      <c r="G732" s="18"/>
      <c r="H732" s="18"/>
      <c r="I732" s="18"/>
      <c r="J732" s="18"/>
      <c r="K732" s="18"/>
      <c r="L732" s="18"/>
    </row>
    <row r="733">
      <c r="A733" s="18"/>
      <c r="B733" s="41"/>
      <c r="C733" s="18"/>
      <c r="D733" s="41"/>
      <c r="E733" s="18"/>
      <c r="F733" s="42"/>
      <c r="G733" s="18"/>
      <c r="H733" s="18"/>
      <c r="I733" s="18"/>
      <c r="J733" s="18"/>
      <c r="K733" s="18"/>
      <c r="L733" s="18"/>
    </row>
    <row r="734">
      <c r="A734" s="18"/>
      <c r="B734" s="41"/>
      <c r="C734" s="18"/>
      <c r="D734" s="41"/>
      <c r="E734" s="18"/>
      <c r="F734" s="42"/>
      <c r="G734" s="18"/>
      <c r="H734" s="18"/>
      <c r="I734" s="18"/>
      <c r="J734" s="18"/>
      <c r="K734" s="18"/>
      <c r="L734" s="18"/>
    </row>
    <row r="735">
      <c r="A735" s="18"/>
      <c r="B735" s="41"/>
      <c r="C735" s="18"/>
      <c r="D735" s="41"/>
      <c r="E735" s="18"/>
      <c r="F735" s="42"/>
      <c r="G735" s="18"/>
      <c r="H735" s="18"/>
      <c r="I735" s="18"/>
      <c r="J735" s="18"/>
      <c r="K735" s="18"/>
      <c r="L735" s="18"/>
    </row>
    <row r="736">
      <c r="A736" s="18"/>
      <c r="B736" s="41"/>
      <c r="C736" s="18"/>
      <c r="D736" s="41"/>
      <c r="E736" s="18"/>
      <c r="F736" s="42"/>
      <c r="G736" s="18"/>
      <c r="H736" s="18"/>
      <c r="I736" s="18"/>
      <c r="J736" s="18"/>
      <c r="K736" s="18"/>
      <c r="L736" s="18"/>
    </row>
    <row r="737">
      <c r="A737" s="18"/>
      <c r="B737" s="41"/>
      <c r="C737" s="18"/>
      <c r="D737" s="41"/>
      <c r="E737" s="18"/>
      <c r="F737" s="42"/>
      <c r="G737" s="18"/>
      <c r="H737" s="18"/>
      <c r="I737" s="18"/>
      <c r="J737" s="18"/>
      <c r="K737" s="18"/>
      <c r="L737" s="18"/>
    </row>
    <row r="738">
      <c r="A738" s="18"/>
      <c r="B738" s="41"/>
      <c r="C738" s="18"/>
      <c r="D738" s="41"/>
      <c r="E738" s="18"/>
      <c r="F738" s="42"/>
      <c r="G738" s="18"/>
      <c r="H738" s="18"/>
      <c r="I738" s="18"/>
      <c r="J738" s="18"/>
      <c r="K738" s="18"/>
      <c r="L738" s="18"/>
    </row>
    <row r="739">
      <c r="A739" s="18"/>
      <c r="B739" s="41"/>
      <c r="C739" s="18"/>
      <c r="D739" s="41"/>
      <c r="E739" s="18"/>
      <c r="F739" s="42"/>
      <c r="G739" s="18"/>
      <c r="H739" s="18"/>
      <c r="I739" s="18"/>
      <c r="J739" s="18"/>
      <c r="K739" s="18"/>
      <c r="L739" s="18"/>
    </row>
    <row r="740">
      <c r="A740" s="18"/>
      <c r="B740" s="41"/>
      <c r="C740" s="18"/>
      <c r="D740" s="41"/>
      <c r="E740" s="18"/>
      <c r="F740" s="42"/>
      <c r="G740" s="18"/>
      <c r="H740" s="18"/>
      <c r="I740" s="18"/>
      <c r="J740" s="18"/>
      <c r="K740" s="18"/>
      <c r="L740" s="18"/>
    </row>
    <row r="741">
      <c r="A741" s="18"/>
      <c r="B741" s="41"/>
      <c r="C741" s="18"/>
      <c r="D741" s="41"/>
      <c r="E741" s="18"/>
      <c r="F741" s="42"/>
      <c r="G741" s="18"/>
      <c r="H741" s="18"/>
      <c r="I741" s="18"/>
      <c r="J741" s="18"/>
      <c r="K741" s="18"/>
      <c r="L741" s="18"/>
    </row>
    <row r="742">
      <c r="A742" s="18"/>
      <c r="B742" s="41"/>
      <c r="C742" s="18"/>
      <c r="D742" s="41"/>
      <c r="E742" s="18"/>
      <c r="F742" s="42"/>
      <c r="G742" s="18"/>
      <c r="H742" s="18"/>
      <c r="I742" s="18"/>
      <c r="J742" s="18"/>
      <c r="K742" s="18"/>
      <c r="L742" s="18"/>
    </row>
    <row r="743">
      <c r="A743" s="18"/>
      <c r="B743" s="41"/>
      <c r="C743" s="18"/>
      <c r="D743" s="41"/>
      <c r="E743" s="18"/>
      <c r="F743" s="42"/>
      <c r="G743" s="18"/>
      <c r="H743" s="18"/>
      <c r="I743" s="18"/>
      <c r="J743" s="18"/>
      <c r="K743" s="18"/>
      <c r="L743" s="18"/>
    </row>
    <row r="744">
      <c r="A744" s="18"/>
      <c r="B744" s="41"/>
      <c r="C744" s="18"/>
      <c r="D744" s="41"/>
      <c r="E744" s="18"/>
      <c r="F744" s="42"/>
      <c r="G744" s="18"/>
      <c r="H744" s="18"/>
      <c r="I744" s="18"/>
      <c r="J744" s="18"/>
      <c r="K744" s="18"/>
      <c r="L744" s="18"/>
    </row>
    <row r="745">
      <c r="A745" s="18"/>
      <c r="B745" s="41"/>
      <c r="C745" s="18"/>
      <c r="D745" s="41"/>
      <c r="E745" s="18"/>
      <c r="F745" s="42"/>
      <c r="G745" s="18"/>
      <c r="H745" s="18"/>
      <c r="I745" s="18"/>
      <c r="J745" s="18"/>
      <c r="K745" s="18"/>
      <c r="L745" s="18"/>
    </row>
    <row r="746">
      <c r="A746" s="18"/>
      <c r="B746" s="41"/>
      <c r="C746" s="18"/>
      <c r="D746" s="41"/>
      <c r="E746" s="18"/>
      <c r="F746" s="42"/>
      <c r="G746" s="18"/>
      <c r="H746" s="18"/>
      <c r="I746" s="18"/>
      <c r="J746" s="18"/>
      <c r="K746" s="18"/>
      <c r="L746" s="18"/>
    </row>
    <row r="747">
      <c r="A747" s="18"/>
      <c r="B747" s="41"/>
      <c r="C747" s="18"/>
      <c r="D747" s="41"/>
      <c r="E747" s="18"/>
      <c r="F747" s="42"/>
      <c r="G747" s="18"/>
      <c r="H747" s="18"/>
      <c r="I747" s="18"/>
      <c r="J747" s="18"/>
      <c r="K747" s="18"/>
      <c r="L747" s="18"/>
    </row>
    <row r="748">
      <c r="A748" s="18"/>
      <c r="B748" s="41"/>
      <c r="C748" s="18"/>
      <c r="D748" s="41"/>
      <c r="E748" s="18"/>
      <c r="F748" s="42"/>
      <c r="G748" s="18"/>
      <c r="H748" s="18"/>
      <c r="I748" s="18"/>
      <c r="J748" s="18"/>
      <c r="K748" s="18"/>
      <c r="L748" s="18"/>
    </row>
    <row r="749">
      <c r="A749" s="18"/>
      <c r="B749" s="41"/>
      <c r="C749" s="18"/>
      <c r="D749" s="41"/>
      <c r="E749" s="18"/>
      <c r="F749" s="42"/>
      <c r="G749" s="18"/>
      <c r="H749" s="18"/>
      <c r="I749" s="18"/>
      <c r="J749" s="18"/>
      <c r="K749" s="18"/>
      <c r="L749" s="18"/>
    </row>
    <row r="750">
      <c r="A750" s="18"/>
      <c r="B750" s="41"/>
      <c r="C750" s="18"/>
      <c r="D750" s="41"/>
      <c r="E750" s="18"/>
      <c r="F750" s="42"/>
      <c r="G750" s="18"/>
      <c r="H750" s="18"/>
      <c r="I750" s="18"/>
      <c r="J750" s="18"/>
      <c r="K750" s="18"/>
      <c r="L750" s="18"/>
    </row>
    <row r="751">
      <c r="A751" s="18"/>
      <c r="B751" s="41"/>
      <c r="C751" s="18"/>
      <c r="D751" s="41"/>
      <c r="E751" s="18"/>
      <c r="F751" s="42"/>
      <c r="G751" s="18"/>
      <c r="H751" s="18"/>
      <c r="I751" s="18"/>
      <c r="J751" s="18"/>
      <c r="K751" s="18"/>
      <c r="L751" s="18"/>
    </row>
    <row r="752">
      <c r="A752" s="18"/>
      <c r="B752" s="41"/>
      <c r="C752" s="18"/>
      <c r="D752" s="41"/>
      <c r="E752" s="18"/>
      <c r="F752" s="42"/>
      <c r="G752" s="18"/>
      <c r="H752" s="18"/>
      <c r="I752" s="18"/>
      <c r="J752" s="18"/>
      <c r="K752" s="18"/>
      <c r="L752" s="18"/>
    </row>
    <row r="753">
      <c r="A753" s="18"/>
      <c r="B753" s="41"/>
      <c r="C753" s="18"/>
      <c r="D753" s="41"/>
      <c r="E753" s="18"/>
      <c r="F753" s="42"/>
      <c r="G753" s="18"/>
      <c r="H753" s="18"/>
      <c r="I753" s="18"/>
      <c r="J753" s="18"/>
      <c r="K753" s="18"/>
      <c r="L753" s="18"/>
    </row>
    <row r="754">
      <c r="A754" s="18"/>
      <c r="B754" s="41"/>
      <c r="C754" s="18"/>
      <c r="D754" s="41"/>
      <c r="E754" s="18"/>
      <c r="F754" s="42"/>
      <c r="G754" s="18"/>
      <c r="H754" s="18"/>
      <c r="I754" s="18"/>
      <c r="J754" s="18"/>
      <c r="K754" s="18"/>
      <c r="L754" s="18"/>
    </row>
    <row r="755">
      <c r="A755" s="18"/>
      <c r="B755" s="41"/>
      <c r="C755" s="18"/>
      <c r="D755" s="41"/>
      <c r="E755" s="18"/>
      <c r="F755" s="42"/>
      <c r="G755" s="18"/>
      <c r="H755" s="18"/>
      <c r="I755" s="18"/>
      <c r="J755" s="18"/>
      <c r="K755" s="18"/>
      <c r="L755" s="18"/>
    </row>
    <row r="756">
      <c r="A756" s="18"/>
      <c r="B756" s="41"/>
      <c r="C756" s="18"/>
      <c r="D756" s="41"/>
      <c r="E756" s="18"/>
      <c r="F756" s="42"/>
      <c r="G756" s="18"/>
      <c r="H756" s="18"/>
      <c r="I756" s="18"/>
      <c r="J756" s="18"/>
      <c r="K756" s="18"/>
      <c r="L756" s="18"/>
    </row>
    <row r="757">
      <c r="A757" s="18"/>
      <c r="B757" s="41"/>
      <c r="C757" s="18"/>
      <c r="D757" s="41"/>
      <c r="E757" s="18"/>
      <c r="F757" s="42"/>
      <c r="G757" s="18"/>
      <c r="H757" s="18"/>
      <c r="I757" s="18"/>
      <c r="J757" s="18"/>
      <c r="K757" s="18"/>
      <c r="L757" s="18"/>
    </row>
    <row r="758">
      <c r="A758" s="18"/>
      <c r="B758" s="41"/>
      <c r="C758" s="18"/>
      <c r="D758" s="41"/>
      <c r="E758" s="18"/>
      <c r="F758" s="42"/>
      <c r="G758" s="18"/>
      <c r="H758" s="18"/>
      <c r="I758" s="18"/>
      <c r="J758" s="18"/>
      <c r="K758" s="18"/>
      <c r="L758" s="18"/>
    </row>
    <row r="759">
      <c r="A759" s="18"/>
      <c r="B759" s="41"/>
      <c r="C759" s="18"/>
      <c r="D759" s="41"/>
      <c r="E759" s="18"/>
      <c r="F759" s="42"/>
      <c r="G759" s="18"/>
      <c r="H759" s="18"/>
      <c r="I759" s="18"/>
      <c r="J759" s="18"/>
      <c r="K759" s="18"/>
      <c r="L759" s="18"/>
    </row>
    <row r="760">
      <c r="A760" s="18"/>
      <c r="B760" s="41"/>
      <c r="C760" s="18"/>
      <c r="D760" s="41"/>
      <c r="E760" s="18"/>
      <c r="F760" s="42"/>
      <c r="G760" s="18"/>
      <c r="H760" s="18"/>
      <c r="I760" s="18"/>
      <c r="J760" s="18"/>
      <c r="K760" s="18"/>
      <c r="L760" s="18"/>
    </row>
    <row r="761">
      <c r="A761" s="18"/>
      <c r="B761" s="41"/>
      <c r="C761" s="18"/>
      <c r="D761" s="41"/>
      <c r="E761" s="18"/>
      <c r="F761" s="42"/>
      <c r="G761" s="18"/>
      <c r="H761" s="18"/>
      <c r="I761" s="18"/>
      <c r="J761" s="18"/>
      <c r="K761" s="18"/>
      <c r="L761" s="18"/>
    </row>
    <row r="762">
      <c r="A762" s="18"/>
      <c r="B762" s="41"/>
      <c r="C762" s="18"/>
      <c r="D762" s="41"/>
      <c r="E762" s="18"/>
      <c r="F762" s="42"/>
      <c r="G762" s="18"/>
      <c r="H762" s="18"/>
      <c r="I762" s="18"/>
      <c r="J762" s="18"/>
      <c r="K762" s="18"/>
      <c r="L762" s="18"/>
    </row>
    <row r="763">
      <c r="A763" s="18"/>
      <c r="B763" s="41"/>
      <c r="C763" s="18"/>
      <c r="D763" s="41"/>
      <c r="E763" s="18"/>
      <c r="F763" s="42"/>
      <c r="G763" s="18"/>
      <c r="H763" s="18"/>
      <c r="I763" s="18"/>
      <c r="J763" s="18"/>
      <c r="K763" s="18"/>
      <c r="L763" s="18"/>
    </row>
    <row r="764">
      <c r="A764" s="18"/>
      <c r="B764" s="41"/>
      <c r="C764" s="18"/>
      <c r="D764" s="41"/>
      <c r="E764" s="18"/>
      <c r="F764" s="42"/>
      <c r="G764" s="18"/>
      <c r="H764" s="18"/>
      <c r="I764" s="18"/>
      <c r="J764" s="18"/>
      <c r="K764" s="18"/>
      <c r="L764" s="18"/>
    </row>
    <row r="765">
      <c r="A765" s="18"/>
      <c r="B765" s="41"/>
      <c r="C765" s="18"/>
      <c r="D765" s="41"/>
      <c r="E765" s="18"/>
      <c r="F765" s="42"/>
      <c r="G765" s="18"/>
      <c r="H765" s="18"/>
      <c r="I765" s="18"/>
      <c r="J765" s="18"/>
      <c r="K765" s="18"/>
      <c r="L765" s="18"/>
    </row>
    <row r="766">
      <c r="A766" s="18"/>
      <c r="B766" s="41"/>
      <c r="C766" s="18"/>
      <c r="D766" s="41"/>
      <c r="E766" s="18"/>
      <c r="F766" s="42"/>
      <c r="G766" s="18"/>
      <c r="H766" s="18"/>
      <c r="I766" s="18"/>
      <c r="J766" s="18"/>
      <c r="K766" s="18"/>
      <c r="L766" s="18"/>
    </row>
    <row r="767">
      <c r="A767" s="18"/>
      <c r="B767" s="41"/>
      <c r="C767" s="18"/>
      <c r="D767" s="41"/>
      <c r="E767" s="18"/>
      <c r="F767" s="42"/>
      <c r="G767" s="18"/>
      <c r="H767" s="18"/>
      <c r="I767" s="18"/>
      <c r="J767" s="18"/>
      <c r="K767" s="18"/>
      <c r="L767" s="18"/>
    </row>
    <row r="768">
      <c r="A768" s="18"/>
      <c r="B768" s="41"/>
      <c r="C768" s="18"/>
      <c r="D768" s="41"/>
      <c r="E768" s="18"/>
      <c r="F768" s="42"/>
      <c r="G768" s="18"/>
      <c r="H768" s="18"/>
      <c r="I768" s="18"/>
      <c r="J768" s="18"/>
      <c r="K768" s="18"/>
      <c r="L768" s="18"/>
    </row>
    <row r="769">
      <c r="A769" s="18"/>
      <c r="B769" s="41"/>
      <c r="C769" s="18"/>
      <c r="D769" s="41"/>
      <c r="E769" s="18"/>
      <c r="F769" s="42"/>
      <c r="G769" s="18"/>
      <c r="H769" s="18"/>
      <c r="I769" s="18"/>
      <c r="J769" s="18"/>
      <c r="K769" s="18"/>
      <c r="L769" s="18"/>
    </row>
    <row r="770">
      <c r="A770" s="18"/>
      <c r="B770" s="41"/>
      <c r="C770" s="18"/>
      <c r="D770" s="41"/>
      <c r="E770" s="18"/>
      <c r="F770" s="42"/>
      <c r="G770" s="18"/>
      <c r="H770" s="18"/>
      <c r="I770" s="18"/>
      <c r="J770" s="18"/>
      <c r="K770" s="18"/>
      <c r="L770" s="18"/>
    </row>
    <row r="771">
      <c r="A771" s="18"/>
      <c r="B771" s="41"/>
      <c r="C771" s="18"/>
      <c r="D771" s="41"/>
      <c r="E771" s="18"/>
      <c r="F771" s="42"/>
      <c r="G771" s="18"/>
      <c r="H771" s="18"/>
      <c r="I771" s="18"/>
      <c r="J771" s="18"/>
      <c r="K771" s="18"/>
      <c r="L771" s="18"/>
    </row>
    <row r="772">
      <c r="A772" s="18"/>
      <c r="B772" s="41"/>
      <c r="C772" s="18"/>
      <c r="D772" s="41"/>
      <c r="E772" s="18"/>
      <c r="F772" s="42"/>
      <c r="G772" s="18"/>
      <c r="H772" s="18"/>
      <c r="I772" s="18"/>
      <c r="J772" s="18"/>
      <c r="K772" s="18"/>
      <c r="L772" s="18"/>
    </row>
    <row r="773">
      <c r="A773" s="18"/>
      <c r="B773" s="41"/>
      <c r="C773" s="18"/>
      <c r="D773" s="41"/>
      <c r="E773" s="18"/>
      <c r="F773" s="42"/>
      <c r="G773" s="18"/>
      <c r="H773" s="18"/>
      <c r="I773" s="18"/>
      <c r="J773" s="18"/>
      <c r="K773" s="18"/>
      <c r="L773" s="18"/>
    </row>
    <row r="774">
      <c r="A774" s="18"/>
      <c r="B774" s="41"/>
      <c r="C774" s="18"/>
      <c r="D774" s="41"/>
      <c r="E774" s="18"/>
      <c r="F774" s="42"/>
      <c r="G774" s="18"/>
      <c r="H774" s="18"/>
      <c r="I774" s="18"/>
      <c r="J774" s="18"/>
      <c r="K774" s="18"/>
      <c r="L774" s="18"/>
    </row>
    <row r="775">
      <c r="A775" s="18"/>
      <c r="B775" s="41"/>
      <c r="C775" s="18"/>
      <c r="D775" s="41"/>
      <c r="E775" s="18"/>
      <c r="F775" s="42"/>
      <c r="G775" s="18"/>
      <c r="H775" s="18"/>
      <c r="I775" s="18"/>
      <c r="J775" s="18"/>
      <c r="K775" s="18"/>
      <c r="L775" s="18"/>
    </row>
    <row r="776">
      <c r="A776" s="18"/>
      <c r="B776" s="41"/>
      <c r="C776" s="18"/>
      <c r="D776" s="41"/>
      <c r="E776" s="18"/>
      <c r="F776" s="42"/>
      <c r="G776" s="18"/>
      <c r="H776" s="18"/>
      <c r="I776" s="18"/>
      <c r="J776" s="18"/>
      <c r="K776" s="18"/>
      <c r="L776" s="18"/>
    </row>
    <row r="777">
      <c r="A777" s="18"/>
      <c r="B777" s="41"/>
      <c r="C777" s="18"/>
      <c r="D777" s="41"/>
      <c r="E777" s="18"/>
      <c r="F777" s="42"/>
      <c r="G777" s="18"/>
      <c r="H777" s="18"/>
      <c r="I777" s="18"/>
      <c r="J777" s="18"/>
      <c r="K777" s="18"/>
      <c r="L777" s="18"/>
    </row>
    <row r="778">
      <c r="A778" s="18"/>
      <c r="B778" s="41"/>
      <c r="C778" s="18"/>
      <c r="D778" s="41"/>
      <c r="E778" s="18"/>
      <c r="F778" s="42"/>
      <c r="G778" s="18"/>
      <c r="H778" s="18"/>
      <c r="I778" s="18"/>
      <c r="J778" s="18"/>
      <c r="K778" s="18"/>
      <c r="L778" s="18"/>
    </row>
    <row r="779">
      <c r="A779" s="18"/>
      <c r="B779" s="41"/>
      <c r="C779" s="18"/>
      <c r="D779" s="41"/>
      <c r="E779" s="18"/>
      <c r="F779" s="42"/>
      <c r="G779" s="18"/>
      <c r="H779" s="18"/>
      <c r="I779" s="18"/>
      <c r="J779" s="18"/>
      <c r="K779" s="18"/>
      <c r="L779" s="18"/>
    </row>
    <row r="780">
      <c r="A780" s="18"/>
      <c r="B780" s="41"/>
      <c r="C780" s="18"/>
      <c r="D780" s="41"/>
      <c r="E780" s="18"/>
      <c r="F780" s="42"/>
      <c r="G780" s="18"/>
      <c r="H780" s="18"/>
      <c r="I780" s="18"/>
      <c r="J780" s="18"/>
      <c r="K780" s="18"/>
      <c r="L780" s="18"/>
    </row>
    <row r="781">
      <c r="A781" s="18"/>
      <c r="B781" s="41"/>
      <c r="C781" s="18"/>
      <c r="D781" s="41"/>
      <c r="E781" s="18"/>
      <c r="F781" s="42"/>
      <c r="G781" s="18"/>
      <c r="H781" s="18"/>
      <c r="I781" s="18"/>
      <c r="J781" s="18"/>
      <c r="K781" s="18"/>
      <c r="L781" s="18"/>
    </row>
    <row r="782">
      <c r="A782" s="18"/>
      <c r="B782" s="41"/>
      <c r="C782" s="18"/>
      <c r="D782" s="41"/>
      <c r="E782" s="18"/>
      <c r="F782" s="42"/>
      <c r="G782" s="18"/>
      <c r="H782" s="18"/>
      <c r="I782" s="18"/>
      <c r="J782" s="18"/>
      <c r="K782" s="18"/>
      <c r="L782" s="18"/>
    </row>
    <row r="783">
      <c r="A783" s="18"/>
      <c r="B783" s="41"/>
      <c r="C783" s="18"/>
      <c r="D783" s="41"/>
      <c r="E783" s="18"/>
      <c r="F783" s="42"/>
      <c r="G783" s="18"/>
      <c r="H783" s="18"/>
      <c r="I783" s="18"/>
      <c r="J783" s="18"/>
      <c r="K783" s="18"/>
      <c r="L783" s="18"/>
    </row>
    <row r="784">
      <c r="A784" s="18"/>
      <c r="B784" s="41"/>
      <c r="C784" s="18"/>
      <c r="D784" s="41"/>
      <c r="E784" s="18"/>
      <c r="F784" s="42"/>
      <c r="G784" s="18"/>
      <c r="H784" s="18"/>
      <c r="I784" s="18"/>
      <c r="J784" s="18"/>
      <c r="K784" s="18"/>
      <c r="L784" s="18"/>
    </row>
    <row r="785">
      <c r="A785" s="18"/>
      <c r="B785" s="41"/>
      <c r="C785" s="18"/>
      <c r="D785" s="41"/>
      <c r="E785" s="18"/>
      <c r="F785" s="42"/>
      <c r="G785" s="18"/>
      <c r="H785" s="18"/>
      <c r="I785" s="18"/>
      <c r="J785" s="18"/>
      <c r="K785" s="18"/>
      <c r="L785" s="18"/>
    </row>
    <row r="786">
      <c r="A786" s="18"/>
      <c r="B786" s="41"/>
      <c r="C786" s="18"/>
      <c r="D786" s="41"/>
      <c r="E786" s="18"/>
      <c r="F786" s="42"/>
      <c r="G786" s="18"/>
      <c r="H786" s="18"/>
      <c r="I786" s="18"/>
      <c r="J786" s="18"/>
      <c r="K786" s="18"/>
      <c r="L786" s="18"/>
    </row>
    <row r="787">
      <c r="A787" s="18"/>
      <c r="B787" s="41"/>
      <c r="C787" s="18"/>
      <c r="D787" s="41"/>
      <c r="E787" s="18"/>
      <c r="F787" s="42"/>
      <c r="G787" s="18"/>
      <c r="H787" s="18"/>
      <c r="I787" s="18"/>
      <c r="J787" s="18"/>
      <c r="K787" s="18"/>
      <c r="L787" s="18"/>
    </row>
    <row r="788">
      <c r="A788" s="18"/>
      <c r="B788" s="41"/>
      <c r="C788" s="18"/>
      <c r="D788" s="41"/>
      <c r="E788" s="18"/>
      <c r="F788" s="42"/>
      <c r="G788" s="18"/>
      <c r="H788" s="18"/>
      <c r="I788" s="18"/>
      <c r="J788" s="18"/>
      <c r="K788" s="18"/>
      <c r="L788" s="18"/>
    </row>
    <row r="789">
      <c r="A789" s="18"/>
      <c r="B789" s="41"/>
      <c r="C789" s="18"/>
      <c r="D789" s="41"/>
      <c r="E789" s="18"/>
      <c r="F789" s="42"/>
      <c r="G789" s="18"/>
      <c r="H789" s="18"/>
      <c r="I789" s="18"/>
      <c r="J789" s="18"/>
      <c r="K789" s="18"/>
      <c r="L789" s="18"/>
    </row>
    <row r="790">
      <c r="A790" s="18"/>
      <c r="B790" s="41"/>
      <c r="C790" s="18"/>
      <c r="D790" s="41"/>
      <c r="E790" s="18"/>
      <c r="F790" s="42"/>
      <c r="G790" s="18"/>
      <c r="H790" s="18"/>
      <c r="I790" s="18"/>
      <c r="J790" s="18"/>
      <c r="K790" s="18"/>
      <c r="L790" s="18"/>
    </row>
    <row r="791">
      <c r="A791" s="18"/>
      <c r="B791" s="41"/>
      <c r="C791" s="18"/>
      <c r="D791" s="41"/>
      <c r="E791" s="18"/>
      <c r="F791" s="42"/>
      <c r="G791" s="18"/>
      <c r="H791" s="18"/>
      <c r="I791" s="18"/>
      <c r="J791" s="18"/>
      <c r="K791" s="18"/>
      <c r="L791" s="18"/>
    </row>
    <row r="792">
      <c r="A792" s="18"/>
      <c r="B792" s="41"/>
      <c r="C792" s="18"/>
      <c r="D792" s="41"/>
      <c r="E792" s="18"/>
      <c r="F792" s="42"/>
      <c r="G792" s="18"/>
      <c r="H792" s="18"/>
      <c r="I792" s="18"/>
      <c r="J792" s="18"/>
      <c r="K792" s="18"/>
      <c r="L792" s="18"/>
    </row>
    <row r="793">
      <c r="A793" s="18"/>
      <c r="B793" s="41"/>
      <c r="C793" s="18"/>
      <c r="D793" s="41"/>
      <c r="E793" s="18"/>
      <c r="F793" s="42"/>
      <c r="G793" s="18"/>
      <c r="H793" s="18"/>
      <c r="I793" s="18"/>
      <c r="J793" s="18"/>
      <c r="K793" s="18"/>
      <c r="L793" s="18"/>
    </row>
    <row r="794">
      <c r="A794" s="18"/>
      <c r="B794" s="41"/>
      <c r="C794" s="18"/>
      <c r="D794" s="41"/>
      <c r="E794" s="18"/>
      <c r="F794" s="42"/>
      <c r="G794" s="18"/>
      <c r="H794" s="18"/>
      <c r="I794" s="18"/>
      <c r="J794" s="18"/>
      <c r="K794" s="18"/>
      <c r="L794" s="18"/>
    </row>
    <row r="795">
      <c r="A795" s="18"/>
      <c r="B795" s="41"/>
      <c r="C795" s="18"/>
      <c r="D795" s="41"/>
      <c r="E795" s="18"/>
      <c r="F795" s="42"/>
      <c r="G795" s="18"/>
      <c r="H795" s="18"/>
      <c r="I795" s="18"/>
      <c r="J795" s="18"/>
      <c r="K795" s="18"/>
      <c r="L795" s="18"/>
    </row>
    <row r="796">
      <c r="A796" s="18"/>
      <c r="B796" s="41"/>
      <c r="C796" s="18"/>
      <c r="D796" s="41"/>
      <c r="E796" s="18"/>
      <c r="F796" s="42"/>
      <c r="G796" s="18"/>
      <c r="H796" s="18"/>
      <c r="I796" s="18"/>
      <c r="J796" s="18"/>
      <c r="K796" s="18"/>
      <c r="L796" s="18"/>
    </row>
    <row r="797">
      <c r="A797" s="18"/>
      <c r="B797" s="41"/>
      <c r="C797" s="18"/>
      <c r="D797" s="41"/>
      <c r="E797" s="18"/>
      <c r="F797" s="42"/>
      <c r="G797" s="18"/>
      <c r="H797" s="18"/>
      <c r="I797" s="18"/>
      <c r="J797" s="18"/>
      <c r="K797" s="18"/>
      <c r="L797" s="18"/>
    </row>
    <row r="798">
      <c r="A798" s="18"/>
      <c r="B798" s="41"/>
      <c r="C798" s="18"/>
      <c r="D798" s="41"/>
      <c r="E798" s="18"/>
      <c r="F798" s="42"/>
      <c r="G798" s="18"/>
      <c r="H798" s="18"/>
      <c r="I798" s="18"/>
      <c r="J798" s="18"/>
      <c r="K798" s="18"/>
      <c r="L798" s="18"/>
    </row>
    <row r="799">
      <c r="A799" s="18"/>
      <c r="B799" s="41"/>
      <c r="C799" s="18"/>
      <c r="D799" s="41"/>
      <c r="E799" s="18"/>
      <c r="F799" s="42"/>
      <c r="G799" s="18"/>
      <c r="H799" s="18"/>
      <c r="I799" s="18"/>
      <c r="J799" s="18"/>
      <c r="K799" s="18"/>
      <c r="L799" s="18"/>
    </row>
    <row r="800">
      <c r="A800" s="18"/>
      <c r="B800" s="41"/>
      <c r="C800" s="18"/>
      <c r="D800" s="41"/>
      <c r="E800" s="18"/>
      <c r="F800" s="42"/>
      <c r="G800" s="18"/>
      <c r="H800" s="18"/>
      <c r="I800" s="18"/>
      <c r="J800" s="18"/>
      <c r="K800" s="18"/>
      <c r="L800" s="18"/>
    </row>
    <row r="801">
      <c r="A801" s="18"/>
      <c r="B801" s="41"/>
      <c r="C801" s="18"/>
      <c r="D801" s="41"/>
      <c r="E801" s="18"/>
      <c r="F801" s="42"/>
      <c r="G801" s="18"/>
      <c r="H801" s="18"/>
      <c r="I801" s="18"/>
      <c r="J801" s="18"/>
      <c r="K801" s="18"/>
      <c r="L801" s="18"/>
    </row>
    <row r="802">
      <c r="A802" s="18"/>
      <c r="B802" s="41"/>
      <c r="C802" s="18"/>
      <c r="D802" s="41"/>
      <c r="E802" s="18"/>
      <c r="F802" s="42"/>
      <c r="G802" s="18"/>
      <c r="H802" s="18"/>
      <c r="I802" s="18"/>
      <c r="J802" s="18"/>
      <c r="K802" s="18"/>
      <c r="L802" s="18"/>
    </row>
    <row r="803">
      <c r="A803" s="18"/>
      <c r="B803" s="41"/>
      <c r="C803" s="18"/>
      <c r="D803" s="41"/>
      <c r="E803" s="18"/>
      <c r="F803" s="42"/>
      <c r="G803" s="18"/>
      <c r="H803" s="18"/>
      <c r="I803" s="18"/>
      <c r="J803" s="18"/>
      <c r="K803" s="18"/>
      <c r="L803" s="18"/>
    </row>
    <row r="804">
      <c r="A804" s="18"/>
      <c r="B804" s="41"/>
      <c r="C804" s="18"/>
      <c r="D804" s="41"/>
      <c r="E804" s="18"/>
      <c r="F804" s="42"/>
      <c r="G804" s="18"/>
      <c r="H804" s="18"/>
      <c r="I804" s="18"/>
      <c r="J804" s="18"/>
      <c r="K804" s="18"/>
      <c r="L804" s="18"/>
    </row>
    <row r="805">
      <c r="A805" s="18"/>
      <c r="B805" s="41"/>
      <c r="C805" s="18"/>
      <c r="D805" s="41"/>
      <c r="E805" s="18"/>
      <c r="F805" s="42"/>
      <c r="G805" s="18"/>
      <c r="H805" s="18"/>
      <c r="I805" s="18"/>
      <c r="J805" s="18"/>
      <c r="K805" s="18"/>
      <c r="L805" s="18"/>
    </row>
    <row r="806">
      <c r="A806" s="18"/>
      <c r="B806" s="41"/>
      <c r="C806" s="18"/>
      <c r="D806" s="41"/>
      <c r="E806" s="18"/>
      <c r="F806" s="42"/>
      <c r="G806" s="18"/>
      <c r="H806" s="18"/>
      <c r="I806" s="18"/>
      <c r="J806" s="18"/>
      <c r="K806" s="18"/>
      <c r="L806" s="18"/>
    </row>
    <row r="807">
      <c r="A807" s="18"/>
      <c r="B807" s="41"/>
      <c r="C807" s="18"/>
      <c r="D807" s="41"/>
      <c r="E807" s="18"/>
      <c r="F807" s="42"/>
      <c r="G807" s="18"/>
      <c r="H807" s="18"/>
      <c r="I807" s="18"/>
      <c r="J807" s="18"/>
      <c r="K807" s="18"/>
      <c r="L807" s="18"/>
    </row>
    <row r="808">
      <c r="A808" s="18"/>
      <c r="B808" s="41"/>
      <c r="C808" s="18"/>
      <c r="D808" s="41"/>
      <c r="E808" s="18"/>
      <c r="F808" s="42"/>
      <c r="G808" s="18"/>
      <c r="H808" s="18"/>
      <c r="I808" s="18"/>
      <c r="J808" s="18"/>
      <c r="K808" s="18"/>
      <c r="L808" s="18"/>
    </row>
    <row r="809">
      <c r="A809" s="18"/>
      <c r="B809" s="41"/>
      <c r="C809" s="18"/>
      <c r="D809" s="41"/>
      <c r="E809" s="18"/>
      <c r="F809" s="42"/>
      <c r="G809" s="18"/>
      <c r="H809" s="18"/>
      <c r="I809" s="18"/>
      <c r="J809" s="18"/>
      <c r="K809" s="18"/>
      <c r="L809" s="18"/>
    </row>
    <row r="810">
      <c r="A810" s="18"/>
      <c r="B810" s="41"/>
      <c r="C810" s="18"/>
      <c r="D810" s="41"/>
      <c r="E810" s="18"/>
      <c r="F810" s="42"/>
      <c r="G810" s="18"/>
      <c r="H810" s="18"/>
      <c r="I810" s="18"/>
      <c r="J810" s="18"/>
      <c r="K810" s="18"/>
      <c r="L810" s="18"/>
    </row>
    <row r="811">
      <c r="A811" s="18"/>
      <c r="B811" s="41"/>
      <c r="C811" s="18"/>
      <c r="D811" s="41"/>
      <c r="E811" s="18"/>
      <c r="F811" s="42"/>
      <c r="G811" s="18"/>
      <c r="H811" s="18"/>
      <c r="I811" s="18"/>
      <c r="J811" s="18"/>
      <c r="K811" s="18"/>
      <c r="L811" s="18"/>
    </row>
    <row r="812">
      <c r="A812" s="18"/>
      <c r="B812" s="41"/>
      <c r="C812" s="18"/>
      <c r="D812" s="41"/>
      <c r="E812" s="18"/>
      <c r="F812" s="42"/>
      <c r="G812" s="18"/>
      <c r="H812" s="18"/>
      <c r="I812" s="18"/>
      <c r="J812" s="18"/>
      <c r="K812" s="18"/>
      <c r="L812" s="18"/>
    </row>
    <row r="813">
      <c r="A813" s="18"/>
      <c r="B813" s="41"/>
      <c r="C813" s="18"/>
      <c r="D813" s="41"/>
      <c r="E813" s="18"/>
      <c r="F813" s="42"/>
      <c r="G813" s="18"/>
      <c r="H813" s="18"/>
      <c r="I813" s="18"/>
      <c r="J813" s="18"/>
      <c r="K813" s="18"/>
      <c r="L813" s="18"/>
    </row>
    <row r="814">
      <c r="A814" s="18"/>
      <c r="B814" s="41"/>
      <c r="C814" s="18"/>
      <c r="D814" s="41"/>
      <c r="E814" s="18"/>
      <c r="F814" s="42"/>
      <c r="G814" s="18"/>
      <c r="H814" s="18"/>
      <c r="I814" s="18"/>
      <c r="J814" s="18"/>
      <c r="K814" s="18"/>
      <c r="L814" s="18"/>
    </row>
    <row r="815">
      <c r="A815" s="18"/>
      <c r="B815" s="41"/>
      <c r="C815" s="18"/>
      <c r="D815" s="41"/>
      <c r="E815" s="18"/>
      <c r="F815" s="42"/>
      <c r="G815" s="18"/>
      <c r="H815" s="18"/>
      <c r="I815" s="18"/>
      <c r="J815" s="18"/>
      <c r="K815" s="18"/>
      <c r="L815" s="18"/>
    </row>
    <row r="816">
      <c r="A816" s="18"/>
      <c r="B816" s="41"/>
      <c r="C816" s="18"/>
      <c r="D816" s="41"/>
      <c r="E816" s="18"/>
      <c r="F816" s="42"/>
      <c r="G816" s="18"/>
      <c r="H816" s="18"/>
      <c r="I816" s="18"/>
      <c r="J816" s="18"/>
      <c r="K816" s="18"/>
      <c r="L816" s="18"/>
    </row>
    <row r="817">
      <c r="A817" s="18"/>
      <c r="B817" s="41"/>
      <c r="C817" s="18"/>
      <c r="D817" s="41"/>
      <c r="E817" s="18"/>
      <c r="F817" s="42"/>
      <c r="G817" s="18"/>
      <c r="H817" s="18"/>
      <c r="I817" s="18"/>
      <c r="J817" s="18"/>
      <c r="K817" s="18"/>
      <c r="L817" s="18"/>
    </row>
    <row r="818">
      <c r="A818" s="18"/>
      <c r="B818" s="41"/>
      <c r="C818" s="18"/>
      <c r="D818" s="41"/>
      <c r="E818" s="18"/>
      <c r="F818" s="42"/>
      <c r="G818" s="18"/>
      <c r="H818" s="18"/>
      <c r="I818" s="18"/>
      <c r="J818" s="18"/>
      <c r="K818" s="18"/>
      <c r="L818" s="18"/>
    </row>
    <row r="819">
      <c r="A819" s="18"/>
      <c r="B819" s="41"/>
      <c r="C819" s="18"/>
      <c r="D819" s="41"/>
      <c r="E819" s="18"/>
      <c r="F819" s="42"/>
      <c r="G819" s="18"/>
      <c r="H819" s="18"/>
      <c r="I819" s="18"/>
      <c r="J819" s="18"/>
      <c r="K819" s="18"/>
      <c r="L819" s="18"/>
    </row>
    <row r="820">
      <c r="A820" s="18"/>
      <c r="B820" s="41"/>
      <c r="C820" s="18"/>
      <c r="D820" s="41"/>
      <c r="E820" s="18"/>
      <c r="F820" s="42"/>
      <c r="G820" s="18"/>
      <c r="H820" s="18"/>
      <c r="I820" s="18"/>
      <c r="J820" s="18"/>
      <c r="K820" s="18"/>
      <c r="L820" s="18"/>
    </row>
    <row r="821">
      <c r="A821" s="18"/>
      <c r="B821" s="41"/>
      <c r="C821" s="18"/>
      <c r="D821" s="41"/>
      <c r="E821" s="18"/>
      <c r="F821" s="42"/>
      <c r="G821" s="18"/>
      <c r="H821" s="18"/>
      <c r="I821" s="18"/>
      <c r="J821" s="18"/>
      <c r="K821" s="18"/>
      <c r="L821" s="18"/>
    </row>
    <row r="822">
      <c r="A822" s="18"/>
      <c r="B822" s="41"/>
      <c r="C822" s="18"/>
      <c r="D822" s="41"/>
      <c r="E822" s="18"/>
      <c r="F822" s="42"/>
      <c r="G822" s="18"/>
      <c r="H822" s="18"/>
      <c r="I822" s="18"/>
      <c r="J822" s="18"/>
      <c r="K822" s="18"/>
      <c r="L822" s="18"/>
    </row>
    <row r="823">
      <c r="A823" s="18"/>
      <c r="B823" s="41"/>
      <c r="C823" s="18"/>
      <c r="D823" s="41"/>
      <c r="E823" s="18"/>
      <c r="F823" s="42"/>
      <c r="G823" s="18"/>
      <c r="H823" s="18"/>
      <c r="I823" s="18"/>
      <c r="J823" s="18"/>
      <c r="K823" s="18"/>
      <c r="L823" s="18"/>
    </row>
    <row r="824">
      <c r="A824" s="18"/>
      <c r="B824" s="41"/>
      <c r="C824" s="18"/>
      <c r="D824" s="41"/>
      <c r="E824" s="18"/>
      <c r="F824" s="42"/>
      <c r="G824" s="18"/>
      <c r="H824" s="18"/>
      <c r="I824" s="18"/>
      <c r="J824" s="18"/>
      <c r="K824" s="18"/>
      <c r="L824" s="18"/>
    </row>
    <row r="825">
      <c r="A825" s="18"/>
      <c r="B825" s="41"/>
      <c r="C825" s="18"/>
      <c r="D825" s="41"/>
      <c r="E825" s="18"/>
      <c r="F825" s="42"/>
      <c r="G825" s="18"/>
      <c r="H825" s="18"/>
      <c r="I825" s="18"/>
      <c r="J825" s="18"/>
      <c r="K825" s="18"/>
      <c r="L825" s="18"/>
    </row>
    <row r="826">
      <c r="A826" s="18"/>
      <c r="B826" s="41"/>
      <c r="C826" s="18"/>
      <c r="D826" s="41"/>
      <c r="E826" s="18"/>
      <c r="F826" s="42"/>
      <c r="G826" s="18"/>
      <c r="H826" s="18"/>
      <c r="I826" s="18"/>
      <c r="J826" s="18"/>
      <c r="K826" s="18"/>
      <c r="L826" s="18"/>
    </row>
    <row r="827">
      <c r="A827" s="18"/>
      <c r="B827" s="41"/>
      <c r="C827" s="18"/>
      <c r="D827" s="41"/>
      <c r="E827" s="18"/>
      <c r="F827" s="42"/>
      <c r="G827" s="18"/>
      <c r="H827" s="18"/>
      <c r="I827" s="18"/>
      <c r="J827" s="18"/>
      <c r="K827" s="18"/>
      <c r="L827" s="18"/>
    </row>
    <row r="828">
      <c r="A828" s="18"/>
      <c r="B828" s="41"/>
      <c r="C828" s="18"/>
      <c r="D828" s="41"/>
      <c r="E828" s="18"/>
      <c r="F828" s="42"/>
      <c r="G828" s="18"/>
      <c r="H828" s="18"/>
      <c r="I828" s="18"/>
      <c r="J828" s="18"/>
      <c r="K828" s="18"/>
      <c r="L828" s="18"/>
    </row>
    <row r="829">
      <c r="A829" s="18"/>
      <c r="B829" s="41"/>
      <c r="C829" s="18"/>
      <c r="D829" s="41"/>
      <c r="E829" s="18"/>
      <c r="F829" s="42"/>
      <c r="G829" s="18"/>
      <c r="H829" s="18"/>
      <c r="I829" s="18"/>
      <c r="J829" s="18"/>
      <c r="K829" s="18"/>
      <c r="L829" s="18"/>
    </row>
    <row r="830">
      <c r="A830" s="18"/>
      <c r="B830" s="41"/>
      <c r="C830" s="18"/>
      <c r="D830" s="41"/>
      <c r="E830" s="18"/>
      <c r="F830" s="42"/>
      <c r="G830" s="18"/>
      <c r="H830" s="18"/>
      <c r="I830" s="18"/>
      <c r="J830" s="18"/>
      <c r="K830" s="18"/>
      <c r="L830" s="18"/>
    </row>
    <row r="831">
      <c r="A831" s="18"/>
      <c r="B831" s="41"/>
      <c r="C831" s="18"/>
      <c r="D831" s="41"/>
      <c r="E831" s="18"/>
      <c r="F831" s="42"/>
      <c r="G831" s="18"/>
      <c r="H831" s="18"/>
      <c r="I831" s="18"/>
      <c r="J831" s="18"/>
      <c r="K831" s="18"/>
      <c r="L831" s="18"/>
    </row>
    <row r="832">
      <c r="A832" s="18"/>
      <c r="B832" s="41"/>
      <c r="C832" s="18"/>
      <c r="D832" s="41"/>
      <c r="E832" s="18"/>
      <c r="F832" s="42"/>
      <c r="G832" s="18"/>
      <c r="H832" s="18"/>
      <c r="I832" s="18"/>
      <c r="J832" s="18"/>
      <c r="K832" s="18"/>
      <c r="L832" s="18"/>
    </row>
    <row r="833">
      <c r="A833" s="18"/>
      <c r="B833" s="41"/>
      <c r="C833" s="18"/>
      <c r="D833" s="41"/>
      <c r="E833" s="18"/>
      <c r="F833" s="42"/>
      <c r="G833" s="18"/>
      <c r="H833" s="18"/>
      <c r="I833" s="18"/>
      <c r="J833" s="18"/>
      <c r="K833" s="18"/>
      <c r="L833" s="18"/>
    </row>
    <row r="834">
      <c r="A834" s="18"/>
      <c r="B834" s="41"/>
      <c r="C834" s="18"/>
      <c r="D834" s="41"/>
      <c r="E834" s="18"/>
      <c r="F834" s="42"/>
      <c r="G834" s="18"/>
      <c r="H834" s="18"/>
      <c r="I834" s="18"/>
      <c r="J834" s="18"/>
      <c r="K834" s="18"/>
      <c r="L834" s="18"/>
    </row>
    <row r="835">
      <c r="A835" s="18"/>
      <c r="B835" s="41"/>
      <c r="C835" s="18"/>
      <c r="D835" s="41"/>
      <c r="E835" s="18"/>
      <c r="F835" s="42"/>
      <c r="G835" s="18"/>
      <c r="H835" s="18"/>
      <c r="I835" s="18"/>
      <c r="J835" s="18"/>
      <c r="K835" s="18"/>
      <c r="L835" s="18"/>
    </row>
    <row r="836">
      <c r="A836" s="18"/>
      <c r="B836" s="41"/>
      <c r="C836" s="18"/>
      <c r="D836" s="41"/>
      <c r="E836" s="18"/>
      <c r="F836" s="42"/>
      <c r="G836" s="18"/>
      <c r="H836" s="18"/>
      <c r="I836" s="18"/>
      <c r="J836" s="18"/>
      <c r="K836" s="18"/>
      <c r="L836" s="18"/>
    </row>
    <row r="837">
      <c r="A837" s="18"/>
      <c r="B837" s="41"/>
      <c r="C837" s="18"/>
      <c r="D837" s="41"/>
      <c r="E837" s="18"/>
      <c r="F837" s="42"/>
      <c r="G837" s="18"/>
      <c r="H837" s="18"/>
      <c r="I837" s="18"/>
      <c r="J837" s="18"/>
      <c r="K837" s="18"/>
      <c r="L837" s="18"/>
    </row>
    <row r="838">
      <c r="A838" s="18"/>
      <c r="B838" s="41"/>
      <c r="C838" s="18"/>
      <c r="D838" s="41"/>
      <c r="E838" s="18"/>
      <c r="F838" s="42"/>
      <c r="G838" s="18"/>
      <c r="H838" s="18"/>
      <c r="I838" s="18"/>
      <c r="J838" s="18"/>
      <c r="K838" s="18"/>
      <c r="L838" s="18"/>
    </row>
    <row r="839">
      <c r="A839" s="18"/>
      <c r="B839" s="41"/>
      <c r="C839" s="18"/>
      <c r="D839" s="41"/>
      <c r="E839" s="18"/>
      <c r="F839" s="42"/>
      <c r="G839" s="18"/>
      <c r="H839" s="18"/>
      <c r="I839" s="18"/>
      <c r="J839" s="18"/>
      <c r="K839" s="18"/>
      <c r="L839" s="18"/>
    </row>
    <row r="840">
      <c r="A840" s="18"/>
      <c r="B840" s="41"/>
      <c r="C840" s="18"/>
      <c r="D840" s="41"/>
      <c r="E840" s="18"/>
      <c r="F840" s="42"/>
      <c r="G840" s="18"/>
      <c r="H840" s="18"/>
      <c r="I840" s="18"/>
      <c r="J840" s="18"/>
      <c r="K840" s="18"/>
      <c r="L840" s="18"/>
    </row>
    <row r="841">
      <c r="A841" s="18"/>
      <c r="B841" s="41"/>
      <c r="C841" s="18"/>
      <c r="D841" s="41"/>
      <c r="E841" s="18"/>
      <c r="F841" s="42"/>
      <c r="G841" s="18"/>
      <c r="H841" s="18"/>
      <c r="I841" s="18"/>
      <c r="J841" s="18"/>
      <c r="K841" s="18"/>
      <c r="L841" s="18"/>
    </row>
    <row r="842">
      <c r="A842" s="18"/>
      <c r="B842" s="41"/>
      <c r="C842" s="18"/>
      <c r="D842" s="41"/>
      <c r="E842" s="18"/>
      <c r="F842" s="42"/>
      <c r="G842" s="18"/>
      <c r="H842" s="18"/>
      <c r="I842" s="18"/>
      <c r="J842" s="18"/>
      <c r="K842" s="18"/>
      <c r="L842" s="18"/>
    </row>
    <row r="843">
      <c r="A843" s="18"/>
      <c r="B843" s="41"/>
      <c r="C843" s="18"/>
      <c r="D843" s="41"/>
      <c r="E843" s="18"/>
      <c r="F843" s="42"/>
      <c r="G843" s="18"/>
      <c r="H843" s="18"/>
      <c r="I843" s="18"/>
      <c r="J843" s="18"/>
      <c r="K843" s="18"/>
      <c r="L843" s="18"/>
    </row>
    <row r="844">
      <c r="A844" s="18"/>
      <c r="B844" s="41"/>
      <c r="C844" s="18"/>
      <c r="D844" s="41"/>
      <c r="E844" s="18"/>
      <c r="F844" s="42"/>
      <c r="G844" s="18"/>
      <c r="H844" s="18"/>
      <c r="I844" s="18"/>
      <c r="J844" s="18"/>
      <c r="K844" s="18"/>
      <c r="L844" s="18"/>
    </row>
    <row r="845">
      <c r="A845" s="18"/>
      <c r="B845" s="41"/>
      <c r="C845" s="18"/>
      <c r="D845" s="41"/>
      <c r="E845" s="18"/>
      <c r="F845" s="42"/>
      <c r="G845" s="18"/>
      <c r="H845" s="18"/>
      <c r="I845" s="18"/>
      <c r="J845" s="18"/>
      <c r="K845" s="18"/>
      <c r="L845" s="18"/>
    </row>
    <row r="846">
      <c r="A846" s="18"/>
      <c r="B846" s="41"/>
      <c r="C846" s="18"/>
      <c r="D846" s="41"/>
      <c r="E846" s="18"/>
      <c r="F846" s="42"/>
      <c r="G846" s="18"/>
      <c r="H846" s="18"/>
      <c r="I846" s="18"/>
      <c r="J846" s="18"/>
      <c r="K846" s="18"/>
      <c r="L846" s="18"/>
    </row>
    <row r="847">
      <c r="A847" s="18"/>
      <c r="B847" s="41"/>
      <c r="C847" s="18"/>
      <c r="D847" s="41"/>
      <c r="E847" s="18"/>
      <c r="F847" s="42"/>
      <c r="G847" s="18"/>
      <c r="H847" s="18"/>
      <c r="I847" s="18"/>
      <c r="J847" s="18"/>
      <c r="K847" s="18"/>
      <c r="L847" s="18"/>
    </row>
    <row r="848">
      <c r="A848" s="18"/>
      <c r="B848" s="41"/>
      <c r="C848" s="18"/>
      <c r="D848" s="41"/>
      <c r="E848" s="18"/>
      <c r="F848" s="42"/>
      <c r="G848" s="18"/>
      <c r="H848" s="18"/>
      <c r="I848" s="18"/>
      <c r="J848" s="18"/>
      <c r="K848" s="18"/>
      <c r="L848" s="18"/>
    </row>
    <row r="849">
      <c r="A849" s="18"/>
      <c r="B849" s="41"/>
      <c r="C849" s="18"/>
      <c r="D849" s="41"/>
      <c r="E849" s="18"/>
      <c r="F849" s="42"/>
      <c r="G849" s="18"/>
      <c r="H849" s="18"/>
      <c r="I849" s="18"/>
      <c r="J849" s="18"/>
      <c r="K849" s="18"/>
      <c r="L849" s="18"/>
    </row>
    <row r="850">
      <c r="A850" s="18"/>
      <c r="B850" s="41"/>
      <c r="C850" s="18"/>
      <c r="D850" s="41"/>
      <c r="E850" s="18"/>
      <c r="F850" s="42"/>
      <c r="G850" s="18"/>
      <c r="H850" s="18"/>
      <c r="I850" s="18"/>
      <c r="J850" s="18"/>
      <c r="K850" s="18"/>
      <c r="L850" s="18"/>
    </row>
    <row r="851">
      <c r="A851" s="18"/>
      <c r="B851" s="41"/>
      <c r="C851" s="18"/>
      <c r="D851" s="41"/>
      <c r="E851" s="18"/>
      <c r="F851" s="42"/>
      <c r="G851" s="18"/>
      <c r="H851" s="18"/>
      <c r="I851" s="18"/>
      <c r="J851" s="18"/>
      <c r="K851" s="18"/>
      <c r="L851" s="18"/>
    </row>
    <row r="852">
      <c r="A852" s="18"/>
      <c r="B852" s="41"/>
      <c r="C852" s="18"/>
      <c r="D852" s="41"/>
      <c r="E852" s="18"/>
      <c r="F852" s="42"/>
      <c r="G852" s="18"/>
      <c r="H852" s="18"/>
      <c r="I852" s="18"/>
      <c r="J852" s="18"/>
      <c r="K852" s="18"/>
      <c r="L852" s="18"/>
    </row>
    <row r="853">
      <c r="A853" s="18"/>
      <c r="B853" s="41"/>
      <c r="C853" s="18"/>
      <c r="D853" s="41"/>
      <c r="E853" s="18"/>
      <c r="F853" s="42"/>
      <c r="G853" s="18"/>
      <c r="H853" s="18"/>
      <c r="I853" s="18"/>
      <c r="J853" s="18"/>
      <c r="K853" s="18"/>
      <c r="L853" s="18"/>
    </row>
    <row r="854">
      <c r="A854" s="18"/>
      <c r="B854" s="41"/>
      <c r="C854" s="18"/>
      <c r="D854" s="41"/>
      <c r="E854" s="18"/>
      <c r="F854" s="42"/>
      <c r="G854" s="18"/>
      <c r="H854" s="18"/>
      <c r="I854" s="18"/>
      <c r="J854" s="18"/>
      <c r="K854" s="18"/>
      <c r="L854" s="18"/>
    </row>
    <row r="855">
      <c r="A855" s="18"/>
      <c r="B855" s="41"/>
      <c r="C855" s="18"/>
      <c r="D855" s="41"/>
      <c r="E855" s="18"/>
      <c r="F855" s="42"/>
      <c r="G855" s="18"/>
      <c r="H855" s="18"/>
      <c r="I855" s="18"/>
      <c r="J855" s="18"/>
      <c r="K855" s="18"/>
      <c r="L855" s="18"/>
    </row>
    <row r="856">
      <c r="A856" s="18"/>
      <c r="B856" s="41"/>
      <c r="C856" s="18"/>
      <c r="D856" s="41"/>
      <c r="E856" s="18"/>
      <c r="F856" s="42"/>
      <c r="G856" s="18"/>
      <c r="H856" s="18"/>
      <c r="I856" s="18"/>
      <c r="J856" s="18"/>
      <c r="K856" s="18"/>
      <c r="L856" s="18"/>
    </row>
    <row r="857">
      <c r="A857" s="18"/>
      <c r="B857" s="41"/>
      <c r="C857" s="18"/>
      <c r="D857" s="41"/>
      <c r="E857" s="18"/>
      <c r="F857" s="42"/>
      <c r="G857" s="18"/>
      <c r="H857" s="18"/>
      <c r="I857" s="18"/>
      <c r="J857" s="18"/>
      <c r="K857" s="18"/>
      <c r="L857" s="18"/>
    </row>
    <row r="858">
      <c r="A858" s="18"/>
      <c r="B858" s="41"/>
      <c r="C858" s="18"/>
      <c r="D858" s="41"/>
      <c r="E858" s="18"/>
      <c r="F858" s="42"/>
      <c r="G858" s="18"/>
      <c r="H858" s="18"/>
      <c r="I858" s="18"/>
      <c r="J858" s="18"/>
      <c r="K858" s="18"/>
      <c r="L858" s="18"/>
    </row>
    <row r="859">
      <c r="A859" s="18"/>
      <c r="B859" s="41"/>
      <c r="C859" s="18"/>
      <c r="D859" s="41"/>
      <c r="E859" s="18"/>
      <c r="F859" s="42"/>
      <c r="G859" s="18"/>
      <c r="H859" s="18"/>
      <c r="I859" s="18"/>
      <c r="J859" s="18"/>
      <c r="K859" s="18"/>
      <c r="L859" s="18"/>
    </row>
    <row r="860">
      <c r="A860" s="18"/>
      <c r="B860" s="41"/>
      <c r="C860" s="18"/>
      <c r="D860" s="41"/>
      <c r="E860" s="18"/>
      <c r="F860" s="42"/>
      <c r="G860" s="18"/>
      <c r="H860" s="18"/>
      <c r="I860" s="18"/>
      <c r="J860" s="18"/>
      <c r="K860" s="18"/>
      <c r="L860" s="18"/>
    </row>
    <row r="861">
      <c r="A861" s="18"/>
      <c r="B861" s="41"/>
      <c r="C861" s="18"/>
      <c r="D861" s="41"/>
      <c r="E861" s="18"/>
      <c r="F861" s="42"/>
      <c r="G861" s="18"/>
      <c r="H861" s="18"/>
      <c r="I861" s="18"/>
      <c r="J861" s="18"/>
      <c r="K861" s="18"/>
      <c r="L861" s="18"/>
    </row>
    <row r="862">
      <c r="A862" s="18"/>
      <c r="B862" s="41"/>
      <c r="C862" s="18"/>
      <c r="D862" s="41"/>
      <c r="E862" s="18"/>
      <c r="F862" s="42"/>
      <c r="G862" s="18"/>
      <c r="H862" s="18"/>
      <c r="I862" s="18"/>
      <c r="J862" s="18"/>
      <c r="K862" s="18"/>
      <c r="L862" s="18"/>
    </row>
    <row r="863">
      <c r="A863" s="18"/>
      <c r="B863" s="41"/>
      <c r="C863" s="18"/>
      <c r="D863" s="41"/>
      <c r="E863" s="18"/>
      <c r="F863" s="42"/>
      <c r="G863" s="18"/>
      <c r="H863" s="18"/>
      <c r="I863" s="18"/>
      <c r="J863" s="18"/>
      <c r="K863" s="18"/>
      <c r="L863" s="18"/>
    </row>
    <row r="864">
      <c r="A864" s="18"/>
      <c r="B864" s="41"/>
      <c r="C864" s="18"/>
      <c r="D864" s="41"/>
      <c r="E864" s="18"/>
      <c r="F864" s="42"/>
      <c r="G864" s="18"/>
      <c r="H864" s="18"/>
      <c r="I864" s="18"/>
      <c r="J864" s="18"/>
      <c r="K864" s="18"/>
      <c r="L864" s="18"/>
    </row>
    <row r="865">
      <c r="A865" s="18"/>
      <c r="B865" s="41"/>
      <c r="C865" s="18"/>
      <c r="D865" s="41"/>
      <c r="E865" s="18"/>
      <c r="F865" s="42"/>
      <c r="G865" s="18"/>
      <c r="H865" s="18"/>
      <c r="I865" s="18"/>
      <c r="J865" s="18"/>
      <c r="K865" s="18"/>
      <c r="L865" s="18"/>
    </row>
    <row r="866">
      <c r="A866" s="18"/>
      <c r="B866" s="41"/>
      <c r="C866" s="18"/>
      <c r="D866" s="41"/>
      <c r="E866" s="18"/>
      <c r="F866" s="42"/>
      <c r="G866" s="18"/>
      <c r="H866" s="18"/>
      <c r="I866" s="18"/>
      <c r="J866" s="18"/>
      <c r="K866" s="18"/>
      <c r="L866" s="18"/>
    </row>
    <row r="867">
      <c r="A867" s="18"/>
      <c r="B867" s="41"/>
      <c r="C867" s="18"/>
      <c r="D867" s="41"/>
      <c r="E867" s="18"/>
      <c r="F867" s="42"/>
      <c r="G867" s="18"/>
      <c r="H867" s="18"/>
      <c r="I867" s="18"/>
      <c r="J867" s="18"/>
      <c r="K867" s="18"/>
      <c r="L867" s="18"/>
    </row>
    <row r="868">
      <c r="A868" s="18"/>
      <c r="B868" s="41"/>
      <c r="C868" s="18"/>
      <c r="D868" s="41"/>
      <c r="E868" s="18"/>
      <c r="F868" s="42"/>
      <c r="G868" s="18"/>
      <c r="H868" s="18"/>
      <c r="I868" s="18"/>
      <c r="J868" s="18"/>
      <c r="K868" s="18"/>
      <c r="L868" s="18"/>
    </row>
    <row r="869">
      <c r="A869" s="18"/>
      <c r="B869" s="41"/>
      <c r="C869" s="18"/>
      <c r="D869" s="41"/>
      <c r="E869" s="18"/>
      <c r="F869" s="42"/>
      <c r="G869" s="18"/>
      <c r="H869" s="18"/>
      <c r="I869" s="18"/>
      <c r="J869" s="18"/>
      <c r="K869" s="18"/>
      <c r="L869" s="18"/>
    </row>
    <row r="870">
      <c r="A870" s="18"/>
      <c r="B870" s="41"/>
      <c r="C870" s="18"/>
      <c r="D870" s="41"/>
      <c r="E870" s="18"/>
      <c r="F870" s="42"/>
      <c r="G870" s="18"/>
      <c r="H870" s="18"/>
      <c r="I870" s="18"/>
      <c r="J870" s="18"/>
      <c r="K870" s="18"/>
      <c r="L870" s="18"/>
    </row>
    <row r="871">
      <c r="A871" s="18"/>
      <c r="B871" s="41"/>
      <c r="C871" s="18"/>
      <c r="D871" s="41"/>
      <c r="E871" s="18"/>
      <c r="F871" s="42"/>
      <c r="G871" s="18"/>
      <c r="H871" s="18"/>
      <c r="I871" s="18"/>
      <c r="J871" s="18"/>
      <c r="K871" s="18"/>
      <c r="L871" s="18"/>
    </row>
    <row r="872">
      <c r="A872" s="18"/>
      <c r="B872" s="41"/>
      <c r="C872" s="18"/>
      <c r="D872" s="41"/>
      <c r="E872" s="18"/>
      <c r="F872" s="42"/>
      <c r="G872" s="18"/>
      <c r="H872" s="18"/>
      <c r="I872" s="18"/>
      <c r="J872" s="18"/>
      <c r="K872" s="18"/>
      <c r="L872" s="18"/>
    </row>
    <row r="873">
      <c r="A873" s="18"/>
      <c r="B873" s="41"/>
      <c r="C873" s="18"/>
      <c r="D873" s="41"/>
      <c r="E873" s="18"/>
      <c r="F873" s="42"/>
      <c r="G873" s="18"/>
      <c r="H873" s="18"/>
      <c r="I873" s="18"/>
      <c r="J873" s="18"/>
      <c r="K873" s="18"/>
      <c r="L873" s="18"/>
    </row>
    <row r="874">
      <c r="A874" s="18"/>
      <c r="B874" s="41"/>
      <c r="C874" s="18"/>
      <c r="D874" s="41"/>
      <c r="E874" s="18"/>
      <c r="F874" s="42"/>
      <c r="G874" s="18"/>
      <c r="H874" s="18"/>
      <c r="I874" s="18"/>
      <c r="J874" s="18"/>
      <c r="K874" s="18"/>
      <c r="L874" s="18"/>
    </row>
    <row r="875">
      <c r="A875" s="18"/>
      <c r="B875" s="41"/>
      <c r="C875" s="18"/>
      <c r="D875" s="41"/>
      <c r="E875" s="18"/>
      <c r="F875" s="42"/>
      <c r="G875" s="18"/>
      <c r="H875" s="18"/>
      <c r="I875" s="18"/>
      <c r="J875" s="18"/>
      <c r="K875" s="18"/>
      <c r="L875" s="18"/>
    </row>
    <row r="876">
      <c r="A876" s="18"/>
      <c r="B876" s="41"/>
      <c r="C876" s="18"/>
      <c r="D876" s="41"/>
      <c r="E876" s="18"/>
      <c r="F876" s="42"/>
      <c r="G876" s="18"/>
      <c r="H876" s="18"/>
      <c r="I876" s="18"/>
      <c r="J876" s="18"/>
      <c r="K876" s="18"/>
      <c r="L876" s="18"/>
    </row>
    <row r="877">
      <c r="A877" s="18"/>
      <c r="B877" s="41"/>
      <c r="C877" s="18"/>
      <c r="D877" s="41"/>
      <c r="E877" s="18"/>
      <c r="F877" s="42"/>
      <c r="G877" s="18"/>
      <c r="H877" s="18"/>
      <c r="I877" s="18"/>
      <c r="J877" s="18"/>
      <c r="K877" s="18"/>
      <c r="L877" s="18"/>
    </row>
    <row r="878">
      <c r="A878" s="18"/>
      <c r="B878" s="41"/>
      <c r="C878" s="18"/>
      <c r="D878" s="41"/>
      <c r="E878" s="18"/>
      <c r="F878" s="42"/>
      <c r="G878" s="18"/>
      <c r="H878" s="18"/>
      <c r="I878" s="18"/>
      <c r="J878" s="18"/>
      <c r="K878" s="18"/>
      <c r="L878" s="18"/>
    </row>
    <row r="879">
      <c r="A879" s="18"/>
      <c r="B879" s="41"/>
      <c r="C879" s="18"/>
      <c r="D879" s="41"/>
      <c r="E879" s="18"/>
      <c r="F879" s="42"/>
      <c r="G879" s="18"/>
      <c r="H879" s="18"/>
      <c r="I879" s="18"/>
      <c r="J879" s="18"/>
      <c r="K879" s="18"/>
      <c r="L879" s="18"/>
    </row>
    <row r="880">
      <c r="A880" s="18"/>
      <c r="B880" s="41"/>
      <c r="C880" s="18"/>
      <c r="D880" s="41"/>
      <c r="E880" s="18"/>
      <c r="F880" s="42"/>
      <c r="G880" s="18"/>
      <c r="H880" s="18"/>
      <c r="I880" s="18"/>
      <c r="J880" s="18"/>
      <c r="K880" s="18"/>
      <c r="L880" s="18"/>
    </row>
    <row r="881">
      <c r="A881" s="18"/>
      <c r="B881" s="41"/>
      <c r="C881" s="18"/>
      <c r="D881" s="41"/>
      <c r="E881" s="18"/>
      <c r="F881" s="42"/>
      <c r="G881" s="18"/>
      <c r="H881" s="18"/>
      <c r="I881" s="18"/>
      <c r="J881" s="18"/>
      <c r="K881" s="18"/>
      <c r="L881" s="18"/>
    </row>
    <row r="882">
      <c r="A882" s="18"/>
      <c r="B882" s="41"/>
      <c r="C882" s="18"/>
      <c r="D882" s="41"/>
      <c r="E882" s="18"/>
      <c r="F882" s="42"/>
      <c r="G882" s="18"/>
      <c r="H882" s="18"/>
      <c r="I882" s="18"/>
      <c r="J882" s="18"/>
      <c r="K882" s="18"/>
      <c r="L882" s="18"/>
    </row>
    <row r="883">
      <c r="A883" s="18"/>
      <c r="B883" s="41"/>
      <c r="C883" s="18"/>
      <c r="D883" s="41"/>
      <c r="E883" s="18"/>
      <c r="F883" s="42"/>
      <c r="G883" s="18"/>
      <c r="H883" s="18"/>
      <c r="I883" s="18"/>
      <c r="J883" s="18"/>
      <c r="K883" s="18"/>
      <c r="L883" s="18"/>
    </row>
    <row r="884">
      <c r="A884" s="18"/>
      <c r="B884" s="41"/>
      <c r="C884" s="18"/>
      <c r="D884" s="41"/>
      <c r="E884" s="18"/>
      <c r="F884" s="42"/>
      <c r="G884" s="18"/>
      <c r="H884" s="18"/>
      <c r="I884" s="18"/>
      <c r="J884" s="18"/>
      <c r="K884" s="18"/>
      <c r="L884" s="18"/>
    </row>
    <row r="885">
      <c r="A885" s="18"/>
      <c r="B885" s="41"/>
      <c r="C885" s="18"/>
      <c r="D885" s="41"/>
      <c r="E885" s="18"/>
      <c r="F885" s="42"/>
      <c r="G885" s="18"/>
      <c r="H885" s="18"/>
      <c r="I885" s="18"/>
      <c r="J885" s="18"/>
      <c r="K885" s="18"/>
      <c r="L885" s="18"/>
    </row>
    <row r="886">
      <c r="A886" s="18"/>
      <c r="B886" s="41"/>
      <c r="C886" s="18"/>
      <c r="D886" s="41"/>
      <c r="E886" s="18"/>
      <c r="F886" s="42"/>
      <c r="G886" s="18"/>
      <c r="H886" s="18"/>
      <c r="I886" s="18"/>
      <c r="J886" s="18"/>
      <c r="K886" s="18"/>
      <c r="L886" s="18"/>
    </row>
    <row r="887">
      <c r="A887" s="18"/>
      <c r="B887" s="41"/>
      <c r="C887" s="18"/>
      <c r="D887" s="41"/>
      <c r="E887" s="18"/>
      <c r="F887" s="42"/>
      <c r="G887" s="18"/>
      <c r="H887" s="18"/>
      <c r="I887" s="18"/>
      <c r="J887" s="18"/>
      <c r="K887" s="18"/>
      <c r="L887" s="18"/>
    </row>
    <row r="888">
      <c r="A888" s="18"/>
      <c r="B888" s="41"/>
      <c r="C888" s="18"/>
      <c r="D888" s="41"/>
      <c r="E888" s="18"/>
      <c r="F888" s="42"/>
      <c r="G888" s="18"/>
      <c r="H888" s="18"/>
      <c r="I888" s="18"/>
      <c r="J888" s="18"/>
      <c r="K888" s="18"/>
      <c r="L888" s="18"/>
    </row>
    <row r="889">
      <c r="A889" s="18"/>
      <c r="B889" s="41"/>
      <c r="C889" s="18"/>
      <c r="D889" s="41"/>
      <c r="E889" s="18"/>
      <c r="F889" s="42"/>
      <c r="G889" s="18"/>
      <c r="H889" s="18"/>
      <c r="I889" s="18"/>
      <c r="J889" s="18"/>
      <c r="K889" s="18"/>
      <c r="L889" s="18"/>
    </row>
    <row r="890">
      <c r="A890" s="18"/>
      <c r="B890" s="41"/>
      <c r="C890" s="18"/>
      <c r="D890" s="41"/>
      <c r="E890" s="18"/>
      <c r="F890" s="42"/>
      <c r="G890" s="18"/>
      <c r="H890" s="18"/>
      <c r="I890" s="18"/>
      <c r="J890" s="18"/>
      <c r="K890" s="18"/>
      <c r="L890" s="18"/>
    </row>
    <row r="891">
      <c r="A891" s="18"/>
      <c r="B891" s="41"/>
      <c r="C891" s="18"/>
      <c r="D891" s="41"/>
      <c r="E891" s="18"/>
      <c r="F891" s="42"/>
      <c r="G891" s="18"/>
      <c r="H891" s="18"/>
      <c r="I891" s="18"/>
      <c r="J891" s="18"/>
      <c r="K891" s="18"/>
      <c r="L891" s="18"/>
    </row>
    <row r="892">
      <c r="A892" s="18"/>
      <c r="B892" s="41"/>
      <c r="C892" s="18"/>
      <c r="D892" s="41"/>
      <c r="E892" s="18"/>
      <c r="F892" s="42"/>
      <c r="G892" s="18"/>
      <c r="H892" s="18"/>
      <c r="I892" s="18"/>
      <c r="J892" s="18"/>
      <c r="K892" s="18"/>
      <c r="L892" s="18"/>
    </row>
    <row r="893">
      <c r="A893" s="18"/>
      <c r="B893" s="41"/>
      <c r="C893" s="18"/>
      <c r="D893" s="41"/>
      <c r="E893" s="18"/>
      <c r="F893" s="42"/>
      <c r="G893" s="18"/>
      <c r="H893" s="18"/>
      <c r="I893" s="18"/>
      <c r="J893" s="18"/>
      <c r="K893" s="18"/>
      <c r="L893" s="18"/>
    </row>
    <row r="894">
      <c r="A894" s="18"/>
      <c r="B894" s="41"/>
      <c r="C894" s="18"/>
      <c r="D894" s="41"/>
      <c r="E894" s="18"/>
      <c r="F894" s="42"/>
      <c r="G894" s="18"/>
      <c r="H894" s="18"/>
      <c r="I894" s="18"/>
      <c r="J894" s="18"/>
      <c r="K894" s="18"/>
      <c r="L894" s="18"/>
    </row>
    <row r="895">
      <c r="A895" s="18"/>
      <c r="B895" s="41"/>
      <c r="C895" s="18"/>
      <c r="D895" s="41"/>
      <c r="E895" s="18"/>
      <c r="F895" s="42"/>
      <c r="G895" s="18"/>
      <c r="H895" s="18"/>
      <c r="I895" s="18"/>
      <c r="J895" s="18"/>
      <c r="K895" s="18"/>
      <c r="L895" s="18"/>
    </row>
    <row r="896">
      <c r="A896" s="18"/>
      <c r="B896" s="41"/>
      <c r="C896" s="18"/>
      <c r="D896" s="41"/>
      <c r="E896" s="18"/>
      <c r="F896" s="42"/>
      <c r="G896" s="18"/>
      <c r="H896" s="18"/>
      <c r="I896" s="18"/>
      <c r="J896" s="18"/>
      <c r="K896" s="18"/>
      <c r="L896" s="18"/>
    </row>
    <row r="897">
      <c r="A897" s="18"/>
      <c r="B897" s="41"/>
      <c r="C897" s="18"/>
      <c r="D897" s="41"/>
      <c r="E897" s="18"/>
      <c r="F897" s="42"/>
      <c r="G897" s="18"/>
      <c r="H897" s="18"/>
      <c r="I897" s="18"/>
      <c r="J897" s="18"/>
      <c r="K897" s="18"/>
      <c r="L897" s="18"/>
    </row>
    <row r="898">
      <c r="A898" s="18"/>
      <c r="B898" s="41"/>
      <c r="C898" s="18"/>
      <c r="D898" s="41"/>
      <c r="E898" s="18"/>
      <c r="F898" s="42"/>
      <c r="G898" s="18"/>
      <c r="H898" s="18"/>
      <c r="I898" s="18"/>
      <c r="J898" s="18"/>
      <c r="K898" s="18"/>
      <c r="L898" s="18"/>
    </row>
    <row r="899">
      <c r="A899" s="18"/>
      <c r="B899" s="41"/>
      <c r="C899" s="18"/>
      <c r="D899" s="41"/>
      <c r="E899" s="18"/>
      <c r="F899" s="42"/>
      <c r="G899" s="18"/>
      <c r="H899" s="18"/>
      <c r="I899" s="18"/>
      <c r="J899" s="18"/>
      <c r="K899" s="18"/>
      <c r="L899" s="18"/>
    </row>
    <row r="900">
      <c r="A900" s="18"/>
      <c r="B900" s="41"/>
      <c r="C900" s="18"/>
      <c r="D900" s="41"/>
      <c r="E900" s="18"/>
      <c r="F900" s="42"/>
      <c r="G900" s="18"/>
      <c r="H900" s="18"/>
      <c r="I900" s="18"/>
      <c r="J900" s="18"/>
      <c r="K900" s="18"/>
      <c r="L900" s="18"/>
    </row>
    <row r="901">
      <c r="A901" s="18"/>
      <c r="B901" s="41"/>
      <c r="C901" s="18"/>
      <c r="D901" s="41"/>
      <c r="E901" s="18"/>
      <c r="F901" s="42"/>
      <c r="G901" s="18"/>
      <c r="H901" s="18"/>
      <c r="I901" s="18"/>
      <c r="J901" s="18"/>
      <c r="K901" s="18"/>
      <c r="L901" s="18"/>
    </row>
    <row r="902">
      <c r="A902" s="18"/>
      <c r="B902" s="41"/>
      <c r="C902" s="18"/>
      <c r="D902" s="41"/>
      <c r="E902" s="18"/>
      <c r="F902" s="42"/>
      <c r="G902" s="18"/>
      <c r="H902" s="18"/>
      <c r="I902" s="18"/>
      <c r="J902" s="18"/>
      <c r="K902" s="18"/>
      <c r="L902" s="18"/>
    </row>
    <row r="903">
      <c r="A903" s="18"/>
      <c r="B903" s="41"/>
      <c r="C903" s="18"/>
      <c r="D903" s="41"/>
      <c r="E903" s="18"/>
      <c r="F903" s="42"/>
      <c r="G903" s="18"/>
      <c r="H903" s="18"/>
      <c r="I903" s="18"/>
      <c r="J903" s="18"/>
      <c r="K903" s="18"/>
      <c r="L903" s="18"/>
    </row>
    <row r="904">
      <c r="A904" s="18"/>
      <c r="B904" s="41"/>
      <c r="C904" s="18"/>
      <c r="D904" s="41"/>
      <c r="E904" s="18"/>
      <c r="F904" s="42"/>
      <c r="G904" s="18"/>
      <c r="H904" s="18"/>
      <c r="I904" s="18"/>
      <c r="J904" s="18"/>
      <c r="K904" s="18"/>
      <c r="L904" s="18"/>
    </row>
    <row r="905">
      <c r="A905" s="18"/>
      <c r="B905" s="41"/>
      <c r="C905" s="18"/>
      <c r="D905" s="41"/>
      <c r="E905" s="18"/>
      <c r="F905" s="42"/>
      <c r="G905" s="18"/>
      <c r="H905" s="18"/>
      <c r="I905" s="18"/>
      <c r="J905" s="18"/>
      <c r="K905" s="18"/>
      <c r="L905" s="18"/>
    </row>
    <row r="906">
      <c r="A906" s="18"/>
      <c r="B906" s="41"/>
      <c r="C906" s="18"/>
      <c r="D906" s="41"/>
      <c r="E906" s="18"/>
      <c r="F906" s="42"/>
      <c r="G906" s="18"/>
      <c r="H906" s="18"/>
      <c r="I906" s="18"/>
      <c r="J906" s="18"/>
      <c r="K906" s="18"/>
      <c r="L906" s="18"/>
    </row>
    <row r="907">
      <c r="A907" s="18"/>
      <c r="B907" s="41"/>
      <c r="C907" s="18"/>
      <c r="D907" s="41"/>
      <c r="E907" s="18"/>
      <c r="F907" s="42"/>
      <c r="G907" s="18"/>
      <c r="H907" s="18"/>
      <c r="I907" s="18"/>
      <c r="J907" s="18"/>
      <c r="K907" s="18"/>
      <c r="L907" s="18"/>
    </row>
    <row r="908">
      <c r="A908" s="18"/>
      <c r="B908" s="41"/>
      <c r="C908" s="18"/>
      <c r="D908" s="41"/>
      <c r="E908" s="18"/>
      <c r="F908" s="42"/>
      <c r="G908" s="18"/>
      <c r="H908" s="18"/>
      <c r="I908" s="18"/>
      <c r="J908" s="18"/>
      <c r="K908" s="18"/>
      <c r="L908" s="18"/>
    </row>
    <row r="909">
      <c r="A909" s="18"/>
      <c r="B909" s="41"/>
      <c r="C909" s="18"/>
      <c r="D909" s="41"/>
      <c r="E909" s="18"/>
      <c r="F909" s="42"/>
      <c r="G909" s="18"/>
      <c r="H909" s="18"/>
      <c r="I909" s="18"/>
      <c r="J909" s="18"/>
      <c r="K909" s="18"/>
      <c r="L909" s="18"/>
    </row>
    <row r="910">
      <c r="A910" s="18"/>
      <c r="B910" s="41"/>
      <c r="C910" s="18"/>
      <c r="D910" s="41"/>
      <c r="E910" s="18"/>
      <c r="F910" s="42"/>
      <c r="G910" s="18"/>
      <c r="H910" s="18"/>
      <c r="I910" s="18"/>
      <c r="J910" s="18"/>
      <c r="K910" s="18"/>
      <c r="L910" s="18"/>
    </row>
    <row r="911">
      <c r="A911" s="18"/>
      <c r="B911" s="41"/>
      <c r="C911" s="18"/>
      <c r="D911" s="41"/>
      <c r="E911" s="18"/>
      <c r="F911" s="42"/>
      <c r="G911" s="18"/>
      <c r="H911" s="18"/>
      <c r="I911" s="18"/>
      <c r="J911" s="18"/>
      <c r="K911" s="18"/>
      <c r="L911" s="18"/>
    </row>
    <row r="912">
      <c r="A912" s="18"/>
      <c r="B912" s="41"/>
      <c r="C912" s="18"/>
      <c r="D912" s="41"/>
      <c r="E912" s="18"/>
      <c r="F912" s="42"/>
      <c r="G912" s="18"/>
      <c r="H912" s="18"/>
      <c r="I912" s="18"/>
      <c r="J912" s="18"/>
      <c r="K912" s="18"/>
      <c r="L912" s="18"/>
    </row>
    <row r="913">
      <c r="A913" s="18"/>
      <c r="B913" s="41"/>
      <c r="C913" s="18"/>
      <c r="D913" s="41"/>
      <c r="E913" s="18"/>
      <c r="F913" s="42"/>
      <c r="G913" s="18"/>
      <c r="H913" s="18"/>
      <c r="I913" s="18"/>
      <c r="J913" s="18"/>
      <c r="K913" s="18"/>
      <c r="L913" s="18"/>
    </row>
    <row r="914">
      <c r="A914" s="18"/>
      <c r="B914" s="41"/>
      <c r="C914" s="18"/>
      <c r="D914" s="41"/>
      <c r="E914" s="18"/>
      <c r="F914" s="42"/>
      <c r="G914" s="18"/>
      <c r="H914" s="18"/>
      <c r="I914" s="18"/>
      <c r="J914" s="18"/>
      <c r="K914" s="18"/>
      <c r="L914" s="18"/>
    </row>
    <row r="915">
      <c r="A915" s="18"/>
      <c r="B915" s="41"/>
      <c r="C915" s="18"/>
      <c r="D915" s="41"/>
      <c r="E915" s="18"/>
      <c r="F915" s="42"/>
      <c r="G915" s="18"/>
      <c r="H915" s="18"/>
      <c r="I915" s="18"/>
      <c r="J915" s="18"/>
      <c r="K915" s="18"/>
      <c r="L915" s="18"/>
    </row>
    <row r="916">
      <c r="A916" s="18"/>
      <c r="B916" s="41"/>
      <c r="C916" s="18"/>
      <c r="D916" s="41"/>
      <c r="E916" s="18"/>
      <c r="F916" s="42"/>
      <c r="G916" s="18"/>
      <c r="H916" s="18"/>
      <c r="I916" s="18"/>
      <c r="J916" s="18"/>
      <c r="K916" s="18"/>
      <c r="L916" s="18"/>
    </row>
    <row r="917">
      <c r="A917" s="18"/>
      <c r="B917" s="41"/>
      <c r="C917" s="18"/>
      <c r="D917" s="41"/>
      <c r="E917" s="18"/>
      <c r="F917" s="42"/>
      <c r="G917" s="18"/>
      <c r="H917" s="18"/>
      <c r="I917" s="18"/>
      <c r="J917" s="18"/>
      <c r="K917" s="18"/>
      <c r="L917" s="18"/>
    </row>
    <row r="918">
      <c r="A918" s="18"/>
      <c r="B918" s="41"/>
      <c r="C918" s="18"/>
      <c r="D918" s="41"/>
      <c r="E918" s="18"/>
      <c r="F918" s="42"/>
      <c r="G918" s="18"/>
      <c r="H918" s="18"/>
      <c r="I918" s="18"/>
      <c r="J918" s="18"/>
      <c r="K918" s="18"/>
      <c r="L918" s="18"/>
    </row>
    <row r="919">
      <c r="A919" s="18"/>
      <c r="B919" s="41"/>
      <c r="C919" s="18"/>
      <c r="D919" s="41"/>
      <c r="E919" s="18"/>
      <c r="F919" s="42"/>
      <c r="G919" s="18"/>
      <c r="H919" s="18"/>
      <c r="I919" s="18"/>
      <c r="J919" s="18"/>
      <c r="K919" s="18"/>
      <c r="L919" s="18"/>
    </row>
    <row r="920">
      <c r="A920" s="18"/>
      <c r="B920" s="41"/>
      <c r="C920" s="18"/>
      <c r="D920" s="41"/>
      <c r="E920" s="18"/>
      <c r="F920" s="42"/>
      <c r="G920" s="18"/>
      <c r="H920" s="18"/>
      <c r="I920" s="18"/>
      <c r="J920" s="18"/>
      <c r="K920" s="18"/>
      <c r="L920" s="18"/>
    </row>
    <row r="921">
      <c r="A921" s="18"/>
      <c r="B921" s="41"/>
      <c r="C921" s="18"/>
      <c r="D921" s="41"/>
      <c r="E921" s="18"/>
      <c r="F921" s="42"/>
      <c r="G921" s="18"/>
      <c r="H921" s="18"/>
      <c r="I921" s="18"/>
      <c r="J921" s="18"/>
      <c r="K921" s="18"/>
      <c r="L921" s="18"/>
    </row>
    <row r="922">
      <c r="A922" s="18"/>
      <c r="B922" s="41"/>
      <c r="C922" s="18"/>
      <c r="D922" s="41"/>
      <c r="E922" s="18"/>
      <c r="F922" s="42"/>
      <c r="G922" s="18"/>
      <c r="H922" s="18"/>
      <c r="I922" s="18"/>
      <c r="J922" s="18"/>
      <c r="K922" s="18"/>
      <c r="L922" s="18"/>
    </row>
    <row r="923">
      <c r="A923" s="18"/>
      <c r="B923" s="41"/>
      <c r="C923" s="18"/>
      <c r="D923" s="41"/>
      <c r="E923" s="18"/>
      <c r="F923" s="42"/>
      <c r="G923" s="18"/>
      <c r="H923" s="18"/>
      <c r="I923" s="18"/>
      <c r="J923" s="18"/>
      <c r="K923" s="18"/>
      <c r="L923" s="18"/>
    </row>
    <row r="924">
      <c r="A924" s="18"/>
      <c r="B924" s="41"/>
      <c r="C924" s="18"/>
      <c r="D924" s="41"/>
      <c r="E924" s="18"/>
      <c r="F924" s="42"/>
      <c r="G924" s="18"/>
      <c r="H924" s="18"/>
      <c r="I924" s="18"/>
      <c r="J924" s="18"/>
      <c r="K924" s="18"/>
      <c r="L924" s="18"/>
    </row>
    <row r="925">
      <c r="A925" s="18"/>
      <c r="B925" s="41"/>
      <c r="C925" s="18"/>
      <c r="D925" s="41"/>
      <c r="E925" s="18"/>
      <c r="F925" s="42"/>
      <c r="G925" s="18"/>
      <c r="H925" s="18"/>
      <c r="I925" s="18"/>
      <c r="J925" s="18"/>
      <c r="K925" s="18"/>
      <c r="L925" s="18"/>
    </row>
    <row r="926">
      <c r="A926" s="18"/>
      <c r="B926" s="41"/>
      <c r="C926" s="18"/>
      <c r="D926" s="41"/>
      <c r="E926" s="18"/>
      <c r="F926" s="42"/>
      <c r="G926" s="18"/>
      <c r="H926" s="18"/>
      <c r="I926" s="18"/>
      <c r="J926" s="18"/>
      <c r="K926" s="18"/>
      <c r="L926" s="18"/>
    </row>
    <row r="927">
      <c r="A927" s="18"/>
      <c r="B927" s="41"/>
      <c r="C927" s="18"/>
      <c r="D927" s="41"/>
      <c r="E927" s="18"/>
      <c r="F927" s="42"/>
      <c r="G927" s="18"/>
      <c r="H927" s="18"/>
      <c r="I927" s="18"/>
      <c r="J927" s="18"/>
      <c r="K927" s="18"/>
      <c r="L927" s="18"/>
    </row>
    <row r="928">
      <c r="A928" s="18"/>
      <c r="B928" s="41"/>
      <c r="C928" s="18"/>
      <c r="D928" s="41"/>
      <c r="E928" s="18"/>
      <c r="F928" s="42"/>
      <c r="G928" s="18"/>
      <c r="H928" s="18"/>
      <c r="I928" s="18"/>
      <c r="J928" s="18"/>
      <c r="K928" s="18"/>
      <c r="L928" s="18"/>
    </row>
    <row r="929">
      <c r="A929" s="18"/>
      <c r="B929" s="41"/>
      <c r="C929" s="18"/>
      <c r="D929" s="41"/>
      <c r="E929" s="18"/>
      <c r="F929" s="42"/>
      <c r="G929" s="18"/>
      <c r="H929" s="18"/>
      <c r="I929" s="18"/>
      <c r="J929" s="18"/>
      <c r="K929" s="18"/>
      <c r="L929" s="18"/>
    </row>
    <row r="930">
      <c r="A930" s="18"/>
      <c r="B930" s="41"/>
      <c r="C930" s="18"/>
      <c r="D930" s="41"/>
      <c r="E930" s="18"/>
      <c r="F930" s="42"/>
      <c r="G930" s="18"/>
      <c r="H930" s="18"/>
      <c r="I930" s="18"/>
      <c r="J930" s="18"/>
      <c r="K930" s="18"/>
      <c r="L930" s="18"/>
    </row>
    <row r="931">
      <c r="A931" s="18"/>
      <c r="B931" s="41"/>
      <c r="C931" s="18"/>
      <c r="D931" s="41"/>
      <c r="E931" s="18"/>
      <c r="F931" s="42"/>
      <c r="G931" s="18"/>
      <c r="H931" s="18"/>
      <c r="I931" s="18"/>
      <c r="J931" s="18"/>
      <c r="K931" s="18"/>
      <c r="L931" s="18"/>
    </row>
    <row r="932">
      <c r="A932" s="18"/>
      <c r="B932" s="41"/>
      <c r="C932" s="18"/>
      <c r="D932" s="41"/>
      <c r="E932" s="18"/>
      <c r="F932" s="42"/>
      <c r="G932" s="18"/>
      <c r="H932" s="18"/>
      <c r="I932" s="18"/>
      <c r="J932" s="18"/>
      <c r="K932" s="18"/>
      <c r="L932" s="18"/>
    </row>
    <row r="933">
      <c r="A933" s="18"/>
      <c r="B933" s="41"/>
      <c r="C933" s="18"/>
      <c r="D933" s="41"/>
      <c r="E933" s="18"/>
      <c r="F933" s="42"/>
      <c r="G933" s="18"/>
      <c r="H933" s="18"/>
      <c r="I933" s="18"/>
      <c r="J933" s="18"/>
      <c r="K933" s="18"/>
      <c r="L933" s="18"/>
    </row>
    <row r="934">
      <c r="A934" s="18"/>
      <c r="B934" s="41"/>
      <c r="C934" s="18"/>
      <c r="D934" s="41"/>
      <c r="E934" s="18"/>
      <c r="F934" s="42"/>
      <c r="G934" s="18"/>
      <c r="H934" s="18"/>
      <c r="I934" s="18"/>
      <c r="J934" s="18"/>
      <c r="K934" s="18"/>
      <c r="L934" s="18"/>
    </row>
    <row r="935">
      <c r="A935" s="18"/>
      <c r="B935" s="41"/>
      <c r="C935" s="18"/>
      <c r="D935" s="41"/>
      <c r="E935" s="18"/>
      <c r="F935" s="42"/>
      <c r="G935" s="18"/>
      <c r="H935" s="18"/>
      <c r="I935" s="18"/>
      <c r="J935" s="18"/>
      <c r="K935" s="18"/>
      <c r="L935" s="18"/>
    </row>
    <row r="936">
      <c r="A936" s="18"/>
      <c r="B936" s="41"/>
      <c r="C936" s="18"/>
      <c r="D936" s="41"/>
      <c r="E936" s="18"/>
      <c r="F936" s="42"/>
      <c r="G936" s="18"/>
      <c r="H936" s="18"/>
      <c r="I936" s="18"/>
      <c r="J936" s="18"/>
      <c r="K936" s="18"/>
      <c r="L936" s="18"/>
    </row>
    <row r="937">
      <c r="A937" s="18"/>
      <c r="B937" s="41"/>
      <c r="C937" s="18"/>
      <c r="D937" s="41"/>
      <c r="E937" s="18"/>
      <c r="F937" s="42"/>
      <c r="G937" s="18"/>
      <c r="H937" s="18"/>
      <c r="I937" s="18"/>
      <c r="J937" s="18"/>
      <c r="K937" s="18"/>
      <c r="L937" s="18"/>
    </row>
    <row r="938">
      <c r="A938" s="18"/>
      <c r="B938" s="41"/>
      <c r="C938" s="18"/>
      <c r="D938" s="41"/>
      <c r="E938" s="18"/>
      <c r="F938" s="42"/>
      <c r="G938" s="18"/>
      <c r="H938" s="18"/>
      <c r="I938" s="18"/>
      <c r="J938" s="18"/>
      <c r="K938" s="18"/>
      <c r="L938" s="18"/>
    </row>
    <row r="939">
      <c r="A939" s="18"/>
      <c r="B939" s="41"/>
      <c r="C939" s="18"/>
      <c r="D939" s="41"/>
      <c r="E939" s="18"/>
      <c r="F939" s="42"/>
      <c r="G939" s="18"/>
      <c r="H939" s="18"/>
      <c r="I939" s="18"/>
      <c r="J939" s="18"/>
      <c r="K939" s="18"/>
      <c r="L939" s="18"/>
    </row>
    <row r="940">
      <c r="A940" s="18"/>
      <c r="B940" s="41"/>
      <c r="C940" s="18"/>
      <c r="D940" s="41"/>
      <c r="E940" s="18"/>
      <c r="F940" s="42"/>
      <c r="G940" s="18"/>
      <c r="H940" s="18"/>
      <c r="I940" s="18"/>
      <c r="J940" s="18"/>
      <c r="K940" s="18"/>
      <c r="L940" s="18"/>
    </row>
    <row r="941">
      <c r="A941" s="18"/>
      <c r="B941" s="41"/>
      <c r="C941" s="18"/>
      <c r="D941" s="41"/>
      <c r="E941" s="18"/>
      <c r="F941" s="42"/>
      <c r="G941" s="18"/>
      <c r="H941" s="18"/>
      <c r="I941" s="18"/>
      <c r="J941" s="18"/>
      <c r="K941" s="18"/>
      <c r="L941" s="18"/>
    </row>
    <row r="942">
      <c r="A942" s="18"/>
      <c r="B942" s="41"/>
      <c r="C942" s="18"/>
      <c r="D942" s="41"/>
      <c r="E942" s="18"/>
      <c r="F942" s="42"/>
      <c r="G942" s="18"/>
      <c r="H942" s="18"/>
      <c r="I942" s="18"/>
      <c r="J942" s="18"/>
      <c r="K942" s="18"/>
      <c r="L942" s="18"/>
    </row>
    <row r="943">
      <c r="A943" s="18"/>
      <c r="B943" s="41"/>
      <c r="C943" s="18"/>
      <c r="D943" s="41"/>
      <c r="E943" s="18"/>
      <c r="F943" s="42"/>
      <c r="G943" s="18"/>
      <c r="H943" s="18"/>
      <c r="I943" s="18"/>
      <c r="J943" s="18"/>
      <c r="K943" s="18"/>
      <c r="L943" s="18"/>
    </row>
    <row r="944">
      <c r="A944" s="18"/>
      <c r="B944" s="41"/>
      <c r="C944" s="18"/>
      <c r="D944" s="41"/>
      <c r="E944" s="18"/>
      <c r="F944" s="42"/>
      <c r="G944" s="18"/>
      <c r="H944" s="18"/>
      <c r="I944" s="18"/>
      <c r="J944" s="18"/>
      <c r="K944" s="18"/>
      <c r="L944" s="18"/>
    </row>
    <row r="945">
      <c r="A945" s="18"/>
      <c r="B945" s="41"/>
      <c r="C945" s="18"/>
      <c r="D945" s="41"/>
      <c r="E945" s="18"/>
      <c r="F945" s="42"/>
      <c r="G945" s="18"/>
      <c r="H945" s="18"/>
      <c r="I945" s="18"/>
      <c r="J945" s="18"/>
      <c r="K945" s="18"/>
      <c r="L945" s="18"/>
    </row>
    <row r="946">
      <c r="A946" s="18"/>
      <c r="B946" s="41"/>
      <c r="C946" s="18"/>
      <c r="D946" s="41"/>
      <c r="E946" s="18"/>
      <c r="F946" s="42"/>
      <c r="G946" s="18"/>
      <c r="H946" s="18"/>
      <c r="I946" s="18"/>
      <c r="J946" s="18"/>
      <c r="K946" s="18"/>
      <c r="L946" s="18"/>
    </row>
    <row r="947">
      <c r="A947" s="18"/>
      <c r="B947" s="41"/>
      <c r="C947" s="18"/>
      <c r="D947" s="41"/>
      <c r="E947" s="18"/>
      <c r="F947" s="42"/>
      <c r="G947" s="18"/>
      <c r="H947" s="18"/>
      <c r="I947" s="18"/>
      <c r="J947" s="18"/>
      <c r="K947" s="18"/>
      <c r="L947" s="18"/>
    </row>
    <row r="948">
      <c r="A948" s="18"/>
      <c r="B948" s="41"/>
      <c r="C948" s="18"/>
      <c r="D948" s="41"/>
      <c r="E948" s="18"/>
      <c r="F948" s="42"/>
      <c r="G948" s="18"/>
      <c r="H948" s="18"/>
      <c r="I948" s="18"/>
      <c r="J948" s="18"/>
      <c r="K948" s="18"/>
      <c r="L948" s="18"/>
    </row>
    <row r="949">
      <c r="A949" s="18"/>
      <c r="B949" s="41"/>
      <c r="C949" s="18"/>
      <c r="D949" s="41"/>
      <c r="E949" s="18"/>
      <c r="F949" s="42"/>
      <c r="G949" s="18"/>
      <c r="H949" s="18"/>
      <c r="I949" s="18"/>
      <c r="J949" s="18"/>
      <c r="K949" s="18"/>
      <c r="L949" s="18"/>
    </row>
    <row r="950">
      <c r="A950" s="18"/>
      <c r="B950" s="41"/>
      <c r="C950" s="18"/>
      <c r="D950" s="41"/>
      <c r="E950" s="18"/>
      <c r="F950" s="42"/>
      <c r="G950" s="18"/>
      <c r="H950" s="18"/>
      <c r="I950" s="18"/>
      <c r="J950" s="18"/>
      <c r="K950" s="18"/>
      <c r="L950" s="18"/>
    </row>
    <row r="951">
      <c r="A951" s="18"/>
      <c r="B951" s="41"/>
      <c r="C951" s="18"/>
      <c r="D951" s="41"/>
      <c r="E951" s="18"/>
      <c r="F951" s="42"/>
      <c r="G951" s="18"/>
      <c r="H951" s="18"/>
      <c r="I951" s="18"/>
      <c r="J951" s="18"/>
      <c r="K951" s="18"/>
      <c r="L951" s="18"/>
    </row>
    <row r="952">
      <c r="A952" s="18"/>
      <c r="B952" s="41"/>
      <c r="C952" s="18"/>
      <c r="D952" s="41"/>
      <c r="E952" s="18"/>
      <c r="F952" s="42"/>
      <c r="G952" s="18"/>
      <c r="H952" s="18"/>
      <c r="I952" s="18"/>
      <c r="J952" s="18"/>
      <c r="K952" s="18"/>
      <c r="L952" s="18"/>
    </row>
    <row r="953">
      <c r="A953" s="18"/>
      <c r="B953" s="41"/>
      <c r="C953" s="18"/>
      <c r="D953" s="41"/>
      <c r="E953" s="18"/>
      <c r="F953" s="42"/>
      <c r="G953" s="18"/>
      <c r="H953" s="18"/>
      <c r="I953" s="18"/>
      <c r="J953" s="18"/>
      <c r="K953" s="18"/>
      <c r="L953" s="18"/>
    </row>
    <row r="954">
      <c r="A954" s="18"/>
      <c r="B954" s="41"/>
      <c r="C954" s="18"/>
      <c r="D954" s="41"/>
      <c r="E954" s="18"/>
      <c r="F954" s="42"/>
      <c r="G954" s="18"/>
      <c r="H954" s="18"/>
      <c r="I954" s="18"/>
      <c r="J954" s="18"/>
      <c r="K954" s="18"/>
      <c r="L954" s="18"/>
    </row>
    <row r="955">
      <c r="A955" s="18"/>
      <c r="B955" s="41"/>
      <c r="C955" s="18"/>
      <c r="D955" s="41"/>
      <c r="E955" s="18"/>
      <c r="F955" s="42"/>
      <c r="G955" s="18"/>
      <c r="H955" s="18"/>
      <c r="I955" s="18"/>
      <c r="J955" s="18"/>
      <c r="K955" s="18"/>
      <c r="L955" s="18"/>
    </row>
    <row r="956">
      <c r="A956" s="18"/>
      <c r="B956" s="41"/>
      <c r="C956" s="18"/>
      <c r="D956" s="41"/>
      <c r="E956" s="18"/>
      <c r="F956" s="42"/>
      <c r="G956" s="18"/>
      <c r="H956" s="18"/>
      <c r="I956" s="18"/>
      <c r="J956" s="18"/>
      <c r="K956" s="18"/>
      <c r="L956" s="18"/>
    </row>
    <row r="957">
      <c r="A957" s="18"/>
      <c r="B957" s="41"/>
      <c r="C957" s="18"/>
      <c r="D957" s="41"/>
      <c r="E957" s="18"/>
      <c r="F957" s="42"/>
      <c r="G957" s="18"/>
      <c r="H957" s="18"/>
      <c r="I957" s="18"/>
      <c r="J957" s="18"/>
      <c r="K957" s="18"/>
      <c r="L957" s="18"/>
    </row>
    <row r="958">
      <c r="A958" s="18"/>
      <c r="B958" s="41"/>
      <c r="C958" s="18"/>
      <c r="D958" s="41"/>
      <c r="E958" s="18"/>
      <c r="F958" s="42"/>
      <c r="G958" s="18"/>
      <c r="H958" s="18"/>
      <c r="I958" s="18"/>
      <c r="J958" s="18"/>
      <c r="K958" s="18"/>
      <c r="L958" s="18"/>
    </row>
    <row r="959">
      <c r="A959" s="18"/>
      <c r="B959" s="41"/>
      <c r="C959" s="18"/>
      <c r="D959" s="41"/>
      <c r="E959" s="18"/>
      <c r="F959" s="42"/>
      <c r="G959" s="18"/>
      <c r="H959" s="18"/>
      <c r="I959" s="18"/>
      <c r="J959" s="18"/>
      <c r="K959" s="18"/>
      <c r="L959" s="18"/>
    </row>
    <row r="960">
      <c r="A960" s="18"/>
      <c r="B960" s="41"/>
      <c r="C960" s="18"/>
      <c r="D960" s="41"/>
      <c r="E960" s="18"/>
      <c r="F960" s="42"/>
      <c r="G960" s="18"/>
      <c r="H960" s="18"/>
      <c r="I960" s="18"/>
      <c r="J960" s="18"/>
      <c r="K960" s="18"/>
      <c r="L960" s="18"/>
    </row>
    <row r="961">
      <c r="A961" s="18"/>
      <c r="B961" s="41"/>
      <c r="C961" s="18"/>
      <c r="D961" s="41"/>
      <c r="E961" s="18"/>
      <c r="F961" s="42"/>
      <c r="G961" s="18"/>
      <c r="H961" s="18"/>
      <c r="I961" s="18"/>
      <c r="J961" s="18"/>
      <c r="K961" s="18"/>
      <c r="L961" s="18"/>
    </row>
    <row r="962">
      <c r="A962" s="18"/>
      <c r="B962" s="41"/>
      <c r="C962" s="18"/>
      <c r="D962" s="41"/>
      <c r="E962" s="18"/>
      <c r="F962" s="42"/>
      <c r="G962" s="18"/>
      <c r="H962" s="18"/>
      <c r="I962" s="18"/>
      <c r="J962" s="18"/>
      <c r="K962" s="18"/>
      <c r="L962" s="18"/>
    </row>
    <row r="963">
      <c r="A963" s="18"/>
      <c r="B963" s="41"/>
      <c r="C963" s="18"/>
      <c r="D963" s="41"/>
      <c r="E963" s="18"/>
      <c r="F963" s="42"/>
      <c r="G963" s="18"/>
      <c r="H963" s="18"/>
      <c r="I963" s="18"/>
      <c r="J963" s="18"/>
      <c r="K963" s="18"/>
      <c r="L963" s="18"/>
    </row>
    <row r="964">
      <c r="A964" s="18"/>
      <c r="B964" s="41"/>
      <c r="C964" s="18"/>
      <c r="D964" s="41"/>
      <c r="E964" s="18"/>
      <c r="F964" s="42"/>
      <c r="G964" s="18"/>
      <c r="H964" s="18"/>
      <c r="I964" s="18"/>
      <c r="J964" s="18"/>
      <c r="K964" s="18"/>
      <c r="L964" s="18"/>
    </row>
    <row r="965">
      <c r="A965" s="18"/>
      <c r="B965" s="41"/>
      <c r="C965" s="18"/>
      <c r="D965" s="41"/>
      <c r="E965" s="18"/>
      <c r="F965" s="42"/>
      <c r="G965" s="18"/>
      <c r="H965" s="18"/>
      <c r="I965" s="18"/>
      <c r="J965" s="18"/>
      <c r="K965" s="18"/>
      <c r="L965" s="18"/>
    </row>
    <row r="966">
      <c r="A966" s="18"/>
      <c r="B966" s="41"/>
      <c r="C966" s="18"/>
      <c r="D966" s="41"/>
      <c r="E966" s="18"/>
      <c r="F966" s="42"/>
      <c r="G966" s="18"/>
      <c r="H966" s="18"/>
      <c r="I966" s="18"/>
      <c r="J966" s="18"/>
      <c r="K966" s="18"/>
      <c r="L966" s="18"/>
    </row>
    <row r="967">
      <c r="A967" s="18"/>
      <c r="B967" s="41"/>
      <c r="C967" s="18"/>
      <c r="D967" s="41"/>
      <c r="E967" s="18"/>
      <c r="F967" s="42"/>
      <c r="G967" s="18"/>
      <c r="H967" s="18"/>
      <c r="I967" s="18"/>
      <c r="J967" s="18"/>
      <c r="K967" s="18"/>
      <c r="L967" s="18"/>
    </row>
    <row r="968">
      <c r="A968" s="18"/>
      <c r="B968" s="41"/>
      <c r="C968" s="18"/>
      <c r="D968" s="41"/>
      <c r="E968" s="18"/>
      <c r="F968" s="42"/>
      <c r="G968" s="18"/>
      <c r="H968" s="18"/>
      <c r="I968" s="18"/>
      <c r="J968" s="18"/>
      <c r="K968" s="18"/>
      <c r="L968" s="18"/>
    </row>
    <row r="969">
      <c r="A969" s="18"/>
      <c r="B969" s="41"/>
      <c r="C969" s="18"/>
      <c r="D969" s="41"/>
      <c r="E969" s="18"/>
      <c r="F969" s="42"/>
      <c r="G969" s="18"/>
      <c r="H969" s="18"/>
      <c r="I969" s="18"/>
      <c r="J969" s="18"/>
      <c r="K969" s="18"/>
      <c r="L969" s="18"/>
    </row>
    <row r="970">
      <c r="A970" s="18"/>
      <c r="B970" s="41"/>
      <c r="C970" s="18"/>
      <c r="D970" s="41"/>
      <c r="E970" s="18"/>
      <c r="F970" s="42"/>
      <c r="G970" s="18"/>
      <c r="H970" s="18"/>
      <c r="I970" s="18"/>
      <c r="J970" s="18"/>
      <c r="K970" s="18"/>
      <c r="L970" s="18"/>
    </row>
    <row r="971">
      <c r="A971" s="18"/>
      <c r="B971" s="41"/>
      <c r="C971" s="18"/>
      <c r="D971" s="41"/>
      <c r="E971" s="18"/>
      <c r="F971" s="42"/>
      <c r="G971" s="18"/>
      <c r="H971" s="18"/>
      <c r="I971" s="18"/>
      <c r="J971" s="18"/>
      <c r="K971" s="18"/>
      <c r="L971" s="18"/>
    </row>
    <row r="972">
      <c r="A972" s="18"/>
      <c r="B972" s="41"/>
      <c r="C972" s="18"/>
      <c r="D972" s="41"/>
      <c r="E972" s="18"/>
      <c r="F972" s="42"/>
      <c r="G972" s="18"/>
      <c r="H972" s="18"/>
      <c r="I972" s="18"/>
      <c r="J972" s="18"/>
      <c r="K972" s="18"/>
      <c r="L972" s="18"/>
    </row>
    <row r="973">
      <c r="A973" s="18"/>
      <c r="B973" s="41"/>
      <c r="C973" s="18"/>
      <c r="D973" s="41"/>
      <c r="E973" s="18"/>
      <c r="F973" s="42"/>
      <c r="G973" s="18"/>
      <c r="H973" s="18"/>
      <c r="I973" s="18"/>
      <c r="J973" s="18"/>
      <c r="K973" s="18"/>
      <c r="L973" s="18"/>
    </row>
    <row r="974">
      <c r="A974" s="18"/>
      <c r="B974" s="41"/>
      <c r="C974" s="18"/>
      <c r="D974" s="41"/>
      <c r="E974" s="18"/>
      <c r="F974" s="42"/>
      <c r="G974" s="18"/>
      <c r="H974" s="18"/>
      <c r="I974" s="18"/>
      <c r="J974" s="18"/>
      <c r="K974" s="18"/>
      <c r="L974" s="18"/>
    </row>
    <row r="975">
      <c r="A975" s="18"/>
      <c r="B975" s="41"/>
      <c r="C975" s="18"/>
      <c r="D975" s="41"/>
      <c r="E975" s="18"/>
      <c r="F975" s="42"/>
      <c r="G975" s="18"/>
      <c r="H975" s="18"/>
      <c r="I975" s="18"/>
      <c r="J975" s="18"/>
      <c r="K975" s="18"/>
      <c r="L975" s="18"/>
    </row>
    <row r="976">
      <c r="A976" s="18"/>
      <c r="B976" s="41"/>
      <c r="C976" s="18"/>
      <c r="D976" s="41"/>
      <c r="E976" s="18"/>
      <c r="F976" s="42"/>
      <c r="G976" s="18"/>
      <c r="H976" s="18"/>
      <c r="I976" s="18"/>
      <c r="J976" s="18"/>
      <c r="K976" s="18"/>
      <c r="L976" s="18"/>
    </row>
    <row r="977">
      <c r="A977" s="18"/>
      <c r="B977" s="41"/>
      <c r="C977" s="18"/>
      <c r="D977" s="41"/>
      <c r="E977" s="18"/>
      <c r="F977" s="42"/>
      <c r="G977" s="18"/>
      <c r="H977" s="18"/>
      <c r="I977" s="18"/>
      <c r="J977" s="18"/>
      <c r="K977" s="18"/>
      <c r="L977" s="18"/>
    </row>
    <row r="978">
      <c r="A978" s="18"/>
      <c r="B978" s="41"/>
      <c r="C978" s="18"/>
      <c r="D978" s="41"/>
      <c r="E978" s="18"/>
      <c r="F978" s="42"/>
      <c r="G978" s="18"/>
      <c r="H978" s="18"/>
      <c r="I978" s="18"/>
      <c r="J978" s="18"/>
      <c r="K978" s="18"/>
      <c r="L978" s="18"/>
    </row>
    <row r="979">
      <c r="A979" s="18"/>
      <c r="B979" s="41"/>
      <c r="C979" s="18"/>
      <c r="D979" s="41"/>
      <c r="E979" s="18"/>
      <c r="F979" s="42"/>
      <c r="G979" s="18"/>
      <c r="H979" s="18"/>
      <c r="I979" s="18"/>
      <c r="J979" s="18"/>
      <c r="K979" s="18"/>
      <c r="L979" s="18"/>
    </row>
    <row r="980">
      <c r="A980" s="18"/>
      <c r="B980" s="41"/>
      <c r="C980" s="18"/>
      <c r="D980" s="41"/>
      <c r="E980" s="18"/>
      <c r="F980" s="42"/>
      <c r="G980" s="18"/>
      <c r="H980" s="18"/>
      <c r="I980" s="18"/>
      <c r="J980" s="18"/>
      <c r="K980" s="18"/>
      <c r="L980" s="18"/>
    </row>
    <row r="981">
      <c r="A981" s="18"/>
      <c r="B981" s="41"/>
      <c r="C981" s="18"/>
      <c r="D981" s="41"/>
      <c r="E981" s="18"/>
      <c r="F981" s="42"/>
      <c r="G981" s="18"/>
      <c r="H981" s="18"/>
      <c r="I981" s="18"/>
      <c r="J981" s="18"/>
      <c r="K981" s="18"/>
      <c r="L981" s="18"/>
    </row>
    <row r="982">
      <c r="A982" s="18"/>
      <c r="B982" s="41"/>
      <c r="C982" s="18"/>
      <c r="D982" s="41"/>
      <c r="E982" s="18"/>
      <c r="F982" s="42"/>
      <c r="G982" s="18"/>
      <c r="H982" s="18"/>
      <c r="I982" s="18"/>
      <c r="J982" s="18"/>
      <c r="K982" s="18"/>
      <c r="L982" s="18"/>
    </row>
    <row r="983">
      <c r="A983" s="18"/>
      <c r="B983" s="41"/>
      <c r="C983" s="18"/>
      <c r="D983" s="41"/>
      <c r="E983" s="18"/>
      <c r="F983" s="42"/>
      <c r="G983" s="18"/>
      <c r="H983" s="18"/>
      <c r="I983" s="18"/>
      <c r="J983" s="18"/>
      <c r="K983" s="18"/>
      <c r="L983" s="18"/>
    </row>
    <row r="984">
      <c r="A984" s="18"/>
      <c r="B984" s="41"/>
      <c r="C984" s="18"/>
      <c r="D984" s="41"/>
      <c r="E984" s="18"/>
      <c r="F984" s="42"/>
      <c r="G984" s="18"/>
      <c r="H984" s="18"/>
      <c r="I984" s="18"/>
      <c r="J984" s="18"/>
      <c r="K984" s="18"/>
      <c r="L984" s="18"/>
    </row>
    <row r="985">
      <c r="A985" s="18"/>
      <c r="B985" s="41"/>
      <c r="C985" s="18"/>
      <c r="D985" s="41"/>
      <c r="E985" s="18"/>
      <c r="F985" s="42"/>
      <c r="G985" s="18"/>
      <c r="H985" s="18"/>
      <c r="I985" s="18"/>
      <c r="J985" s="18"/>
      <c r="K985" s="18"/>
      <c r="L985" s="18"/>
    </row>
    <row r="986">
      <c r="A986" s="18"/>
      <c r="B986" s="41"/>
      <c r="C986" s="18"/>
      <c r="D986" s="41"/>
      <c r="E986" s="18"/>
      <c r="F986" s="42"/>
      <c r="G986" s="18"/>
      <c r="H986" s="18"/>
      <c r="I986" s="18"/>
      <c r="J986" s="18"/>
      <c r="K986" s="18"/>
      <c r="L986" s="18"/>
    </row>
    <row r="987">
      <c r="A987" s="18"/>
      <c r="B987" s="41"/>
      <c r="C987" s="18"/>
      <c r="D987" s="41"/>
      <c r="E987" s="18"/>
      <c r="F987" s="42"/>
      <c r="G987" s="18"/>
      <c r="H987" s="18"/>
      <c r="I987" s="18"/>
      <c r="J987" s="18"/>
      <c r="K987" s="18"/>
      <c r="L987" s="18"/>
    </row>
    <row r="988">
      <c r="A988" s="18"/>
      <c r="B988" s="41"/>
      <c r="C988" s="18"/>
      <c r="D988" s="41"/>
      <c r="E988" s="18"/>
      <c r="F988" s="42"/>
      <c r="G988" s="18"/>
      <c r="H988" s="18"/>
      <c r="I988" s="18"/>
      <c r="J988" s="18"/>
      <c r="K988" s="18"/>
      <c r="L988" s="18"/>
    </row>
    <row r="989">
      <c r="A989" s="18"/>
      <c r="B989" s="41"/>
      <c r="C989" s="18"/>
      <c r="D989" s="41"/>
      <c r="E989" s="18"/>
      <c r="F989" s="42"/>
      <c r="G989" s="18"/>
      <c r="H989" s="18"/>
      <c r="I989" s="18"/>
      <c r="J989" s="18"/>
      <c r="K989" s="18"/>
      <c r="L989" s="18"/>
    </row>
    <row r="990">
      <c r="A990" s="18"/>
      <c r="B990" s="41"/>
      <c r="C990" s="18"/>
      <c r="D990" s="41"/>
      <c r="E990" s="18"/>
      <c r="F990" s="42"/>
      <c r="G990" s="18"/>
      <c r="H990" s="18"/>
      <c r="I990" s="18"/>
      <c r="J990" s="18"/>
      <c r="K990" s="18"/>
      <c r="L990" s="18"/>
    </row>
    <row r="991">
      <c r="A991" s="18"/>
      <c r="B991" s="41"/>
      <c r="C991" s="18"/>
      <c r="D991" s="41"/>
      <c r="E991" s="18"/>
      <c r="F991" s="42"/>
      <c r="G991" s="18"/>
      <c r="H991" s="18"/>
      <c r="I991" s="18"/>
      <c r="J991" s="18"/>
      <c r="K991" s="18"/>
      <c r="L991" s="18"/>
    </row>
    <row r="992">
      <c r="A992" s="18"/>
      <c r="B992" s="41"/>
      <c r="C992" s="18"/>
      <c r="D992" s="41"/>
      <c r="E992" s="18"/>
      <c r="F992" s="42"/>
      <c r="G992" s="18"/>
      <c r="H992" s="18"/>
      <c r="I992" s="18"/>
      <c r="J992" s="18"/>
      <c r="K992" s="18"/>
      <c r="L992" s="18"/>
    </row>
    <row r="993">
      <c r="A993" s="18"/>
      <c r="B993" s="41"/>
      <c r="C993" s="18"/>
      <c r="D993" s="41"/>
      <c r="E993" s="18"/>
      <c r="F993" s="42"/>
      <c r="G993" s="18"/>
      <c r="H993" s="18"/>
      <c r="I993" s="18"/>
      <c r="J993" s="18"/>
      <c r="K993" s="18"/>
      <c r="L993" s="18"/>
    </row>
    <row r="994">
      <c r="A994" s="18"/>
      <c r="B994" s="41"/>
      <c r="C994" s="18"/>
      <c r="D994" s="41"/>
      <c r="E994" s="18"/>
      <c r="F994" s="42"/>
      <c r="G994" s="18"/>
      <c r="H994" s="18"/>
      <c r="I994" s="18"/>
      <c r="J994" s="18"/>
      <c r="K994" s="18"/>
      <c r="L994" s="18"/>
    </row>
    <row r="995">
      <c r="A995" s="18"/>
      <c r="B995" s="41"/>
      <c r="C995" s="18"/>
      <c r="D995" s="41"/>
      <c r="E995" s="18"/>
      <c r="F995" s="42"/>
      <c r="G995" s="18"/>
      <c r="H995" s="18"/>
      <c r="I995" s="18"/>
      <c r="J995" s="18"/>
      <c r="K995" s="18"/>
      <c r="L995" s="18"/>
    </row>
    <row r="996">
      <c r="A996" s="18"/>
      <c r="B996" s="41"/>
      <c r="C996" s="18"/>
      <c r="D996" s="41"/>
      <c r="E996" s="18"/>
      <c r="F996" s="42"/>
      <c r="G996" s="18"/>
      <c r="H996" s="18"/>
      <c r="I996" s="18"/>
      <c r="J996" s="18"/>
      <c r="K996" s="18"/>
      <c r="L996" s="18"/>
    </row>
    <row r="997">
      <c r="A997" s="18"/>
      <c r="B997" s="41"/>
      <c r="C997" s="18"/>
      <c r="D997" s="41"/>
      <c r="E997" s="18"/>
      <c r="F997" s="42"/>
      <c r="G997" s="18"/>
      <c r="H997" s="18"/>
      <c r="I997" s="18"/>
      <c r="J997" s="18"/>
      <c r="K997" s="18"/>
      <c r="L997" s="18"/>
    </row>
    <row r="998">
      <c r="A998" s="18"/>
      <c r="B998" s="41"/>
      <c r="C998" s="18"/>
      <c r="D998" s="41"/>
      <c r="E998" s="18"/>
      <c r="F998" s="42"/>
      <c r="G998" s="18"/>
      <c r="H998" s="18"/>
      <c r="I998" s="18"/>
      <c r="J998" s="18"/>
      <c r="K998" s="18"/>
      <c r="L998" s="18"/>
    </row>
    <row r="999">
      <c r="A999" s="18"/>
      <c r="B999" s="41"/>
      <c r="C999" s="18"/>
      <c r="D999" s="41"/>
      <c r="E999" s="18"/>
      <c r="F999" s="42"/>
      <c r="G999" s="18"/>
      <c r="H999" s="18"/>
      <c r="I999" s="18"/>
      <c r="J999" s="18"/>
      <c r="K999" s="18"/>
      <c r="L999" s="18"/>
    </row>
    <row r="1000">
      <c r="A1000" s="18"/>
      <c r="B1000" s="41"/>
      <c r="C1000" s="18"/>
      <c r="D1000" s="41"/>
      <c r="E1000" s="18"/>
      <c r="F1000" s="42"/>
      <c r="G1000" s="18"/>
      <c r="H1000" s="18"/>
      <c r="I1000" s="18"/>
      <c r="J1000" s="18"/>
      <c r="K1000" s="18"/>
      <c r="L1000" s="18"/>
    </row>
    <row r="1001">
      <c r="A1001" s="18"/>
      <c r="B1001" s="41"/>
      <c r="C1001" s="18"/>
      <c r="D1001" s="41"/>
      <c r="E1001" s="18"/>
      <c r="F1001" s="42"/>
      <c r="G1001" s="18"/>
      <c r="H1001" s="18"/>
      <c r="I1001" s="18"/>
      <c r="J1001" s="18"/>
      <c r="K1001" s="18"/>
      <c r="L1001" s="18"/>
    </row>
    <row r="1002">
      <c r="A1002" s="18"/>
      <c r="B1002" s="41"/>
      <c r="C1002" s="18"/>
      <c r="D1002" s="41"/>
      <c r="E1002" s="18"/>
      <c r="F1002" s="42"/>
      <c r="G1002" s="18"/>
      <c r="H1002" s="18"/>
      <c r="I1002" s="18"/>
      <c r="J1002" s="18"/>
      <c r="K1002" s="18"/>
      <c r="L1002" s="18"/>
    </row>
    <row r="1003">
      <c r="A1003" s="18"/>
      <c r="B1003" s="41"/>
      <c r="C1003" s="18"/>
      <c r="D1003" s="41"/>
      <c r="E1003" s="18"/>
      <c r="F1003" s="42"/>
      <c r="G1003" s="18"/>
      <c r="H1003" s="18"/>
      <c r="I1003" s="18"/>
      <c r="J1003" s="18"/>
      <c r="K1003" s="18"/>
      <c r="L1003" s="18"/>
    </row>
    <row r="1004">
      <c r="A1004" s="18"/>
      <c r="B1004" s="41"/>
      <c r="C1004" s="18"/>
      <c r="D1004" s="41"/>
      <c r="E1004" s="18"/>
      <c r="F1004" s="42"/>
      <c r="G1004" s="18"/>
      <c r="H1004" s="18"/>
      <c r="I1004" s="18"/>
      <c r="J1004" s="18"/>
      <c r="K1004" s="18"/>
      <c r="L1004" s="18"/>
    </row>
    <row r="1005">
      <c r="A1005" s="18"/>
      <c r="B1005" s="41"/>
      <c r="C1005" s="18"/>
      <c r="D1005" s="41"/>
      <c r="E1005" s="18"/>
      <c r="F1005" s="42"/>
      <c r="G1005" s="18"/>
      <c r="H1005" s="18"/>
      <c r="I1005" s="18"/>
      <c r="J1005" s="18"/>
      <c r="K1005" s="18"/>
      <c r="L1005" s="18"/>
    </row>
    <row r="1006">
      <c r="A1006" s="18"/>
      <c r="B1006" s="41"/>
      <c r="C1006" s="18"/>
      <c r="D1006" s="41"/>
      <c r="E1006" s="18"/>
      <c r="F1006" s="42"/>
      <c r="G1006" s="18"/>
      <c r="H1006" s="18"/>
      <c r="I1006" s="18"/>
      <c r="J1006" s="18"/>
      <c r="K1006" s="18"/>
      <c r="L1006" s="18"/>
    </row>
    <row r="1007">
      <c r="A1007" s="18"/>
      <c r="B1007" s="41"/>
      <c r="C1007" s="18"/>
      <c r="D1007" s="41"/>
      <c r="E1007" s="18"/>
      <c r="F1007" s="42"/>
      <c r="G1007" s="18"/>
      <c r="H1007" s="18"/>
      <c r="I1007" s="18"/>
      <c r="J1007" s="18"/>
      <c r="K1007" s="18"/>
      <c r="L1007" s="18"/>
    </row>
    <row r="1008">
      <c r="A1008" s="18"/>
      <c r="B1008" s="41"/>
      <c r="C1008" s="18"/>
      <c r="D1008" s="41"/>
      <c r="E1008" s="18"/>
      <c r="F1008" s="42"/>
      <c r="G1008" s="18"/>
      <c r="H1008" s="18"/>
      <c r="I1008" s="18"/>
      <c r="J1008" s="18"/>
      <c r="K1008" s="18"/>
      <c r="L1008" s="18"/>
    </row>
    <row r="1009">
      <c r="A1009" s="18"/>
      <c r="B1009" s="41"/>
      <c r="C1009" s="18"/>
      <c r="D1009" s="41"/>
      <c r="E1009" s="18"/>
      <c r="F1009" s="42"/>
      <c r="G1009" s="18"/>
      <c r="H1009" s="18"/>
      <c r="I1009" s="18"/>
      <c r="J1009" s="18"/>
      <c r="K1009" s="18"/>
      <c r="L1009" s="18"/>
    </row>
    <row r="1010">
      <c r="A1010" s="18"/>
      <c r="B1010" s="41"/>
      <c r="C1010" s="18"/>
      <c r="D1010" s="41"/>
      <c r="E1010" s="18"/>
      <c r="F1010" s="42"/>
      <c r="G1010" s="18"/>
      <c r="H1010" s="18"/>
      <c r="I1010" s="18"/>
      <c r="J1010" s="18"/>
      <c r="K1010" s="18"/>
      <c r="L1010" s="18"/>
    </row>
    <row r="1011">
      <c r="A1011" s="18"/>
      <c r="B1011" s="41"/>
      <c r="C1011" s="18"/>
      <c r="D1011" s="41"/>
      <c r="E1011" s="18"/>
      <c r="F1011" s="42"/>
      <c r="G1011" s="18"/>
      <c r="H1011" s="18"/>
      <c r="I1011" s="18"/>
      <c r="J1011" s="18"/>
      <c r="K1011" s="18"/>
      <c r="L1011" s="18"/>
    </row>
    <row r="1012">
      <c r="A1012" s="18"/>
      <c r="B1012" s="41"/>
      <c r="C1012" s="18"/>
      <c r="D1012" s="41"/>
      <c r="E1012" s="18"/>
      <c r="F1012" s="42"/>
      <c r="G1012" s="18"/>
      <c r="H1012" s="18"/>
      <c r="I1012" s="18"/>
      <c r="J1012" s="18"/>
      <c r="K1012" s="18"/>
      <c r="L1012" s="18"/>
    </row>
    <row r="1013">
      <c r="A1013" s="18"/>
      <c r="B1013" s="41"/>
      <c r="C1013" s="18"/>
      <c r="D1013" s="41"/>
      <c r="E1013" s="18"/>
      <c r="F1013" s="42"/>
      <c r="G1013" s="18"/>
      <c r="H1013" s="18"/>
      <c r="I1013" s="18"/>
      <c r="J1013" s="18"/>
      <c r="K1013" s="18"/>
      <c r="L1013" s="18"/>
    </row>
    <row r="1014">
      <c r="A1014" s="18"/>
      <c r="B1014" s="41"/>
      <c r="C1014" s="18"/>
      <c r="D1014" s="41"/>
      <c r="E1014" s="18"/>
      <c r="F1014" s="42"/>
      <c r="G1014" s="18"/>
      <c r="H1014" s="18"/>
      <c r="I1014" s="18"/>
      <c r="J1014" s="18"/>
      <c r="K1014" s="18"/>
      <c r="L1014" s="18"/>
    </row>
    <row r="1015">
      <c r="A1015" s="18"/>
      <c r="B1015" s="41"/>
      <c r="C1015" s="18"/>
      <c r="D1015" s="41"/>
      <c r="E1015" s="18"/>
      <c r="F1015" s="42"/>
      <c r="G1015" s="18"/>
      <c r="H1015" s="18"/>
      <c r="I1015" s="18"/>
      <c r="J1015" s="18"/>
      <c r="K1015" s="18"/>
      <c r="L1015" s="18"/>
    </row>
    <row r="1016">
      <c r="A1016" s="18"/>
      <c r="B1016" s="41"/>
      <c r="C1016" s="18"/>
      <c r="D1016" s="41"/>
      <c r="E1016" s="18"/>
      <c r="F1016" s="42"/>
      <c r="G1016" s="18"/>
      <c r="H1016" s="18"/>
      <c r="I1016" s="18"/>
      <c r="J1016" s="18"/>
      <c r="K1016" s="18"/>
      <c r="L1016" s="18"/>
    </row>
    <row r="1017">
      <c r="A1017" s="18"/>
      <c r="B1017" s="41"/>
      <c r="C1017" s="18"/>
      <c r="D1017" s="41"/>
      <c r="E1017" s="18"/>
      <c r="F1017" s="42"/>
      <c r="G1017" s="18"/>
      <c r="H1017" s="18"/>
      <c r="I1017" s="18"/>
      <c r="J1017" s="18"/>
      <c r="K1017" s="18"/>
      <c r="L1017" s="18"/>
    </row>
    <row r="1018">
      <c r="A1018" s="18"/>
      <c r="B1018" s="41"/>
      <c r="C1018" s="18"/>
      <c r="D1018" s="41"/>
      <c r="E1018" s="18"/>
      <c r="F1018" s="42"/>
      <c r="G1018" s="18"/>
      <c r="H1018" s="18"/>
      <c r="I1018" s="18"/>
      <c r="J1018" s="18"/>
      <c r="K1018" s="18"/>
      <c r="L1018" s="18"/>
    </row>
    <row r="1019">
      <c r="A1019" s="18"/>
      <c r="B1019" s="41"/>
      <c r="C1019" s="18"/>
      <c r="D1019" s="41"/>
      <c r="E1019" s="18"/>
      <c r="F1019" s="42"/>
      <c r="G1019" s="18"/>
      <c r="H1019" s="18"/>
      <c r="I1019" s="18"/>
      <c r="J1019" s="18"/>
      <c r="K1019" s="18"/>
      <c r="L1019" s="18"/>
    </row>
    <row r="1020">
      <c r="A1020" s="18"/>
      <c r="B1020" s="41"/>
      <c r="C1020" s="18"/>
      <c r="D1020" s="41"/>
      <c r="E1020" s="18"/>
      <c r="F1020" s="42"/>
      <c r="G1020" s="18"/>
      <c r="H1020" s="18"/>
      <c r="I1020" s="18"/>
      <c r="J1020" s="18"/>
      <c r="K1020" s="18"/>
      <c r="L1020" s="18"/>
    </row>
    <row r="1021">
      <c r="A1021" s="18"/>
      <c r="B1021" s="41"/>
      <c r="C1021" s="18"/>
      <c r="D1021" s="41"/>
      <c r="E1021" s="18"/>
      <c r="F1021" s="42"/>
      <c r="G1021" s="18"/>
      <c r="H1021" s="18"/>
      <c r="I1021" s="18"/>
      <c r="J1021" s="18"/>
      <c r="K1021" s="18"/>
      <c r="L1021" s="18"/>
    </row>
    <row r="1022">
      <c r="A1022" s="18"/>
      <c r="B1022" s="41"/>
      <c r="C1022" s="18"/>
      <c r="D1022" s="41"/>
      <c r="E1022" s="18"/>
      <c r="F1022" s="42"/>
      <c r="G1022" s="18"/>
      <c r="H1022" s="18"/>
      <c r="I1022" s="18"/>
      <c r="J1022" s="18"/>
      <c r="K1022" s="18"/>
      <c r="L1022" s="18"/>
    </row>
    <row r="1023">
      <c r="A1023" s="18"/>
      <c r="B1023" s="41"/>
      <c r="C1023" s="18"/>
      <c r="D1023" s="41"/>
      <c r="E1023" s="18"/>
      <c r="F1023" s="42"/>
      <c r="G1023" s="18"/>
      <c r="H1023" s="18"/>
      <c r="I1023" s="18"/>
      <c r="J1023" s="18"/>
      <c r="K1023" s="18"/>
      <c r="L1023" s="18"/>
    </row>
    <row r="1024">
      <c r="A1024" s="18"/>
      <c r="B1024" s="41"/>
      <c r="C1024" s="18"/>
      <c r="D1024" s="41"/>
      <c r="E1024" s="18"/>
      <c r="F1024" s="42"/>
      <c r="G1024" s="18"/>
      <c r="H1024" s="18"/>
      <c r="I1024" s="18"/>
      <c r="J1024" s="18"/>
      <c r="K1024" s="18"/>
      <c r="L1024" s="18"/>
    </row>
    <row r="1025">
      <c r="A1025" s="18"/>
      <c r="B1025" s="41"/>
      <c r="C1025" s="18"/>
      <c r="D1025" s="41"/>
      <c r="E1025" s="18"/>
      <c r="F1025" s="42"/>
      <c r="G1025" s="18"/>
      <c r="H1025" s="18"/>
      <c r="I1025" s="18"/>
      <c r="J1025" s="18"/>
      <c r="K1025" s="18"/>
      <c r="L1025" s="18"/>
    </row>
    <row r="1026">
      <c r="A1026" s="18"/>
      <c r="B1026" s="41"/>
      <c r="C1026" s="18"/>
      <c r="D1026" s="41"/>
      <c r="E1026" s="18"/>
      <c r="F1026" s="42"/>
      <c r="G1026" s="18"/>
      <c r="H1026" s="18"/>
      <c r="I1026" s="18"/>
      <c r="J1026" s="18"/>
      <c r="K1026" s="18"/>
      <c r="L1026" s="18"/>
    </row>
    <row r="1027">
      <c r="A1027" s="18"/>
      <c r="B1027" s="41"/>
      <c r="C1027" s="18"/>
      <c r="D1027" s="41"/>
      <c r="E1027" s="18"/>
      <c r="F1027" s="42"/>
      <c r="G1027" s="18"/>
      <c r="H1027" s="18"/>
      <c r="I1027" s="18"/>
      <c r="J1027" s="18"/>
      <c r="K1027" s="18"/>
      <c r="L1027" s="18"/>
    </row>
    <row r="1028">
      <c r="A1028" s="18"/>
      <c r="B1028" s="41"/>
      <c r="C1028" s="18"/>
      <c r="D1028" s="41"/>
      <c r="E1028" s="18"/>
      <c r="F1028" s="42"/>
      <c r="G1028" s="18"/>
      <c r="H1028" s="18"/>
      <c r="I1028" s="18"/>
      <c r="J1028" s="18"/>
      <c r="K1028" s="18"/>
      <c r="L1028" s="18"/>
    </row>
    <row r="1029">
      <c r="A1029" s="18"/>
      <c r="B1029" s="41"/>
      <c r="C1029" s="18"/>
      <c r="D1029" s="41"/>
      <c r="E1029" s="18"/>
      <c r="F1029" s="42"/>
      <c r="G1029" s="18"/>
      <c r="H1029" s="18"/>
      <c r="I1029" s="18"/>
      <c r="J1029" s="18"/>
      <c r="K1029" s="18"/>
      <c r="L1029" s="18"/>
    </row>
    <row r="1030">
      <c r="A1030" s="18"/>
      <c r="B1030" s="41"/>
      <c r="C1030" s="18"/>
      <c r="D1030" s="41"/>
      <c r="E1030" s="18"/>
      <c r="F1030" s="42"/>
      <c r="G1030" s="18"/>
      <c r="H1030" s="18"/>
      <c r="I1030" s="18"/>
      <c r="J1030" s="18"/>
      <c r="K1030" s="18"/>
      <c r="L1030" s="18"/>
    </row>
    <row r="1031">
      <c r="A1031" s="18"/>
      <c r="B1031" s="41"/>
      <c r="C1031" s="18"/>
      <c r="D1031" s="41"/>
      <c r="E1031" s="18"/>
      <c r="F1031" s="42"/>
      <c r="G1031" s="18"/>
      <c r="H1031" s="18"/>
      <c r="I1031" s="18"/>
      <c r="J1031" s="18"/>
      <c r="K1031" s="18"/>
      <c r="L1031" s="18"/>
    </row>
    <row r="1032">
      <c r="A1032" s="18"/>
      <c r="B1032" s="41"/>
      <c r="C1032" s="18"/>
      <c r="D1032" s="41"/>
      <c r="E1032" s="18"/>
      <c r="F1032" s="42"/>
      <c r="G1032" s="18"/>
      <c r="H1032" s="18"/>
      <c r="I1032" s="18"/>
      <c r="J1032" s="18"/>
      <c r="K1032" s="18"/>
      <c r="L1032" s="18"/>
    </row>
    <row r="1033">
      <c r="A1033" s="18"/>
      <c r="B1033" s="41"/>
      <c r="C1033" s="18"/>
      <c r="D1033" s="41"/>
      <c r="E1033" s="18"/>
      <c r="F1033" s="42"/>
      <c r="G1033" s="18"/>
      <c r="H1033" s="18"/>
      <c r="I1033" s="18"/>
      <c r="J1033" s="18"/>
      <c r="K1033" s="18"/>
      <c r="L1033" s="18"/>
    </row>
    <row r="1034">
      <c r="A1034" s="18"/>
      <c r="B1034" s="41"/>
      <c r="C1034" s="18"/>
      <c r="D1034" s="41"/>
      <c r="E1034" s="18"/>
      <c r="F1034" s="42"/>
      <c r="G1034" s="18"/>
      <c r="H1034" s="18"/>
      <c r="I1034" s="18"/>
      <c r="J1034" s="18"/>
      <c r="K1034" s="18"/>
      <c r="L1034" s="18"/>
    </row>
    <row r="1035">
      <c r="A1035" s="18"/>
      <c r="B1035" s="41"/>
      <c r="C1035" s="18"/>
      <c r="D1035" s="41"/>
      <c r="E1035" s="18"/>
      <c r="F1035" s="42"/>
      <c r="G1035" s="18"/>
      <c r="H1035" s="18"/>
      <c r="I1035" s="18"/>
      <c r="J1035" s="18"/>
      <c r="K1035" s="18"/>
      <c r="L1035" s="18"/>
    </row>
    <row r="1036">
      <c r="A1036" s="18"/>
      <c r="B1036" s="41"/>
      <c r="C1036" s="18"/>
      <c r="D1036" s="41"/>
      <c r="E1036" s="18"/>
      <c r="F1036" s="42"/>
      <c r="G1036" s="18"/>
      <c r="H1036" s="18"/>
      <c r="I1036" s="18"/>
      <c r="J1036" s="18"/>
      <c r="K1036" s="18"/>
      <c r="L1036" s="18"/>
    </row>
    <row r="1037">
      <c r="A1037" s="18"/>
      <c r="B1037" s="41"/>
      <c r="C1037" s="18"/>
      <c r="D1037" s="41"/>
      <c r="E1037" s="18"/>
      <c r="F1037" s="42"/>
      <c r="G1037" s="18"/>
      <c r="H1037" s="18"/>
      <c r="I1037" s="18"/>
      <c r="J1037" s="18"/>
      <c r="K1037" s="18"/>
      <c r="L1037" s="18"/>
    </row>
    <row r="1038">
      <c r="A1038" s="18"/>
      <c r="B1038" s="41"/>
      <c r="C1038" s="18"/>
      <c r="D1038" s="41"/>
      <c r="E1038" s="18"/>
      <c r="F1038" s="42"/>
      <c r="G1038" s="18"/>
      <c r="H1038" s="18"/>
      <c r="I1038" s="18"/>
      <c r="J1038" s="18"/>
      <c r="K1038" s="18"/>
      <c r="L1038" s="18"/>
    </row>
    <row r="1039">
      <c r="A1039" s="18"/>
      <c r="B1039" s="41"/>
      <c r="C1039" s="18"/>
      <c r="D1039" s="41"/>
      <c r="E1039" s="18"/>
      <c r="F1039" s="42"/>
      <c r="G1039" s="18"/>
      <c r="H1039" s="18"/>
      <c r="I1039" s="18"/>
      <c r="J1039" s="18"/>
      <c r="K1039" s="18"/>
      <c r="L1039" s="18"/>
    </row>
    <row r="1040">
      <c r="A1040" s="18"/>
      <c r="B1040" s="41"/>
      <c r="C1040" s="18"/>
      <c r="D1040" s="41"/>
      <c r="E1040" s="18"/>
      <c r="F1040" s="42"/>
      <c r="G1040" s="18"/>
      <c r="H1040" s="18"/>
      <c r="I1040" s="18"/>
      <c r="J1040" s="18"/>
      <c r="K1040" s="18"/>
      <c r="L1040" s="18"/>
    </row>
    <row r="1041">
      <c r="A1041" s="18"/>
      <c r="B1041" s="41"/>
      <c r="C1041" s="18"/>
      <c r="D1041" s="41"/>
      <c r="E1041" s="18"/>
      <c r="F1041" s="42"/>
      <c r="G1041" s="18"/>
      <c r="H1041" s="18"/>
      <c r="I1041" s="18"/>
      <c r="J1041" s="18"/>
      <c r="K1041" s="18"/>
      <c r="L1041" s="18"/>
    </row>
    <row r="1042">
      <c r="A1042" s="18"/>
      <c r="B1042" s="41"/>
      <c r="C1042" s="18"/>
      <c r="D1042" s="41"/>
      <c r="E1042" s="18"/>
      <c r="F1042" s="42"/>
      <c r="G1042" s="18"/>
      <c r="H1042" s="18"/>
      <c r="I1042" s="18"/>
      <c r="J1042" s="18"/>
      <c r="K1042" s="18"/>
      <c r="L1042" s="18"/>
    </row>
    <row r="1043">
      <c r="A1043" s="18"/>
      <c r="B1043" s="41"/>
      <c r="C1043" s="18"/>
      <c r="D1043" s="41"/>
      <c r="E1043" s="18"/>
      <c r="F1043" s="42"/>
      <c r="G1043" s="18"/>
      <c r="H1043" s="18"/>
      <c r="I1043" s="18"/>
      <c r="J1043" s="18"/>
      <c r="K1043" s="18"/>
      <c r="L1043" s="18"/>
    </row>
    <row r="1044">
      <c r="A1044" s="18"/>
      <c r="B1044" s="41"/>
      <c r="C1044" s="18"/>
      <c r="D1044" s="41"/>
      <c r="E1044" s="18"/>
      <c r="F1044" s="42"/>
      <c r="G1044" s="18"/>
      <c r="H1044" s="18"/>
      <c r="I1044" s="18"/>
      <c r="J1044" s="18"/>
      <c r="K1044" s="18"/>
      <c r="L1044" s="18"/>
    </row>
    <row r="1045">
      <c r="A1045" s="18"/>
      <c r="B1045" s="41"/>
      <c r="C1045" s="18"/>
      <c r="D1045" s="41"/>
      <c r="E1045" s="18"/>
      <c r="F1045" s="42"/>
      <c r="G1045" s="18"/>
      <c r="H1045" s="18"/>
      <c r="I1045" s="18"/>
      <c r="J1045" s="18"/>
      <c r="K1045" s="18"/>
      <c r="L1045" s="18"/>
    </row>
    <row r="1046">
      <c r="A1046" s="18"/>
      <c r="B1046" s="41"/>
      <c r="C1046" s="18"/>
      <c r="D1046" s="41"/>
      <c r="E1046" s="18"/>
      <c r="F1046" s="42"/>
      <c r="G1046" s="18"/>
      <c r="H1046" s="18"/>
      <c r="I1046" s="18"/>
      <c r="J1046" s="18"/>
      <c r="K1046" s="18"/>
      <c r="L1046" s="18"/>
    </row>
    <row r="1047">
      <c r="A1047" s="18"/>
      <c r="B1047" s="41"/>
      <c r="C1047" s="18"/>
      <c r="D1047" s="41"/>
      <c r="E1047" s="18"/>
      <c r="F1047" s="42"/>
      <c r="G1047" s="18"/>
      <c r="H1047" s="18"/>
      <c r="I1047" s="18"/>
      <c r="J1047" s="18"/>
      <c r="K1047" s="18"/>
      <c r="L1047" s="18"/>
    </row>
    <row r="1048">
      <c r="A1048" s="18"/>
      <c r="B1048" s="41"/>
      <c r="C1048" s="18"/>
      <c r="D1048" s="41"/>
      <c r="E1048" s="18"/>
      <c r="F1048" s="42"/>
      <c r="G1048" s="18"/>
      <c r="H1048" s="18"/>
      <c r="I1048" s="18"/>
      <c r="J1048" s="18"/>
      <c r="K1048" s="18"/>
      <c r="L1048" s="18"/>
    </row>
    <row r="1049">
      <c r="A1049" s="18"/>
      <c r="B1049" s="41"/>
      <c r="C1049" s="18"/>
      <c r="D1049" s="41"/>
      <c r="E1049" s="18"/>
      <c r="F1049" s="42"/>
      <c r="G1049" s="18"/>
      <c r="H1049" s="18"/>
      <c r="I1049" s="18"/>
      <c r="J1049" s="18"/>
      <c r="K1049" s="18"/>
      <c r="L1049" s="18"/>
    </row>
    <row r="1050">
      <c r="A1050" s="18"/>
      <c r="B1050" s="41"/>
      <c r="C1050" s="18"/>
      <c r="D1050" s="41"/>
      <c r="E1050" s="18"/>
      <c r="F1050" s="42"/>
      <c r="G1050" s="18"/>
      <c r="H1050" s="18"/>
      <c r="I1050" s="18"/>
      <c r="J1050" s="18"/>
      <c r="K1050" s="18"/>
      <c r="L1050" s="18"/>
    </row>
    <row r="1051">
      <c r="A1051" s="18"/>
      <c r="B1051" s="41"/>
      <c r="C1051" s="18"/>
      <c r="D1051" s="41"/>
      <c r="E1051" s="18"/>
      <c r="F1051" s="42"/>
      <c r="G1051" s="18"/>
      <c r="H1051" s="18"/>
      <c r="I1051" s="18"/>
      <c r="J1051" s="18"/>
      <c r="K1051" s="18"/>
      <c r="L1051" s="18"/>
    </row>
    <row r="1052">
      <c r="A1052" s="18"/>
      <c r="B1052" s="41"/>
      <c r="C1052" s="18"/>
      <c r="D1052" s="41"/>
      <c r="E1052" s="18"/>
      <c r="F1052" s="42"/>
      <c r="G1052" s="18"/>
      <c r="H1052" s="18"/>
      <c r="I1052" s="18"/>
      <c r="J1052" s="18"/>
      <c r="K1052" s="18"/>
      <c r="L1052" s="18"/>
    </row>
    <row r="1053">
      <c r="A1053" s="18"/>
      <c r="B1053" s="41"/>
      <c r="C1053" s="18"/>
      <c r="D1053" s="41"/>
      <c r="E1053" s="18"/>
      <c r="F1053" s="42"/>
      <c r="G1053" s="18"/>
      <c r="H1053" s="18"/>
      <c r="I1053" s="18"/>
      <c r="J1053" s="18"/>
      <c r="K1053" s="18"/>
      <c r="L1053" s="18"/>
    </row>
    <row r="1054">
      <c r="A1054" s="18"/>
      <c r="B1054" s="41"/>
      <c r="C1054" s="18"/>
      <c r="D1054" s="41"/>
      <c r="E1054" s="18"/>
      <c r="F1054" s="42"/>
      <c r="G1054" s="18"/>
      <c r="H1054" s="18"/>
      <c r="I1054" s="18"/>
      <c r="J1054" s="18"/>
      <c r="K1054" s="18"/>
      <c r="L1054" s="18"/>
    </row>
    <row r="1055">
      <c r="A1055" s="18"/>
      <c r="B1055" s="41"/>
      <c r="C1055" s="18"/>
      <c r="D1055" s="41"/>
      <c r="E1055" s="18"/>
      <c r="F1055" s="42"/>
      <c r="G1055" s="18"/>
      <c r="H1055" s="18"/>
      <c r="I1055" s="18"/>
      <c r="J1055" s="18"/>
      <c r="K1055" s="18"/>
      <c r="L1055" s="18"/>
    </row>
    <row r="1056">
      <c r="A1056" s="18"/>
      <c r="B1056" s="41"/>
      <c r="C1056" s="18"/>
      <c r="D1056" s="41"/>
      <c r="E1056" s="18"/>
      <c r="F1056" s="42"/>
      <c r="G1056" s="18"/>
      <c r="H1056" s="18"/>
      <c r="I1056" s="18"/>
      <c r="J1056" s="18"/>
      <c r="K1056" s="18"/>
      <c r="L1056" s="18"/>
    </row>
    <row r="1057">
      <c r="A1057" s="18"/>
      <c r="B1057" s="41"/>
      <c r="C1057" s="18"/>
      <c r="D1057" s="41"/>
      <c r="E1057" s="18"/>
      <c r="F1057" s="42"/>
      <c r="G1057" s="18"/>
      <c r="H1057" s="18"/>
      <c r="I1057" s="18"/>
      <c r="J1057" s="18"/>
      <c r="K1057" s="18"/>
      <c r="L1057" s="18"/>
    </row>
    <row r="1058">
      <c r="A1058" s="18"/>
      <c r="B1058" s="41"/>
      <c r="C1058" s="18"/>
      <c r="D1058" s="41"/>
      <c r="E1058" s="18"/>
      <c r="F1058" s="42"/>
      <c r="G1058" s="18"/>
      <c r="H1058" s="18"/>
      <c r="I1058" s="18"/>
      <c r="J1058" s="18"/>
      <c r="K1058" s="18"/>
      <c r="L1058" s="18"/>
    </row>
    <row r="1059">
      <c r="A1059" s="18"/>
      <c r="B1059" s="41"/>
      <c r="C1059" s="18"/>
      <c r="D1059" s="41"/>
      <c r="E1059" s="18"/>
      <c r="F1059" s="42"/>
      <c r="G1059" s="18"/>
      <c r="H1059" s="18"/>
      <c r="I1059" s="18"/>
      <c r="J1059" s="18"/>
      <c r="K1059" s="18"/>
      <c r="L1059" s="18"/>
    </row>
    <row r="1060">
      <c r="A1060" s="18"/>
      <c r="B1060" s="41"/>
      <c r="C1060" s="18"/>
      <c r="D1060" s="41"/>
      <c r="E1060" s="18"/>
      <c r="F1060" s="42"/>
      <c r="G1060" s="18"/>
      <c r="H1060" s="18"/>
      <c r="I1060" s="18"/>
      <c r="J1060" s="18"/>
      <c r="K1060" s="18"/>
      <c r="L1060" s="18"/>
    </row>
    <row r="1061">
      <c r="A1061" s="18"/>
      <c r="B1061" s="41"/>
      <c r="C1061" s="18"/>
      <c r="D1061" s="41"/>
      <c r="E1061" s="18"/>
      <c r="F1061" s="42"/>
      <c r="G1061" s="18"/>
      <c r="H1061" s="18"/>
      <c r="I1061" s="18"/>
      <c r="J1061" s="18"/>
      <c r="K1061" s="18"/>
      <c r="L1061" s="18"/>
    </row>
    <row r="1062">
      <c r="A1062" s="18"/>
      <c r="B1062" s="41"/>
      <c r="C1062" s="18"/>
      <c r="D1062" s="41"/>
      <c r="E1062" s="18"/>
      <c r="F1062" s="42"/>
      <c r="G1062" s="18"/>
      <c r="H1062" s="18"/>
      <c r="I1062" s="18"/>
      <c r="J1062" s="18"/>
      <c r="K1062" s="18"/>
      <c r="L1062" s="18"/>
    </row>
    <row r="1063">
      <c r="A1063" s="18"/>
      <c r="B1063" s="41"/>
      <c r="C1063" s="18"/>
      <c r="D1063" s="41"/>
      <c r="E1063" s="18"/>
      <c r="F1063" s="42"/>
      <c r="G1063" s="18"/>
      <c r="H1063" s="18"/>
      <c r="I1063" s="18"/>
      <c r="J1063" s="18"/>
      <c r="K1063" s="18"/>
      <c r="L1063" s="18"/>
    </row>
    <row r="1064">
      <c r="A1064" s="18"/>
      <c r="B1064" s="41"/>
      <c r="C1064" s="18"/>
      <c r="D1064" s="41"/>
      <c r="E1064" s="18"/>
      <c r="F1064" s="42"/>
      <c r="G1064" s="18"/>
      <c r="H1064" s="18"/>
      <c r="I1064" s="18"/>
      <c r="J1064" s="18"/>
      <c r="K1064" s="18"/>
      <c r="L1064" s="18"/>
    </row>
    <row r="1065">
      <c r="A1065" s="18"/>
      <c r="B1065" s="41"/>
      <c r="C1065" s="18"/>
      <c r="D1065" s="41"/>
      <c r="E1065" s="18"/>
      <c r="F1065" s="42"/>
      <c r="G1065" s="18"/>
      <c r="H1065" s="18"/>
      <c r="I1065" s="18"/>
      <c r="J1065" s="18"/>
      <c r="K1065" s="18"/>
      <c r="L1065" s="18"/>
    </row>
    <row r="1066">
      <c r="A1066" s="18"/>
      <c r="B1066" s="41"/>
      <c r="C1066" s="18"/>
      <c r="D1066" s="41"/>
      <c r="E1066" s="18"/>
      <c r="F1066" s="42"/>
      <c r="G1066" s="18"/>
      <c r="H1066" s="18"/>
      <c r="I1066" s="18"/>
      <c r="J1066" s="18"/>
      <c r="K1066" s="18"/>
      <c r="L1066" s="18"/>
    </row>
    <row r="1067">
      <c r="A1067" s="18"/>
      <c r="B1067" s="41"/>
      <c r="C1067" s="18"/>
      <c r="D1067" s="41"/>
      <c r="E1067" s="18"/>
      <c r="F1067" s="42"/>
      <c r="G1067" s="18"/>
      <c r="H1067" s="18"/>
      <c r="I1067" s="18"/>
      <c r="J1067" s="18"/>
      <c r="K1067" s="18"/>
      <c r="L1067" s="18"/>
    </row>
    <row r="1068">
      <c r="A1068" s="18"/>
      <c r="B1068" s="41"/>
      <c r="C1068" s="18"/>
      <c r="D1068" s="41"/>
      <c r="E1068" s="18"/>
      <c r="F1068" s="42"/>
      <c r="G1068" s="18"/>
      <c r="H1068" s="18"/>
      <c r="I1068" s="18"/>
      <c r="J1068" s="18"/>
      <c r="K1068" s="18"/>
      <c r="L1068" s="18"/>
    </row>
    <row r="1069">
      <c r="A1069" s="18"/>
      <c r="B1069" s="41"/>
      <c r="C1069" s="18"/>
      <c r="D1069" s="41"/>
      <c r="E1069" s="18"/>
      <c r="F1069" s="42"/>
      <c r="G1069" s="18"/>
      <c r="H1069" s="18"/>
      <c r="I1069" s="18"/>
      <c r="J1069" s="18"/>
      <c r="K1069" s="18"/>
      <c r="L1069" s="18"/>
    </row>
    <row r="1070">
      <c r="A1070" s="18"/>
      <c r="B1070" s="41"/>
      <c r="C1070" s="18"/>
      <c r="D1070" s="41"/>
      <c r="E1070" s="18"/>
      <c r="F1070" s="42"/>
      <c r="G1070" s="18"/>
      <c r="H1070" s="18"/>
      <c r="I1070" s="18"/>
      <c r="J1070" s="18"/>
      <c r="K1070" s="18"/>
      <c r="L1070" s="18"/>
    </row>
    <row r="1071">
      <c r="A1071" s="18"/>
      <c r="B1071" s="41"/>
      <c r="C1071" s="18"/>
      <c r="D1071" s="41"/>
      <c r="E1071" s="18"/>
      <c r="F1071" s="42"/>
      <c r="G1071" s="18"/>
      <c r="H1071" s="18"/>
      <c r="I1071" s="18"/>
      <c r="J1071" s="18"/>
      <c r="K1071" s="18"/>
      <c r="L1071" s="18"/>
    </row>
    <row r="1072">
      <c r="A1072" s="18"/>
      <c r="B1072" s="41"/>
      <c r="C1072" s="18"/>
      <c r="D1072" s="41"/>
      <c r="E1072" s="18"/>
      <c r="F1072" s="42"/>
      <c r="G1072" s="18"/>
      <c r="H1072" s="18"/>
      <c r="I1072" s="18"/>
      <c r="J1072" s="18"/>
      <c r="K1072" s="18"/>
      <c r="L1072" s="18"/>
    </row>
    <row r="1073">
      <c r="A1073" s="18"/>
      <c r="B1073" s="41"/>
      <c r="C1073" s="18"/>
      <c r="D1073" s="41"/>
      <c r="E1073" s="18"/>
      <c r="F1073" s="42"/>
      <c r="G1073" s="18"/>
      <c r="H1073" s="18"/>
      <c r="I1073" s="18"/>
      <c r="J1073" s="18"/>
      <c r="K1073" s="18"/>
      <c r="L1073" s="18"/>
    </row>
    <row r="1074">
      <c r="A1074" s="18"/>
      <c r="B1074" s="41"/>
      <c r="C1074" s="18"/>
      <c r="D1074" s="41"/>
      <c r="E1074" s="18"/>
      <c r="F1074" s="42"/>
      <c r="G1074" s="18"/>
      <c r="H1074" s="18"/>
      <c r="I1074" s="18"/>
      <c r="J1074" s="18"/>
      <c r="K1074" s="18"/>
      <c r="L1074" s="18"/>
    </row>
    <row r="1075">
      <c r="A1075" s="18"/>
      <c r="B1075" s="41"/>
      <c r="C1075" s="18"/>
      <c r="D1075" s="41"/>
      <c r="E1075" s="18"/>
      <c r="F1075" s="42"/>
      <c r="G1075" s="18"/>
      <c r="H1075" s="18"/>
      <c r="I1075" s="18"/>
      <c r="J1075" s="18"/>
      <c r="K1075" s="18"/>
      <c r="L1075" s="18"/>
    </row>
    <row r="1076">
      <c r="A1076" s="18"/>
      <c r="B1076" s="41"/>
      <c r="C1076" s="18"/>
      <c r="D1076" s="41"/>
      <c r="E1076" s="18"/>
      <c r="F1076" s="42"/>
      <c r="G1076" s="18"/>
      <c r="H1076" s="18"/>
      <c r="I1076" s="18"/>
      <c r="J1076" s="18"/>
      <c r="K1076" s="18"/>
      <c r="L1076" s="18"/>
    </row>
    <row r="1077">
      <c r="A1077" s="18"/>
      <c r="B1077" s="41"/>
      <c r="C1077" s="18"/>
      <c r="D1077" s="41"/>
      <c r="E1077" s="18"/>
      <c r="F1077" s="42"/>
      <c r="G1077" s="18"/>
      <c r="H1077" s="18"/>
      <c r="I1077" s="18"/>
      <c r="J1077" s="18"/>
      <c r="K1077" s="18"/>
      <c r="L1077" s="18"/>
    </row>
    <row r="1078">
      <c r="A1078" s="18"/>
      <c r="B1078" s="41"/>
      <c r="C1078" s="18"/>
      <c r="D1078" s="41"/>
      <c r="E1078" s="18"/>
      <c r="F1078" s="42"/>
      <c r="G1078" s="18"/>
      <c r="H1078" s="18"/>
      <c r="I1078" s="18"/>
      <c r="J1078" s="18"/>
      <c r="K1078" s="18"/>
      <c r="L1078" s="18"/>
    </row>
    <row r="1079">
      <c r="A1079" s="18"/>
      <c r="B1079" s="41"/>
      <c r="C1079" s="18"/>
      <c r="D1079" s="41"/>
      <c r="E1079" s="18"/>
      <c r="F1079" s="42"/>
      <c r="G1079" s="18"/>
      <c r="H1079" s="18"/>
      <c r="I1079" s="18"/>
      <c r="J1079" s="18"/>
      <c r="K1079" s="18"/>
      <c r="L1079" s="18"/>
    </row>
    <row r="1080">
      <c r="A1080" s="18"/>
      <c r="B1080" s="41"/>
      <c r="C1080" s="18"/>
      <c r="D1080" s="41"/>
      <c r="E1080" s="18"/>
      <c r="F1080" s="42"/>
      <c r="G1080" s="18"/>
      <c r="H1080" s="18"/>
      <c r="I1080" s="18"/>
      <c r="J1080" s="18"/>
      <c r="K1080" s="18"/>
      <c r="L1080" s="18"/>
    </row>
    <row r="1081">
      <c r="A1081" s="18"/>
      <c r="B1081" s="41"/>
      <c r="C1081" s="18"/>
      <c r="D1081" s="41"/>
      <c r="E1081" s="18"/>
      <c r="F1081" s="42"/>
      <c r="G1081" s="18"/>
      <c r="H1081" s="18"/>
      <c r="I1081" s="18"/>
      <c r="J1081" s="18"/>
      <c r="K1081" s="18"/>
      <c r="L1081" s="18"/>
    </row>
    <row r="1082">
      <c r="A1082" s="18"/>
      <c r="B1082" s="41"/>
      <c r="C1082" s="18"/>
      <c r="D1082" s="41"/>
      <c r="E1082" s="18"/>
      <c r="F1082" s="42"/>
      <c r="G1082" s="18"/>
      <c r="H1082" s="18"/>
      <c r="I1082" s="18"/>
      <c r="J1082" s="18"/>
      <c r="K1082" s="18"/>
      <c r="L1082" s="18"/>
    </row>
    <row r="1083">
      <c r="A1083" s="18"/>
      <c r="B1083" s="41"/>
      <c r="C1083" s="18"/>
      <c r="D1083" s="41"/>
      <c r="E1083" s="18"/>
      <c r="F1083" s="42"/>
      <c r="G1083" s="18"/>
      <c r="H1083" s="18"/>
      <c r="I1083" s="18"/>
      <c r="J1083" s="18"/>
      <c r="K1083" s="18"/>
      <c r="L1083" s="18"/>
    </row>
    <row r="1084">
      <c r="A1084" s="18"/>
      <c r="B1084" s="41"/>
      <c r="C1084" s="18"/>
      <c r="D1084" s="41"/>
      <c r="E1084" s="18"/>
      <c r="F1084" s="42"/>
      <c r="G1084" s="18"/>
      <c r="H1084" s="18"/>
      <c r="I1084" s="18"/>
      <c r="J1084" s="18"/>
      <c r="K1084" s="18"/>
      <c r="L1084" s="18"/>
    </row>
    <row r="1085">
      <c r="A1085" s="18"/>
      <c r="B1085" s="41"/>
      <c r="C1085" s="18"/>
      <c r="D1085" s="41"/>
      <c r="E1085" s="18"/>
      <c r="F1085" s="42"/>
      <c r="G1085" s="18"/>
      <c r="H1085" s="18"/>
      <c r="I1085" s="18"/>
      <c r="J1085" s="18"/>
      <c r="K1085" s="18"/>
      <c r="L1085" s="18"/>
    </row>
    <row r="1086">
      <c r="A1086" s="18"/>
      <c r="B1086" s="41"/>
      <c r="C1086" s="18"/>
      <c r="D1086" s="41"/>
      <c r="E1086" s="18"/>
      <c r="F1086" s="42"/>
      <c r="G1086" s="18"/>
      <c r="H1086" s="18"/>
      <c r="I1086" s="18"/>
      <c r="J1086" s="18"/>
      <c r="K1086" s="18"/>
      <c r="L1086" s="18"/>
    </row>
    <row r="1087">
      <c r="A1087" s="18"/>
      <c r="B1087" s="41"/>
      <c r="C1087" s="18"/>
      <c r="D1087" s="41"/>
      <c r="E1087" s="18"/>
      <c r="F1087" s="42"/>
      <c r="G1087" s="18"/>
      <c r="H1087" s="18"/>
      <c r="I1087" s="18"/>
      <c r="J1087" s="18"/>
      <c r="K1087" s="18"/>
      <c r="L1087" s="18"/>
    </row>
    <row r="1088">
      <c r="A1088" s="18"/>
      <c r="B1088" s="41"/>
      <c r="C1088" s="18"/>
      <c r="D1088" s="41"/>
      <c r="E1088" s="18"/>
      <c r="F1088" s="42"/>
      <c r="G1088" s="18"/>
      <c r="H1088" s="18"/>
      <c r="I1088" s="18"/>
      <c r="J1088" s="18"/>
      <c r="K1088" s="18"/>
      <c r="L1088" s="18"/>
    </row>
    <row r="1089">
      <c r="A1089" s="18"/>
      <c r="B1089" s="41"/>
      <c r="C1089" s="18"/>
      <c r="D1089" s="41"/>
      <c r="E1089" s="18"/>
      <c r="F1089" s="42"/>
      <c r="G1089" s="18"/>
      <c r="H1089" s="18"/>
      <c r="I1089" s="18"/>
      <c r="J1089" s="18"/>
      <c r="K1089" s="18"/>
      <c r="L1089" s="18"/>
    </row>
    <row r="1090">
      <c r="A1090" s="18"/>
      <c r="B1090" s="41"/>
      <c r="C1090" s="18"/>
      <c r="D1090" s="41"/>
      <c r="E1090" s="18"/>
      <c r="F1090" s="42"/>
      <c r="G1090" s="18"/>
      <c r="H1090" s="18"/>
      <c r="I1090" s="18"/>
      <c r="J1090" s="18"/>
      <c r="K1090" s="18"/>
      <c r="L1090" s="18"/>
    </row>
    <row r="1091">
      <c r="A1091" s="18"/>
      <c r="B1091" s="41"/>
      <c r="C1091" s="18"/>
      <c r="D1091" s="41"/>
      <c r="E1091" s="18"/>
      <c r="F1091" s="42"/>
      <c r="G1091" s="18"/>
      <c r="H1091" s="18"/>
      <c r="I1091" s="18"/>
      <c r="J1091" s="18"/>
      <c r="K1091" s="18"/>
      <c r="L1091" s="18"/>
    </row>
    <row r="1092">
      <c r="A1092" s="18"/>
      <c r="B1092" s="41"/>
      <c r="C1092" s="18"/>
      <c r="D1092" s="41"/>
      <c r="E1092" s="18"/>
      <c r="F1092" s="42"/>
      <c r="G1092" s="18"/>
      <c r="H1092" s="18"/>
      <c r="I1092" s="18"/>
      <c r="J1092" s="18"/>
      <c r="K1092" s="18"/>
      <c r="L1092" s="18"/>
    </row>
    <row r="1093">
      <c r="A1093" s="18"/>
      <c r="B1093" s="41"/>
      <c r="C1093" s="18"/>
      <c r="D1093" s="41"/>
      <c r="E1093" s="18"/>
      <c r="F1093" s="42"/>
      <c r="G1093" s="18"/>
      <c r="H1093" s="18"/>
      <c r="I1093" s="18"/>
      <c r="J1093" s="18"/>
      <c r="K1093" s="18"/>
      <c r="L1093" s="18"/>
    </row>
    <row r="1094">
      <c r="A1094" s="18"/>
      <c r="B1094" s="41"/>
      <c r="C1094" s="18"/>
      <c r="D1094" s="41"/>
      <c r="E1094" s="18"/>
      <c r="F1094" s="42"/>
      <c r="G1094" s="18"/>
      <c r="H1094" s="18"/>
      <c r="I1094" s="18"/>
      <c r="J1094" s="18"/>
      <c r="K1094" s="18"/>
      <c r="L1094" s="18"/>
    </row>
    <row r="1095">
      <c r="A1095" s="18"/>
      <c r="B1095" s="41"/>
      <c r="C1095" s="18"/>
      <c r="D1095" s="41"/>
      <c r="E1095" s="18"/>
      <c r="F1095" s="42"/>
      <c r="G1095" s="18"/>
      <c r="H1095" s="18"/>
      <c r="I1095" s="18"/>
      <c r="J1095" s="18"/>
      <c r="K1095" s="18"/>
      <c r="L1095" s="18"/>
    </row>
    <row r="1096">
      <c r="A1096" s="18"/>
      <c r="B1096" s="41"/>
      <c r="C1096" s="18"/>
      <c r="D1096" s="41"/>
      <c r="E1096" s="18"/>
      <c r="F1096" s="42"/>
      <c r="G1096" s="18"/>
      <c r="H1096" s="18"/>
      <c r="I1096" s="18"/>
      <c r="J1096" s="18"/>
      <c r="K1096" s="18"/>
      <c r="L1096" s="18"/>
    </row>
    <row r="1097">
      <c r="A1097" s="18"/>
      <c r="B1097" s="41"/>
      <c r="C1097" s="18"/>
      <c r="D1097" s="41"/>
      <c r="E1097" s="18"/>
      <c r="F1097" s="42"/>
      <c r="G1097" s="18"/>
      <c r="H1097" s="18"/>
      <c r="I1097" s="18"/>
      <c r="J1097" s="18"/>
      <c r="K1097" s="18"/>
      <c r="L1097" s="18"/>
    </row>
    <row r="1098">
      <c r="A1098" s="18"/>
      <c r="B1098" s="41"/>
      <c r="C1098" s="18"/>
      <c r="D1098" s="41"/>
      <c r="E1098" s="18"/>
      <c r="F1098" s="42"/>
      <c r="G1098" s="18"/>
      <c r="H1098" s="18"/>
      <c r="I1098" s="18"/>
      <c r="J1098" s="18"/>
      <c r="K1098" s="18"/>
      <c r="L1098" s="18"/>
    </row>
    <row r="1099">
      <c r="A1099" s="18"/>
      <c r="B1099" s="41"/>
      <c r="C1099" s="18"/>
      <c r="D1099" s="41"/>
      <c r="E1099" s="18"/>
      <c r="F1099" s="42"/>
      <c r="G1099" s="18"/>
      <c r="H1099" s="18"/>
      <c r="I1099" s="18"/>
      <c r="J1099" s="18"/>
      <c r="K1099" s="18"/>
      <c r="L1099" s="18"/>
    </row>
    <row r="1100">
      <c r="A1100" s="18"/>
      <c r="B1100" s="41"/>
      <c r="C1100" s="18"/>
      <c r="D1100" s="41"/>
      <c r="E1100" s="18"/>
      <c r="F1100" s="42"/>
      <c r="G1100" s="18"/>
      <c r="H1100" s="18"/>
      <c r="I1100" s="18"/>
      <c r="J1100" s="18"/>
      <c r="K1100" s="18"/>
      <c r="L1100" s="18"/>
    </row>
    <row r="1101">
      <c r="A1101" s="18"/>
      <c r="B1101" s="41"/>
      <c r="C1101" s="18"/>
      <c r="D1101" s="41"/>
      <c r="E1101" s="18"/>
      <c r="F1101" s="42"/>
      <c r="G1101" s="18"/>
      <c r="H1101" s="18"/>
      <c r="I1101" s="18"/>
      <c r="J1101" s="18"/>
      <c r="K1101" s="18"/>
      <c r="L1101" s="18"/>
    </row>
    <row r="1102">
      <c r="A1102" s="18"/>
      <c r="B1102" s="41"/>
      <c r="C1102" s="18"/>
      <c r="D1102" s="41"/>
      <c r="E1102" s="18"/>
      <c r="F1102" s="42"/>
      <c r="G1102" s="18"/>
      <c r="H1102" s="18"/>
      <c r="I1102" s="18"/>
      <c r="J1102" s="18"/>
      <c r="K1102" s="18"/>
      <c r="L1102" s="18"/>
    </row>
    <row r="1103">
      <c r="A1103" s="18"/>
      <c r="B1103" s="41"/>
      <c r="C1103" s="18"/>
      <c r="D1103" s="41"/>
      <c r="E1103" s="18"/>
      <c r="F1103" s="42"/>
      <c r="G1103" s="18"/>
      <c r="H1103" s="18"/>
      <c r="I1103" s="18"/>
      <c r="J1103" s="18"/>
      <c r="K1103" s="18"/>
      <c r="L1103" s="18"/>
    </row>
    <row r="1104">
      <c r="A1104" s="18"/>
      <c r="B1104" s="41"/>
      <c r="C1104" s="18"/>
      <c r="D1104" s="41"/>
      <c r="E1104" s="18"/>
      <c r="F1104" s="42"/>
      <c r="G1104" s="18"/>
      <c r="H1104" s="18"/>
      <c r="I1104" s="18"/>
      <c r="J1104" s="18"/>
      <c r="K1104" s="18"/>
      <c r="L1104" s="18"/>
    </row>
    <row r="1105">
      <c r="A1105" s="18"/>
      <c r="B1105" s="41"/>
      <c r="C1105" s="18"/>
      <c r="D1105" s="41"/>
      <c r="E1105" s="18"/>
      <c r="F1105" s="42"/>
      <c r="G1105" s="18"/>
      <c r="H1105" s="18"/>
      <c r="I1105" s="18"/>
      <c r="J1105" s="18"/>
      <c r="K1105" s="18"/>
      <c r="L1105" s="18"/>
    </row>
    <row r="1106">
      <c r="A1106" s="18"/>
      <c r="B1106" s="41"/>
      <c r="C1106" s="18"/>
      <c r="D1106" s="41"/>
      <c r="E1106" s="18"/>
      <c r="F1106" s="42"/>
      <c r="G1106" s="18"/>
      <c r="H1106" s="18"/>
      <c r="I1106" s="18"/>
      <c r="J1106" s="18"/>
      <c r="K1106" s="18"/>
      <c r="L1106" s="18"/>
    </row>
    <row r="1107">
      <c r="A1107" s="18"/>
      <c r="B1107" s="41"/>
      <c r="C1107" s="18"/>
      <c r="D1107" s="41"/>
      <c r="E1107" s="18"/>
      <c r="F1107" s="42"/>
      <c r="G1107" s="18"/>
      <c r="H1107" s="18"/>
      <c r="I1107" s="18"/>
      <c r="J1107" s="18"/>
      <c r="K1107" s="18"/>
      <c r="L1107" s="18"/>
    </row>
    <row r="1108">
      <c r="A1108" s="18"/>
      <c r="B1108" s="41"/>
      <c r="C1108" s="18"/>
      <c r="D1108" s="41"/>
      <c r="E1108" s="18"/>
      <c r="F1108" s="42"/>
      <c r="G1108" s="18"/>
      <c r="H1108" s="18"/>
      <c r="I1108" s="18"/>
      <c r="J1108" s="18"/>
      <c r="K1108" s="18"/>
      <c r="L1108" s="18"/>
    </row>
    <row r="1109">
      <c r="A1109" s="18"/>
      <c r="B1109" s="41"/>
      <c r="C1109" s="18"/>
      <c r="D1109" s="41"/>
      <c r="E1109" s="18"/>
      <c r="F1109" s="42"/>
      <c r="G1109" s="18"/>
      <c r="H1109" s="18"/>
      <c r="I1109" s="18"/>
      <c r="J1109" s="18"/>
      <c r="K1109" s="18"/>
      <c r="L1109" s="18"/>
    </row>
    <row r="1110">
      <c r="A1110" s="18"/>
      <c r="B1110" s="41"/>
      <c r="C1110" s="18"/>
      <c r="D1110" s="41"/>
      <c r="E1110" s="18"/>
      <c r="F1110" s="42"/>
      <c r="G1110" s="18"/>
      <c r="H1110" s="18"/>
      <c r="I1110" s="18"/>
      <c r="J1110" s="18"/>
      <c r="K1110" s="18"/>
      <c r="L1110" s="18"/>
    </row>
    <row r="1111">
      <c r="A1111" s="18"/>
      <c r="B1111" s="41"/>
      <c r="C1111" s="18"/>
      <c r="D1111" s="41"/>
      <c r="E1111" s="18"/>
      <c r="F1111" s="42"/>
      <c r="G1111" s="18"/>
      <c r="H1111" s="18"/>
      <c r="I1111" s="18"/>
      <c r="J1111" s="18"/>
      <c r="K1111" s="18"/>
      <c r="L1111" s="18"/>
    </row>
    <row r="1112">
      <c r="A1112" s="18"/>
      <c r="B1112" s="41"/>
      <c r="C1112" s="18"/>
      <c r="D1112" s="41"/>
      <c r="E1112" s="18"/>
      <c r="F1112" s="42"/>
      <c r="G1112" s="18"/>
      <c r="H1112" s="18"/>
      <c r="I1112" s="18"/>
      <c r="J1112" s="18"/>
      <c r="K1112" s="18"/>
      <c r="L1112" s="18"/>
    </row>
    <row r="1113">
      <c r="A1113" s="18"/>
      <c r="B1113" s="41"/>
      <c r="C1113" s="18"/>
      <c r="D1113" s="41"/>
      <c r="E1113" s="18"/>
      <c r="F1113" s="42"/>
      <c r="G1113" s="18"/>
      <c r="H1113" s="18"/>
      <c r="I1113" s="18"/>
      <c r="J1113" s="18"/>
      <c r="K1113" s="18"/>
      <c r="L1113" s="18"/>
    </row>
    <row r="1114">
      <c r="A1114" s="18"/>
      <c r="B1114" s="41"/>
      <c r="C1114" s="18"/>
      <c r="D1114" s="41"/>
      <c r="E1114" s="18"/>
      <c r="F1114" s="42"/>
      <c r="G1114" s="18"/>
      <c r="H1114" s="18"/>
      <c r="I1114" s="18"/>
      <c r="J1114" s="18"/>
      <c r="K1114" s="18"/>
      <c r="L1114" s="18"/>
    </row>
    <row r="1115">
      <c r="A1115" s="18"/>
      <c r="B1115" s="41"/>
      <c r="C1115" s="18"/>
      <c r="D1115" s="41"/>
      <c r="E1115" s="18"/>
      <c r="F1115" s="42"/>
      <c r="G1115" s="18"/>
      <c r="H1115" s="18"/>
      <c r="I1115" s="18"/>
      <c r="J1115" s="18"/>
      <c r="K1115" s="18"/>
      <c r="L1115" s="18"/>
    </row>
    <row r="1116">
      <c r="A1116" s="18"/>
      <c r="B1116" s="41"/>
      <c r="C1116" s="18"/>
      <c r="D1116" s="41"/>
      <c r="E1116" s="18"/>
      <c r="F1116" s="42"/>
      <c r="G1116" s="18"/>
      <c r="H1116" s="18"/>
      <c r="I1116" s="18"/>
      <c r="J1116" s="18"/>
      <c r="K1116" s="18"/>
      <c r="L1116" s="18"/>
    </row>
    <row r="1117">
      <c r="A1117" s="18"/>
      <c r="B1117" s="41"/>
      <c r="C1117" s="18"/>
      <c r="D1117" s="41"/>
      <c r="E1117" s="18"/>
      <c r="F1117" s="42"/>
      <c r="G1117" s="18"/>
      <c r="H1117" s="18"/>
      <c r="I1117" s="18"/>
      <c r="J1117" s="18"/>
      <c r="K1117" s="18"/>
      <c r="L1117" s="18"/>
    </row>
    <row r="1118">
      <c r="A1118" s="18"/>
      <c r="B1118" s="41"/>
      <c r="C1118" s="18"/>
      <c r="D1118" s="41"/>
      <c r="E1118" s="18"/>
      <c r="F1118" s="42"/>
      <c r="G1118" s="18"/>
      <c r="H1118" s="18"/>
      <c r="I1118" s="18"/>
      <c r="J1118" s="18"/>
      <c r="K1118" s="18"/>
      <c r="L1118" s="18"/>
    </row>
    <row r="1119">
      <c r="A1119" s="18"/>
      <c r="B1119" s="41"/>
      <c r="C1119" s="18"/>
      <c r="D1119" s="41"/>
      <c r="E1119" s="18"/>
      <c r="F1119" s="42"/>
      <c r="G1119" s="18"/>
      <c r="H1119" s="18"/>
      <c r="I1119" s="18"/>
      <c r="J1119" s="18"/>
      <c r="K1119" s="18"/>
      <c r="L1119" s="18"/>
    </row>
    <row r="1120">
      <c r="A1120" s="18"/>
      <c r="B1120" s="41"/>
      <c r="C1120" s="18"/>
      <c r="D1120" s="41"/>
      <c r="E1120" s="18"/>
      <c r="F1120" s="42"/>
      <c r="G1120" s="18"/>
      <c r="H1120" s="18"/>
      <c r="I1120" s="18"/>
      <c r="J1120" s="18"/>
      <c r="K1120" s="18"/>
      <c r="L1120" s="18"/>
    </row>
    <row r="1121">
      <c r="A1121" s="18"/>
      <c r="B1121" s="41"/>
      <c r="C1121" s="18"/>
      <c r="D1121" s="41"/>
      <c r="E1121" s="18"/>
      <c r="F1121" s="42"/>
      <c r="G1121" s="18"/>
      <c r="H1121" s="18"/>
      <c r="I1121" s="18"/>
      <c r="J1121" s="18"/>
      <c r="K1121" s="18"/>
      <c r="L1121" s="18"/>
    </row>
    <row r="1122">
      <c r="A1122" s="18"/>
      <c r="B1122" s="41"/>
      <c r="C1122" s="18"/>
      <c r="D1122" s="41"/>
      <c r="E1122" s="18"/>
      <c r="F1122" s="42"/>
      <c r="G1122" s="18"/>
      <c r="H1122" s="18"/>
      <c r="I1122" s="18"/>
      <c r="J1122" s="18"/>
      <c r="K1122" s="18"/>
      <c r="L1122" s="18"/>
    </row>
    <row r="1123">
      <c r="A1123" s="18"/>
      <c r="B1123" s="41"/>
      <c r="C1123" s="18"/>
      <c r="D1123" s="41"/>
      <c r="E1123" s="18"/>
      <c r="F1123" s="42"/>
      <c r="G1123" s="18"/>
      <c r="H1123" s="18"/>
      <c r="I1123" s="18"/>
      <c r="J1123" s="18"/>
      <c r="K1123" s="18"/>
      <c r="L1123" s="18"/>
    </row>
    <row r="1124">
      <c r="A1124" s="18"/>
      <c r="B1124" s="41"/>
      <c r="C1124" s="18"/>
      <c r="D1124" s="41"/>
      <c r="E1124" s="18"/>
      <c r="F1124" s="42"/>
      <c r="G1124" s="18"/>
      <c r="H1124" s="18"/>
      <c r="I1124" s="18"/>
      <c r="J1124" s="18"/>
      <c r="K1124" s="18"/>
      <c r="L1124" s="18"/>
    </row>
    <row r="1125">
      <c r="A1125" s="18"/>
      <c r="B1125" s="41"/>
      <c r="C1125" s="18"/>
      <c r="D1125" s="41"/>
      <c r="E1125" s="18"/>
      <c r="F1125" s="42"/>
      <c r="G1125" s="18"/>
      <c r="H1125" s="18"/>
      <c r="I1125" s="18"/>
      <c r="J1125" s="18"/>
      <c r="K1125" s="18"/>
      <c r="L1125" s="18"/>
    </row>
    <row r="1126">
      <c r="A1126" s="18"/>
      <c r="B1126" s="41"/>
      <c r="C1126" s="18"/>
      <c r="D1126" s="41"/>
      <c r="E1126" s="18"/>
      <c r="F1126" s="42"/>
      <c r="G1126" s="18"/>
      <c r="H1126" s="18"/>
      <c r="I1126" s="18"/>
      <c r="J1126" s="18"/>
      <c r="K1126" s="18"/>
      <c r="L1126" s="18"/>
    </row>
    <row r="1127">
      <c r="A1127" s="18"/>
      <c r="B1127" s="41"/>
      <c r="C1127" s="18"/>
      <c r="D1127" s="41"/>
      <c r="E1127" s="18"/>
      <c r="F1127" s="42"/>
      <c r="G1127" s="18"/>
      <c r="H1127" s="18"/>
      <c r="I1127" s="18"/>
      <c r="J1127" s="18"/>
      <c r="K1127" s="18"/>
      <c r="L1127" s="18"/>
    </row>
    <row r="1128">
      <c r="A1128" s="18"/>
      <c r="B1128" s="41"/>
      <c r="C1128" s="18"/>
      <c r="D1128" s="41"/>
      <c r="E1128" s="18"/>
      <c r="F1128" s="42"/>
      <c r="G1128" s="18"/>
      <c r="H1128" s="18"/>
      <c r="I1128" s="18"/>
      <c r="J1128" s="18"/>
      <c r="K1128" s="18"/>
      <c r="L1128" s="18"/>
    </row>
    <row r="1129">
      <c r="A1129" s="18"/>
      <c r="B1129" s="41"/>
      <c r="C1129" s="18"/>
      <c r="D1129" s="41"/>
      <c r="E1129" s="18"/>
      <c r="F1129" s="42"/>
      <c r="G1129" s="18"/>
      <c r="H1129" s="18"/>
      <c r="I1129" s="18"/>
      <c r="J1129" s="18"/>
      <c r="K1129" s="18"/>
      <c r="L1129" s="18"/>
    </row>
    <row r="1130">
      <c r="A1130" s="18"/>
      <c r="B1130" s="41"/>
      <c r="C1130" s="18"/>
      <c r="D1130" s="41"/>
      <c r="E1130" s="18"/>
      <c r="F1130" s="42"/>
      <c r="G1130" s="18"/>
      <c r="H1130" s="18"/>
      <c r="I1130" s="18"/>
      <c r="J1130" s="18"/>
      <c r="K1130" s="18"/>
      <c r="L1130" s="18"/>
    </row>
    <row r="1131">
      <c r="A1131" s="18"/>
      <c r="B1131" s="41"/>
      <c r="C1131" s="18"/>
      <c r="D1131" s="41"/>
      <c r="E1131" s="18"/>
      <c r="F1131" s="42"/>
      <c r="G1131" s="18"/>
      <c r="H1131" s="18"/>
      <c r="I1131" s="18"/>
      <c r="J1131" s="18"/>
      <c r="K1131" s="18"/>
      <c r="L1131" s="18"/>
    </row>
    <row r="1132">
      <c r="A1132" s="18"/>
      <c r="B1132" s="41"/>
      <c r="C1132" s="18"/>
      <c r="D1132" s="41"/>
      <c r="E1132" s="18"/>
      <c r="F1132" s="42"/>
      <c r="G1132" s="18"/>
      <c r="H1132" s="18"/>
      <c r="I1132" s="18"/>
      <c r="J1132" s="18"/>
      <c r="K1132" s="18"/>
      <c r="L1132" s="18"/>
    </row>
    <row r="1133">
      <c r="A1133" s="18"/>
      <c r="B1133" s="41"/>
      <c r="C1133" s="18"/>
      <c r="D1133" s="41"/>
      <c r="E1133" s="18"/>
      <c r="F1133" s="42"/>
      <c r="G1133" s="18"/>
      <c r="H1133" s="18"/>
      <c r="I1133" s="18"/>
      <c r="J1133" s="18"/>
      <c r="K1133" s="18"/>
      <c r="L1133" s="18"/>
    </row>
    <row r="1134">
      <c r="A1134" s="18"/>
      <c r="B1134" s="41"/>
      <c r="C1134" s="18"/>
      <c r="D1134" s="41"/>
      <c r="E1134" s="18"/>
      <c r="F1134" s="42"/>
      <c r="G1134" s="18"/>
      <c r="H1134" s="18"/>
      <c r="I1134" s="18"/>
      <c r="J1134" s="18"/>
      <c r="K1134" s="18"/>
      <c r="L1134" s="18"/>
    </row>
    <row r="1135">
      <c r="A1135" s="18"/>
      <c r="B1135" s="41"/>
      <c r="C1135" s="18"/>
      <c r="D1135" s="41"/>
      <c r="E1135" s="18"/>
      <c r="F1135" s="42"/>
      <c r="G1135" s="18"/>
      <c r="H1135" s="18"/>
      <c r="I1135" s="18"/>
      <c r="J1135" s="18"/>
      <c r="K1135" s="18"/>
      <c r="L1135" s="18"/>
    </row>
    <row r="1136">
      <c r="A1136" s="18"/>
      <c r="B1136" s="41"/>
      <c r="C1136" s="18"/>
      <c r="D1136" s="41"/>
      <c r="E1136" s="18"/>
      <c r="F1136" s="42"/>
      <c r="G1136" s="18"/>
      <c r="H1136" s="18"/>
      <c r="I1136" s="18"/>
      <c r="J1136" s="18"/>
      <c r="K1136" s="18"/>
      <c r="L1136" s="18"/>
    </row>
    <row r="1137">
      <c r="A1137" s="18"/>
      <c r="B1137" s="41"/>
      <c r="C1137" s="18"/>
      <c r="D1137" s="41"/>
      <c r="E1137" s="18"/>
      <c r="F1137" s="42"/>
      <c r="G1137" s="18"/>
      <c r="H1137" s="18"/>
      <c r="I1137" s="18"/>
      <c r="J1137" s="18"/>
      <c r="K1137" s="18"/>
      <c r="L1137" s="18"/>
    </row>
    <row r="1138">
      <c r="A1138" s="18"/>
      <c r="B1138" s="41"/>
      <c r="C1138" s="18"/>
      <c r="D1138" s="41"/>
      <c r="E1138" s="18"/>
      <c r="F1138" s="42"/>
      <c r="G1138" s="18"/>
      <c r="H1138" s="18"/>
      <c r="I1138" s="18"/>
      <c r="J1138" s="18"/>
      <c r="K1138" s="18"/>
      <c r="L1138" s="18"/>
    </row>
    <row r="1139">
      <c r="A1139" s="18"/>
      <c r="B1139" s="41"/>
      <c r="C1139" s="18"/>
      <c r="D1139" s="41"/>
      <c r="E1139" s="18"/>
      <c r="F1139" s="42"/>
      <c r="G1139" s="18"/>
      <c r="H1139" s="18"/>
      <c r="I1139" s="18"/>
      <c r="J1139" s="18"/>
      <c r="K1139" s="18"/>
      <c r="L1139" s="18"/>
    </row>
    <row r="1140">
      <c r="A1140" s="18"/>
      <c r="B1140" s="41"/>
      <c r="C1140" s="18"/>
      <c r="D1140" s="41"/>
      <c r="E1140" s="18"/>
      <c r="F1140" s="42"/>
      <c r="G1140" s="18"/>
      <c r="H1140" s="18"/>
      <c r="I1140" s="18"/>
      <c r="J1140" s="18"/>
      <c r="K1140" s="18"/>
      <c r="L1140" s="18"/>
    </row>
    <row r="1141">
      <c r="A1141" s="18"/>
      <c r="B1141" s="41"/>
      <c r="C1141" s="18"/>
      <c r="D1141" s="41"/>
      <c r="E1141" s="18"/>
      <c r="F1141" s="42"/>
      <c r="G1141" s="18"/>
      <c r="H1141" s="18"/>
      <c r="I1141" s="18"/>
      <c r="J1141" s="18"/>
      <c r="K1141" s="18"/>
      <c r="L1141" s="18"/>
    </row>
    <row r="1142">
      <c r="A1142" s="18"/>
      <c r="B1142" s="41"/>
      <c r="C1142" s="18"/>
      <c r="D1142" s="41"/>
      <c r="E1142" s="18"/>
      <c r="F1142" s="42"/>
      <c r="G1142" s="18"/>
      <c r="H1142" s="18"/>
      <c r="I1142" s="18"/>
      <c r="J1142" s="18"/>
      <c r="K1142" s="18"/>
      <c r="L1142" s="18"/>
    </row>
    <row r="1143">
      <c r="A1143" s="18"/>
      <c r="B1143" s="41"/>
      <c r="C1143" s="18"/>
      <c r="D1143" s="41"/>
      <c r="E1143" s="18"/>
      <c r="F1143" s="42"/>
      <c r="G1143" s="18"/>
      <c r="H1143" s="18"/>
      <c r="I1143" s="18"/>
      <c r="J1143" s="18"/>
      <c r="K1143" s="18"/>
      <c r="L1143" s="18"/>
    </row>
    <row r="1144">
      <c r="A1144" s="18"/>
      <c r="B1144" s="41"/>
      <c r="C1144" s="18"/>
      <c r="D1144" s="41"/>
      <c r="E1144" s="18"/>
      <c r="F1144" s="42"/>
      <c r="G1144" s="18"/>
      <c r="H1144" s="18"/>
      <c r="I1144" s="18"/>
      <c r="J1144" s="18"/>
      <c r="K1144" s="18"/>
      <c r="L1144" s="18"/>
    </row>
    <row r="1145">
      <c r="A1145" s="18"/>
      <c r="B1145" s="41"/>
      <c r="C1145" s="18"/>
      <c r="D1145" s="41"/>
      <c r="E1145" s="18"/>
      <c r="F1145" s="42"/>
      <c r="G1145" s="18"/>
      <c r="H1145" s="18"/>
      <c r="I1145" s="18"/>
      <c r="J1145" s="18"/>
      <c r="K1145" s="18"/>
      <c r="L1145" s="18"/>
    </row>
    <row r="1146">
      <c r="A1146" s="18"/>
      <c r="B1146" s="41"/>
      <c r="C1146" s="18"/>
      <c r="D1146" s="41"/>
      <c r="E1146" s="18"/>
      <c r="F1146" s="42"/>
      <c r="G1146" s="18"/>
      <c r="H1146" s="18"/>
      <c r="I1146" s="18"/>
      <c r="J1146" s="18"/>
      <c r="K1146" s="18"/>
      <c r="L1146" s="18"/>
    </row>
    <row r="1147">
      <c r="A1147" s="18"/>
      <c r="B1147" s="41"/>
      <c r="C1147" s="18"/>
      <c r="D1147" s="41"/>
      <c r="E1147" s="18"/>
      <c r="F1147" s="42"/>
      <c r="G1147" s="18"/>
      <c r="H1147" s="18"/>
      <c r="I1147" s="18"/>
      <c r="J1147" s="18"/>
      <c r="K1147" s="18"/>
      <c r="L1147" s="18"/>
    </row>
    <row r="1148">
      <c r="A1148" s="18"/>
      <c r="B1148" s="41"/>
      <c r="C1148" s="18"/>
      <c r="D1148" s="41"/>
      <c r="E1148" s="18"/>
      <c r="F1148" s="42"/>
      <c r="G1148" s="18"/>
      <c r="H1148" s="18"/>
      <c r="I1148" s="18"/>
      <c r="J1148" s="18"/>
      <c r="K1148" s="18"/>
      <c r="L1148" s="18"/>
    </row>
    <row r="1149">
      <c r="A1149" s="18"/>
      <c r="B1149" s="41"/>
      <c r="C1149" s="18"/>
      <c r="D1149" s="41"/>
      <c r="E1149" s="18"/>
      <c r="F1149" s="42"/>
      <c r="G1149" s="18"/>
      <c r="H1149" s="18"/>
      <c r="I1149" s="18"/>
      <c r="J1149" s="18"/>
      <c r="K1149" s="18"/>
      <c r="L1149" s="18"/>
    </row>
    <row r="1150">
      <c r="A1150" s="18"/>
      <c r="B1150" s="41"/>
      <c r="C1150" s="18"/>
      <c r="D1150" s="41"/>
      <c r="E1150" s="18"/>
      <c r="F1150" s="42"/>
      <c r="G1150" s="18"/>
      <c r="H1150" s="18"/>
      <c r="I1150" s="18"/>
      <c r="J1150" s="18"/>
      <c r="K1150" s="18"/>
      <c r="L1150" s="18"/>
    </row>
    <row r="1151">
      <c r="A1151" s="18"/>
      <c r="B1151" s="41"/>
      <c r="C1151" s="18"/>
      <c r="D1151" s="41"/>
      <c r="E1151" s="18"/>
      <c r="F1151" s="42"/>
      <c r="G1151" s="18"/>
      <c r="H1151" s="18"/>
      <c r="I1151" s="18"/>
      <c r="J1151" s="18"/>
      <c r="K1151" s="18"/>
      <c r="L1151" s="18"/>
    </row>
    <row r="1152">
      <c r="A1152" s="18"/>
      <c r="B1152" s="41"/>
      <c r="C1152" s="18"/>
      <c r="D1152" s="41"/>
      <c r="E1152" s="18"/>
      <c r="F1152" s="42"/>
      <c r="G1152" s="18"/>
      <c r="H1152" s="18"/>
      <c r="I1152" s="18"/>
      <c r="J1152" s="18"/>
      <c r="K1152" s="18"/>
      <c r="L1152" s="18"/>
    </row>
    <row r="1153">
      <c r="A1153" s="18"/>
      <c r="B1153" s="41"/>
      <c r="C1153" s="18"/>
      <c r="D1153" s="41"/>
      <c r="E1153" s="18"/>
      <c r="F1153" s="42"/>
      <c r="G1153" s="18"/>
      <c r="H1153" s="18"/>
      <c r="I1153" s="18"/>
      <c r="J1153" s="18"/>
      <c r="K1153" s="18"/>
      <c r="L1153" s="18"/>
    </row>
    <row r="1154">
      <c r="A1154" s="18"/>
      <c r="B1154" s="41"/>
      <c r="C1154" s="18"/>
      <c r="D1154" s="41"/>
      <c r="E1154" s="18"/>
      <c r="F1154" s="42"/>
      <c r="G1154" s="18"/>
      <c r="H1154" s="18"/>
      <c r="I1154" s="18"/>
      <c r="J1154" s="18"/>
      <c r="K1154" s="18"/>
      <c r="L1154" s="18"/>
    </row>
    <row r="1155">
      <c r="A1155" s="18"/>
      <c r="B1155" s="41"/>
      <c r="C1155" s="18"/>
      <c r="D1155" s="41"/>
      <c r="E1155" s="18"/>
      <c r="F1155" s="42"/>
      <c r="G1155" s="18"/>
      <c r="H1155" s="18"/>
      <c r="I1155" s="18"/>
      <c r="J1155" s="18"/>
      <c r="K1155" s="18"/>
      <c r="L1155" s="18"/>
    </row>
    <row r="1156">
      <c r="A1156" s="18"/>
      <c r="B1156" s="41"/>
      <c r="C1156" s="18"/>
      <c r="D1156" s="41"/>
      <c r="E1156" s="18"/>
      <c r="F1156" s="42"/>
      <c r="G1156" s="18"/>
      <c r="H1156" s="18"/>
      <c r="I1156" s="18"/>
      <c r="J1156" s="18"/>
      <c r="K1156" s="18"/>
      <c r="L1156" s="18"/>
    </row>
    <row r="1157">
      <c r="A1157" s="18"/>
      <c r="B1157" s="41"/>
      <c r="C1157" s="18"/>
      <c r="D1157" s="41"/>
      <c r="E1157" s="18"/>
      <c r="F1157" s="42"/>
      <c r="G1157" s="18"/>
      <c r="H1157" s="18"/>
      <c r="I1157" s="18"/>
      <c r="J1157" s="18"/>
      <c r="K1157" s="18"/>
      <c r="L1157" s="18"/>
    </row>
    <row r="1158">
      <c r="A1158" s="18"/>
      <c r="B1158" s="41"/>
      <c r="C1158" s="18"/>
      <c r="D1158" s="41"/>
      <c r="E1158" s="18"/>
      <c r="F1158" s="42"/>
      <c r="G1158" s="18"/>
      <c r="H1158" s="18"/>
      <c r="I1158" s="18"/>
      <c r="J1158" s="18"/>
      <c r="K1158" s="18"/>
      <c r="L1158" s="18"/>
    </row>
    <row r="1159">
      <c r="A1159" s="18"/>
      <c r="B1159" s="41"/>
      <c r="C1159" s="18"/>
      <c r="D1159" s="41"/>
      <c r="E1159" s="18"/>
      <c r="F1159" s="42"/>
      <c r="G1159" s="18"/>
      <c r="H1159" s="18"/>
      <c r="I1159" s="18"/>
      <c r="J1159" s="18"/>
      <c r="K1159" s="18"/>
      <c r="L1159" s="18"/>
    </row>
    <row r="1160">
      <c r="A1160" s="18"/>
      <c r="B1160" s="41"/>
      <c r="C1160" s="18"/>
      <c r="D1160" s="41"/>
      <c r="E1160" s="18"/>
      <c r="F1160" s="42"/>
      <c r="G1160" s="18"/>
      <c r="H1160" s="18"/>
      <c r="I1160" s="18"/>
      <c r="J1160" s="18"/>
      <c r="K1160" s="18"/>
      <c r="L1160" s="18"/>
    </row>
    <row r="1161">
      <c r="A1161" s="18"/>
      <c r="B1161" s="41"/>
      <c r="C1161" s="18"/>
      <c r="D1161" s="41"/>
      <c r="E1161" s="18"/>
      <c r="F1161" s="42"/>
      <c r="G1161" s="18"/>
      <c r="H1161" s="18"/>
      <c r="I1161" s="18"/>
      <c r="J1161" s="18"/>
      <c r="K1161" s="18"/>
      <c r="L1161" s="18"/>
    </row>
    <row r="1162">
      <c r="A1162" s="18"/>
      <c r="B1162" s="41"/>
      <c r="C1162" s="18"/>
      <c r="D1162" s="41"/>
      <c r="E1162" s="18"/>
      <c r="F1162" s="42"/>
      <c r="G1162" s="18"/>
      <c r="H1162" s="18"/>
      <c r="I1162" s="18"/>
      <c r="J1162" s="18"/>
      <c r="K1162" s="18"/>
      <c r="L1162" s="18"/>
    </row>
    <row r="1163">
      <c r="A1163" s="18"/>
      <c r="B1163" s="41"/>
      <c r="C1163" s="18"/>
      <c r="D1163" s="41"/>
      <c r="E1163" s="18"/>
      <c r="F1163" s="42"/>
      <c r="G1163" s="18"/>
      <c r="H1163" s="18"/>
      <c r="I1163" s="18"/>
      <c r="J1163" s="18"/>
      <c r="K1163" s="18"/>
      <c r="L1163" s="18"/>
    </row>
    <row r="1164">
      <c r="A1164" s="18"/>
      <c r="B1164" s="41"/>
      <c r="C1164" s="18"/>
      <c r="D1164" s="41"/>
      <c r="E1164" s="18"/>
      <c r="F1164" s="42"/>
      <c r="G1164" s="18"/>
      <c r="H1164" s="18"/>
      <c r="I1164" s="18"/>
      <c r="J1164" s="18"/>
      <c r="K1164" s="18"/>
      <c r="L1164" s="18"/>
    </row>
    <row r="1165">
      <c r="A1165" s="18"/>
      <c r="B1165" s="41"/>
      <c r="C1165" s="18"/>
      <c r="D1165" s="41"/>
      <c r="E1165" s="18"/>
      <c r="F1165" s="42"/>
      <c r="G1165" s="18"/>
      <c r="H1165" s="18"/>
      <c r="I1165" s="18"/>
      <c r="J1165" s="18"/>
      <c r="K1165" s="18"/>
      <c r="L1165" s="18"/>
    </row>
    <row r="1166">
      <c r="A1166" s="18"/>
      <c r="B1166" s="41"/>
      <c r="C1166" s="18"/>
      <c r="D1166" s="41"/>
      <c r="E1166" s="18"/>
      <c r="F1166" s="42"/>
      <c r="G1166" s="18"/>
      <c r="H1166" s="18"/>
      <c r="I1166" s="18"/>
      <c r="J1166" s="18"/>
      <c r="K1166" s="18"/>
      <c r="L1166" s="18"/>
    </row>
    <row r="1167">
      <c r="A1167" s="18"/>
      <c r="B1167" s="41"/>
      <c r="C1167" s="18"/>
      <c r="D1167" s="41"/>
      <c r="E1167" s="18"/>
      <c r="F1167" s="42"/>
      <c r="G1167" s="18"/>
      <c r="H1167" s="18"/>
      <c r="I1167" s="18"/>
      <c r="J1167" s="18"/>
      <c r="K1167" s="18"/>
      <c r="L1167" s="18"/>
    </row>
    <row r="1168">
      <c r="A1168" s="18"/>
      <c r="B1168" s="41"/>
      <c r="C1168" s="18"/>
      <c r="D1168" s="41"/>
      <c r="E1168" s="18"/>
      <c r="F1168" s="42"/>
      <c r="G1168" s="18"/>
      <c r="H1168" s="18"/>
      <c r="I1168" s="18"/>
      <c r="J1168" s="18"/>
      <c r="K1168" s="18"/>
      <c r="L1168" s="18"/>
    </row>
    <row r="1169">
      <c r="A1169" s="18"/>
      <c r="B1169" s="41"/>
      <c r="C1169" s="18"/>
      <c r="D1169" s="41"/>
      <c r="E1169" s="18"/>
      <c r="F1169" s="42"/>
      <c r="G1169" s="18"/>
      <c r="H1169" s="18"/>
      <c r="I1169" s="18"/>
      <c r="J1169" s="18"/>
      <c r="K1169" s="18"/>
      <c r="L1169" s="18"/>
    </row>
    <row r="1170">
      <c r="A1170" s="18"/>
      <c r="B1170" s="41"/>
      <c r="C1170" s="18"/>
      <c r="D1170" s="41"/>
      <c r="E1170" s="18"/>
      <c r="F1170" s="42"/>
      <c r="G1170" s="18"/>
      <c r="H1170" s="18"/>
      <c r="I1170" s="18"/>
      <c r="J1170" s="18"/>
      <c r="K1170" s="18"/>
      <c r="L1170" s="18"/>
    </row>
    <row r="1171">
      <c r="A1171" s="18"/>
      <c r="B1171" s="41"/>
      <c r="C1171" s="18"/>
      <c r="D1171" s="41"/>
      <c r="E1171" s="18"/>
      <c r="F1171" s="42"/>
      <c r="G1171" s="18"/>
      <c r="H1171" s="18"/>
      <c r="I1171" s="18"/>
      <c r="J1171" s="18"/>
      <c r="K1171" s="18"/>
      <c r="L1171" s="18"/>
    </row>
    <row r="1172">
      <c r="A1172" s="18"/>
      <c r="B1172" s="41"/>
      <c r="C1172" s="18"/>
      <c r="D1172" s="41"/>
      <c r="E1172" s="18"/>
      <c r="F1172" s="42"/>
      <c r="G1172" s="18"/>
      <c r="H1172" s="18"/>
      <c r="I1172" s="18"/>
      <c r="J1172" s="18"/>
      <c r="K1172" s="18"/>
      <c r="L1172" s="18"/>
    </row>
    <row r="1173">
      <c r="A1173" s="18"/>
      <c r="B1173" s="41"/>
      <c r="C1173" s="18"/>
      <c r="D1173" s="41"/>
      <c r="E1173" s="18"/>
      <c r="F1173" s="42"/>
      <c r="G1173" s="18"/>
      <c r="H1173" s="18"/>
      <c r="I1173" s="18"/>
      <c r="J1173" s="18"/>
      <c r="K1173" s="18"/>
      <c r="L1173" s="18"/>
    </row>
    <row r="1174">
      <c r="A1174" s="18"/>
      <c r="B1174" s="41"/>
      <c r="C1174" s="18"/>
      <c r="D1174" s="41"/>
      <c r="E1174" s="18"/>
      <c r="F1174" s="42"/>
      <c r="G1174" s="18"/>
      <c r="H1174" s="18"/>
      <c r="I1174" s="18"/>
      <c r="J1174" s="18"/>
      <c r="K1174" s="18"/>
      <c r="L1174" s="18"/>
    </row>
    <row r="1175">
      <c r="A1175" s="18"/>
      <c r="B1175" s="41"/>
      <c r="C1175" s="18"/>
      <c r="D1175" s="41"/>
      <c r="E1175" s="18"/>
      <c r="F1175" s="42"/>
      <c r="G1175" s="18"/>
      <c r="H1175" s="18"/>
      <c r="I1175" s="18"/>
      <c r="J1175" s="18"/>
      <c r="K1175" s="18"/>
      <c r="L1175" s="18"/>
    </row>
    <row r="1176">
      <c r="A1176" s="18"/>
      <c r="B1176" s="41"/>
      <c r="C1176" s="18"/>
      <c r="D1176" s="41"/>
      <c r="E1176" s="18"/>
      <c r="F1176" s="42"/>
      <c r="G1176" s="18"/>
      <c r="H1176" s="18"/>
      <c r="I1176" s="18"/>
      <c r="J1176" s="18"/>
      <c r="K1176" s="18"/>
      <c r="L1176" s="18"/>
    </row>
    <row r="1177">
      <c r="A1177" s="18"/>
      <c r="B1177" s="41"/>
      <c r="C1177" s="18"/>
      <c r="D1177" s="41"/>
      <c r="E1177" s="18"/>
      <c r="F1177" s="42"/>
      <c r="G1177" s="18"/>
      <c r="H1177" s="18"/>
      <c r="I1177" s="18"/>
      <c r="J1177" s="18"/>
      <c r="K1177" s="18"/>
      <c r="L1177" s="18"/>
    </row>
    <row r="1178">
      <c r="A1178" s="18"/>
      <c r="B1178" s="41"/>
      <c r="C1178" s="18"/>
      <c r="D1178" s="41"/>
      <c r="E1178" s="18"/>
      <c r="F1178" s="42"/>
      <c r="G1178" s="18"/>
      <c r="H1178" s="18"/>
      <c r="I1178" s="18"/>
      <c r="J1178" s="18"/>
      <c r="K1178" s="18"/>
      <c r="L1178" s="18"/>
    </row>
    <row r="1179">
      <c r="A1179" s="18"/>
      <c r="B1179" s="41"/>
      <c r="C1179" s="18"/>
      <c r="D1179" s="41"/>
      <c r="E1179" s="18"/>
      <c r="F1179" s="42"/>
      <c r="G1179" s="18"/>
      <c r="H1179" s="18"/>
      <c r="I1179" s="18"/>
      <c r="J1179" s="18"/>
      <c r="K1179" s="18"/>
      <c r="L1179" s="18"/>
    </row>
    <row r="1180">
      <c r="A1180" s="18"/>
      <c r="B1180" s="41"/>
      <c r="C1180" s="18"/>
      <c r="D1180" s="41"/>
      <c r="E1180" s="18"/>
      <c r="F1180" s="42"/>
      <c r="G1180" s="18"/>
      <c r="H1180" s="18"/>
      <c r="I1180" s="18"/>
      <c r="J1180" s="18"/>
      <c r="K1180" s="18"/>
      <c r="L1180" s="18"/>
    </row>
    <row r="1181">
      <c r="A1181" s="18"/>
      <c r="B1181" s="41"/>
      <c r="C1181" s="18"/>
      <c r="D1181" s="41"/>
      <c r="E1181" s="18"/>
      <c r="F1181" s="42"/>
      <c r="G1181" s="18"/>
      <c r="H1181" s="18"/>
      <c r="I1181" s="18"/>
      <c r="J1181" s="18"/>
      <c r="K1181" s="18"/>
      <c r="L1181" s="18"/>
    </row>
    <row r="1182">
      <c r="A1182" s="18"/>
      <c r="B1182" s="41"/>
      <c r="C1182" s="18"/>
      <c r="D1182" s="41"/>
      <c r="E1182" s="18"/>
      <c r="F1182" s="42"/>
      <c r="G1182" s="18"/>
      <c r="H1182" s="18"/>
      <c r="I1182" s="18"/>
      <c r="J1182" s="18"/>
      <c r="K1182" s="18"/>
      <c r="L1182" s="18"/>
    </row>
    <row r="1183">
      <c r="A1183" s="18"/>
      <c r="B1183" s="41"/>
      <c r="C1183" s="18"/>
      <c r="D1183" s="41"/>
      <c r="E1183" s="18"/>
      <c r="F1183" s="42"/>
      <c r="G1183" s="18"/>
      <c r="H1183" s="18"/>
      <c r="I1183" s="18"/>
      <c r="J1183" s="18"/>
      <c r="K1183" s="18"/>
      <c r="L1183" s="18"/>
    </row>
    <row r="1184">
      <c r="A1184" s="18"/>
      <c r="B1184" s="41"/>
      <c r="C1184" s="18"/>
      <c r="D1184" s="41"/>
      <c r="E1184" s="18"/>
      <c r="F1184" s="42"/>
      <c r="G1184" s="18"/>
      <c r="H1184" s="18"/>
      <c r="I1184" s="18"/>
      <c r="J1184" s="18"/>
      <c r="K1184" s="18"/>
      <c r="L1184" s="18"/>
    </row>
    <row r="1185">
      <c r="A1185" s="18"/>
      <c r="B1185" s="41"/>
      <c r="C1185" s="18"/>
      <c r="D1185" s="41"/>
      <c r="E1185" s="18"/>
      <c r="F1185" s="42"/>
      <c r="G1185" s="18"/>
      <c r="H1185" s="18"/>
      <c r="I1185" s="18"/>
      <c r="J1185" s="18"/>
      <c r="K1185" s="18"/>
      <c r="L1185" s="18"/>
    </row>
    <row r="1186">
      <c r="A1186" s="18"/>
      <c r="B1186" s="41"/>
      <c r="C1186" s="18"/>
      <c r="D1186" s="41"/>
      <c r="E1186" s="18"/>
      <c r="F1186" s="42"/>
      <c r="G1186" s="18"/>
      <c r="H1186" s="18"/>
      <c r="I1186" s="18"/>
      <c r="J1186" s="18"/>
      <c r="K1186" s="18"/>
      <c r="L1186" s="18"/>
    </row>
    <row r="1187">
      <c r="A1187" s="18"/>
      <c r="B1187" s="41"/>
      <c r="C1187" s="18"/>
      <c r="D1187" s="41"/>
      <c r="E1187" s="18"/>
      <c r="F1187" s="42"/>
      <c r="G1187" s="18"/>
      <c r="H1187" s="18"/>
      <c r="I1187" s="18"/>
      <c r="J1187" s="18"/>
      <c r="K1187" s="18"/>
      <c r="L1187" s="18"/>
    </row>
    <row r="1188">
      <c r="A1188" s="18"/>
      <c r="B1188" s="41"/>
      <c r="C1188" s="18"/>
      <c r="D1188" s="41"/>
      <c r="E1188" s="18"/>
      <c r="F1188" s="42"/>
      <c r="G1188" s="18"/>
      <c r="H1188" s="18"/>
      <c r="I1188" s="18"/>
      <c r="J1188" s="18"/>
      <c r="K1188" s="18"/>
      <c r="L1188" s="18"/>
    </row>
    <row r="1189">
      <c r="A1189" s="18"/>
      <c r="B1189" s="41"/>
      <c r="C1189" s="18"/>
      <c r="D1189" s="41"/>
      <c r="E1189" s="18"/>
      <c r="F1189" s="42"/>
      <c r="G1189" s="18"/>
      <c r="H1189" s="18"/>
      <c r="I1189" s="18"/>
      <c r="J1189" s="18"/>
      <c r="K1189" s="18"/>
      <c r="L1189" s="18"/>
    </row>
    <row r="1190">
      <c r="A1190" s="18"/>
      <c r="B1190" s="41"/>
      <c r="C1190" s="18"/>
      <c r="D1190" s="41"/>
      <c r="E1190" s="18"/>
      <c r="F1190" s="42"/>
      <c r="G1190" s="18"/>
      <c r="H1190" s="18"/>
      <c r="I1190" s="18"/>
      <c r="J1190" s="18"/>
      <c r="K1190" s="18"/>
      <c r="L1190" s="18"/>
    </row>
    <row r="1191">
      <c r="A1191" s="18"/>
      <c r="B1191" s="41"/>
      <c r="C1191" s="18"/>
      <c r="D1191" s="41"/>
      <c r="E1191" s="18"/>
      <c r="F1191" s="42"/>
      <c r="G1191" s="18"/>
      <c r="H1191" s="18"/>
      <c r="I1191" s="18"/>
      <c r="J1191" s="18"/>
      <c r="K1191" s="18"/>
      <c r="L1191" s="18"/>
    </row>
    <row r="1192">
      <c r="A1192" s="18"/>
      <c r="B1192" s="41"/>
      <c r="C1192" s="18"/>
      <c r="D1192" s="41"/>
      <c r="E1192" s="18"/>
      <c r="F1192" s="42"/>
      <c r="G1192" s="18"/>
      <c r="H1192" s="18"/>
      <c r="I1192" s="18"/>
      <c r="J1192" s="18"/>
      <c r="K1192" s="18"/>
      <c r="L1192" s="18"/>
    </row>
    <row r="1193">
      <c r="A1193" s="18"/>
      <c r="B1193" s="41"/>
      <c r="C1193" s="18"/>
      <c r="D1193" s="41"/>
      <c r="E1193" s="18"/>
      <c r="F1193" s="42"/>
      <c r="G1193" s="18"/>
      <c r="H1193" s="18"/>
      <c r="I1193" s="18"/>
      <c r="J1193" s="18"/>
      <c r="K1193" s="18"/>
      <c r="L1193" s="18"/>
    </row>
    <row r="1194">
      <c r="A1194" s="18"/>
      <c r="B1194" s="41"/>
      <c r="C1194" s="18"/>
      <c r="D1194" s="41"/>
      <c r="E1194" s="18"/>
      <c r="F1194" s="42"/>
      <c r="G1194" s="18"/>
      <c r="H1194" s="18"/>
      <c r="I1194" s="18"/>
      <c r="J1194" s="18"/>
      <c r="K1194" s="18"/>
      <c r="L1194" s="18"/>
    </row>
    <row r="1195">
      <c r="A1195" s="18"/>
      <c r="B1195" s="41"/>
      <c r="C1195" s="18"/>
      <c r="D1195" s="41"/>
      <c r="E1195" s="18"/>
      <c r="F1195" s="42"/>
      <c r="G1195" s="18"/>
      <c r="H1195" s="18"/>
      <c r="I1195" s="18"/>
      <c r="J1195" s="18"/>
      <c r="K1195" s="18"/>
      <c r="L1195" s="18"/>
    </row>
    <row r="1196">
      <c r="A1196" s="18"/>
      <c r="B1196" s="41"/>
      <c r="C1196" s="18"/>
      <c r="D1196" s="41"/>
      <c r="E1196" s="18"/>
      <c r="F1196" s="42"/>
      <c r="G1196" s="18"/>
      <c r="H1196" s="18"/>
      <c r="I1196" s="18"/>
      <c r="J1196" s="18"/>
      <c r="K1196" s="18"/>
      <c r="L1196" s="18"/>
    </row>
    <row r="1197">
      <c r="A1197" s="18"/>
      <c r="B1197" s="41"/>
      <c r="C1197" s="18"/>
      <c r="D1197" s="41"/>
      <c r="E1197" s="18"/>
      <c r="F1197" s="42"/>
      <c r="G1197" s="18"/>
      <c r="H1197" s="18"/>
      <c r="I1197" s="18"/>
      <c r="J1197" s="18"/>
      <c r="K1197" s="18"/>
      <c r="L1197" s="18"/>
    </row>
    <row r="1198">
      <c r="A1198" s="18"/>
      <c r="B1198" s="41"/>
      <c r="C1198" s="18"/>
      <c r="D1198" s="41"/>
      <c r="E1198" s="18"/>
      <c r="F1198" s="42"/>
      <c r="G1198" s="18"/>
      <c r="H1198" s="18"/>
      <c r="I1198" s="18"/>
      <c r="J1198" s="18"/>
      <c r="K1198" s="18"/>
      <c r="L1198" s="18"/>
    </row>
    <row r="1199">
      <c r="A1199" s="18"/>
      <c r="B1199" s="41"/>
      <c r="C1199" s="18"/>
      <c r="D1199" s="41"/>
      <c r="E1199" s="18"/>
      <c r="F1199" s="42"/>
      <c r="G1199" s="18"/>
      <c r="H1199" s="18"/>
      <c r="I1199" s="18"/>
      <c r="J1199" s="18"/>
      <c r="K1199" s="18"/>
      <c r="L1199" s="18"/>
    </row>
    <row r="1200">
      <c r="A1200" s="18"/>
      <c r="B1200" s="41"/>
      <c r="C1200" s="18"/>
      <c r="D1200" s="41"/>
      <c r="E1200" s="18"/>
      <c r="F1200" s="42"/>
      <c r="G1200" s="18"/>
      <c r="H1200" s="18"/>
      <c r="I1200" s="18"/>
      <c r="J1200" s="18"/>
      <c r="K1200" s="18"/>
      <c r="L1200" s="18"/>
    </row>
    <row r="1201">
      <c r="A1201" s="18"/>
      <c r="B1201" s="41"/>
      <c r="C1201" s="18"/>
      <c r="D1201" s="41"/>
      <c r="E1201" s="18"/>
      <c r="F1201" s="42"/>
      <c r="G1201" s="18"/>
      <c r="H1201" s="18"/>
      <c r="I1201" s="18"/>
      <c r="J1201" s="18"/>
      <c r="K1201" s="18"/>
      <c r="L1201" s="18"/>
    </row>
    <row r="1202">
      <c r="A1202" s="18"/>
      <c r="B1202" s="41"/>
      <c r="C1202" s="18"/>
      <c r="D1202" s="41"/>
      <c r="E1202" s="18"/>
      <c r="F1202" s="42"/>
      <c r="G1202" s="18"/>
      <c r="H1202" s="18"/>
      <c r="I1202" s="18"/>
      <c r="J1202" s="18"/>
      <c r="K1202" s="18"/>
      <c r="L1202" s="18"/>
    </row>
    <row r="1203">
      <c r="A1203" s="18"/>
      <c r="B1203" s="41"/>
      <c r="C1203" s="18"/>
      <c r="D1203" s="41"/>
      <c r="E1203" s="18"/>
      <c r="F1203" s="42"/>
      <c r="G1203" s="18"/>
      <c r="H1203" s="18"/>
      <c r="I1203" s="18"/>
      <c r="J1203" s="18"/>
      <c r="K1203" s="18"/>
      <c r="L1203" s="18"/>
    </row>
    <row r="1204">
      <c r="A1204" s="18"/>
      <c r="B1204" s="41"/>
      <c r="C1204" s="18"/>
      <c r="D1204" s="41"/>
      <c r="E1204" s="18"/>
      <c r="F1204" s="42"/>
      <c r="G1204" s="18"/>
      <c r="H1204" s="18"/>
      <c r="I1204" s="18"/>
      <c r="J1204" s="18"/>
      <c r="K1204" s="18"/>
      <c r="L1204" s="18"/>
    </row>
    <row r="1205">
      <c r="A1205" s="18"/>
      <c r="B1205" s="41"/>
      <c r="C1205" s="18"/>
      <c r="D1205" s="41"/>
      <c r="E1205" s="18"/>
      <c r="F1205" s="42"/>
      <c r="G1205" s="18"/>
      <c r="H1205" s="18"/>
      <c r="I1205" s="18"/>
      <c r="J1205" s="18"/>
      <c r="K1205" s="18"/>
      <c r="L1205" s="18"/>
    </row>
    <row r="1206">
      <c r="A1206" s="18"/>
      <c r="B1206" s="41"/>
      <c r="C1206" s="18"/>
      <c r="D1206" s="41"/>
      <c r="E1206" s="18"/>
      <c r="F1206" s="42"/>
      <c r="G1206" s="18"/>
      <c r="H1206" s="18"/>
      <c r="I1206" s="18"/>
      <c r="J1206" s="18"/>
      <c r="K1206" s="18"/>
      <c r="L1206" s="18"/>
    </row>
    <row r="1207">
      <c r="A1207" s="18"/>
      <c r="B1207" s="41"/>
      <c r="C1207" s="18"/>
      <c r="D1207" s="41"/>
      <c r="E1207" s="18"/>
      <c r="F1207" s="42"/>
      <c r="G1207" s="18"/>
      <c r="H1207" s="18"/>
      <c r="I1207" s="18"/>
      <c r="J1207" s="18"/>
      <c r="K1207" s="18"/>
      <c r="L1207" s="18"/>
    </row>
    <row r="1208">
      <c r="A1208" s="18"/>
      <c r="B1208" s="41"/>
      <c r="C1208" s="18"/>
      <c r="D1208" s="41"/>
      <c r="E1208" s="18"/>
      <c r="F1208" s="42"/>
      <c r="G1208" s="18"/>
      <c r="H1208" s="18"/>
      <c r="I1208" s="18"/>
      <c r="J1208" s="18"/>
      <c r="K1208" s="18"/>
      <c r="L1208" s="18"/>
    </row>
    <row r="1209">
      <c r="A1209" s="18"/>
      <c r="B1209" s="41"/>
      <c r="C1209" s="18"/>
      <c r="D1209" s="41"/>
      <c r="E1209" s="18"/>
      <c r="F1209" s="42"/>
      <c r="G1209" s="18"/>
      <c r="H1209" s="18"/>
      <c r="I1209" s="18"/>
      <c r="J1209" s="18"/>
      <c r="K1209" s="18"/>
      <c r="L1209" s="18"/>
    </row>
    <row r="1210">
      <c r="A1210" s="18"/>
      <c r="B1210" s="41"/>
      <c r="C1210" s="18"/>
      <c r="D1210" s="41"/>
      <c r="E1210" s="18"/>
      <c r="F1210" s="42"/>
      <c r="G1210" s="18"/>
      <c r="H1210" s="18"/>
      <c r="I1210" s="18"/>
      <c r="J1210" s="18"/>
      <c r="K1210" s="18"/>
      <c r="L1210" s="18"/>
    </row>
    <row r="1211">
      <c r="A1211" s="18"/>
      <c r="B1211" s="41"/>
      <c r="C1211" s="18"/>
      <c r="D1211" s="41"/>
      <c r="E1211" s="18"/>
      <c r="F1211" s="42"/>
      <c r="G1211" s="18"/>
      <c r="H1211" s="18"/>
      <c r="I1211" s="18"/>
      <c r="J1211" s="18"/>
      <c r="K1211" s="18"/>
      <c r="L1211" s="18"/>
    </row>
    <row r="1212">
      <c r="A1212" s="18"/>
      <c r="B1212" s="41"/>
      <c r="C1212" s="18"/>
      <c r="D1212" s="41"/>
      <c r="E1212" s="18"/>
      <c r="F1212" s="42"/>
      <c r="G1212" s="18"/>
      <c r="H1212" s="18"/>
      <c r="I1212" s="18"/>
      <c r="J1212" s="18"/>
      <c r="K1212" s="18"/>
      <c r="L1212" s="18"/>
    </row>
    <row r="1213">
      <c r="A1213" s="18"/>
      <c r="B1213" s="41"/>
      <c r="C1213" s="18"/>
      <c r="D1213" s="41"/>
      <c r="E1213" s="18"/>
      <c r="F1213" s="42"/>
      <c r="G1213" s="18"/>
      <c r="H1213" s="18"/>
      <c r="I1213" s="18"/>
      <c r="J1213" s="18"/>
      <c r="K1213" s="18"/>
      <c r="L1213" s="18"/>
    </row>
    <row r="1214">
      <c r="A1214" s="18"/>
      <c r="B1214" s="41"/>
      <c r="C1214" s="18"/>
      <c r="D1214" s="41"/>
      <c r="E1214" s="18"/>
      <c r="F1214" s="42"/>
      <c r="G1214" s="18"/>
      <c r="H1214" s="18"/>
      <c r="I1214" s="18"/>
      <c r="J1214" s="18"/>
      <c r="K1214" s="18"/>
      <c r="L1214" s="18"/>
    </row>
    <row r="1215">
      <c r="A1215" s="18"/>
      <c r="B1215" s="41"/>
      <c r="C1215" s="18"/>
      <c r="D1215" s="41"/>
      <c r="E1215" s="18"/>
      <c r="F1215" s="42"/>
      <c r="G1215" s="18"/>
      <c r="H1215" s="18"/>
      <c r="I1215" s="18"/>
      <c r="J1215" s="18"/>
      <c r="K1215" s="18"/>
      <c r="L1215" s="18"/>
    </row>
    <row r="1216">
      <c r="A1216" s="18"/>
      <c r="B1216" s="41"/>
      <c r="C1216" s="18"/>
      <c r="D1216" s="41"/>
      <c r="E1216" s="18"/>
      <c r="F1216" s="42"/>
      <c r="G1216" s="18"/>
      <c r="H1216" s="18"/>
      <c r="I1216" s="18"/>
      <c r="J1216" s="18"/>
      <c r="K1216" s="18"/>
      <c r="L1216" s="18"/>
    </row>
    <row r="1217">
      <c r="A1217" s="18"/>
      <c r="B1217" s="41"/>
      <c r="C1217" s="18"/>
      <c r="D1217" s="41"/>
      <c r="E1217" s="18"/>
      <c r="F1217" s="42"/>
      <c r="G1217" s="18"/>
      <c r="H1217" s="18"/>
      <c r="I1217" s="18"/>
      <c r="J1217" s="18"/>
      <c r="K1217" s="18"/>
      <c r="L1217" s="18"/>
    </row>
    <row r="1218">
      <c r="A1218" s="18"/>
      <c r="B1218" s="41"/>
      <c r="C1218" s="18"/>
      <c r="D1218" s="41"/>
      <c r="E1218" s="18"/>
      <c r="F1218" s="42"/>
      <c r="G1218" s="18"/>
      <c r="H1218" s="18"/>
      <c r="I1218" s="18"/>
      <c r="J1218" s="18"/>
      <c r="K1218" s="18"/>
      <c r="L1218" s="18"/>
    </row>
    <row r="1219">
      <c r="A1219" s="18"/>
      <c r="B1219" s="41"/>
      <c r="C1219" s="18"/>
      <c r="D1219" s="41"/>
      <c r="E1219" s="18"/>
      <c r="F1219" s="42"/>
      <c r="G1219" s="18"/>
      <c r="H1219" s="18"/>
      <c r="I1219" s="18"/>
      <c r="J1219" s="18"/>
      <c r="K1219" s="18"/>
      <c r="L1219" s="18"/>
    </row>
    <row r="1220">
      <c r="A1220" s="18"/>
      <c r="B1220" s="41"/>
      <c r="C1220" s="18"/>
      <c r="D1220" s="41"/>
      <c r="E1220" s="18"/>
      <c r="F1220" s="42"/>
      <c r="G1220" s="18"/>
      <c r="H1220" s="18"/>
      <c r="I1220" s="18"/>
      <c r="J1220" s="18"/>
      <c r="K1220" s="18"/>
      <c r="L1220" s="18"/>
    </row>
    <row r="1221">
      <c r="A1221" s="18"/>
      <c r="B1221" s="41"/>
      <c r="C1221" s="18"/>
      <c r="D1221" s="41"/>
      <c r="E1221" s="18"/>
      <c r="F1221" s="42"/>
      <c r="G1221" s="18"/>
      <c r="H1221" s="18"/>
      <c r="I1221" s="18"/>
      <c r="J1221" s="18"/>
      <c r="K1221" s="18"/>
      <c r="L1221" s="18"/>
    </row>
    <row r="1222">
      <c r="A1222" s="18"/>
      <c r="B1222" s="41"/>
      <c r="C1222" s="18"/>
      <c r="D1222" s="41"/>
      <c r="E1222" s="18"/>
      <c r="F1222" s="42"/>
      <c r="G1222" s="18"/>
      <c r="H1222" s="18"/>
      <c r="I1222" s="18"/>
      <c r="J1222" s="18"/>
      <c r="K1222" s="18"/>
      <c r="L1222" s="18"/>
    </row>
    <row r="1223">
      <c r="A1223" s="18"/>
      <c r="B1223" s="41"/>
      <c r="C1223" s="18"/>
      <c r="D1223" s="41"/>
      <c r="E1223" s="18"/>
      <c r="F1223" s="42"/>
      <c r="G1223" s="18"/>
      <c r="H1223" s="18"/>
      <c r="I1223" s="18"/>
      <c r="J1223" s="18"/>
      <c r="K1223" s="18"/>
      <c r="L1223" s="18"/>
    </row>
    <row r="1224">
      <c r="A1224" s="18"/>
      <c r="B1224" s="41"/>
      <c r="C1224" s="18"/>
      <c r="D1224" s="41"/>
      <c r="E1224" s="18"/>
      <c r="F1224" s="42"/>
      <c r="G1224" s="18"/>
      <c r="H1224" s="18"/>
      <c r="I1224" s="18"/>
      <c r="J1224" s="18"/>
      <c r="K1224" s="18"/>
      <c r="L1224" s="18"/>
    </row>
    <row r="1225">
      <c r="A1225" s="18"/>
      <c r="B1225" s="41"/>
      <c r="C1225" s="18"/>
      <c r="D1225" s="41"/>
      <c r="E1225" s="18"/>
      <c r="F1225" s="42"/>
      <c r="G1225" s="18"/>
      <c r="H1225" s="18"/>
      <c r="I1225" s="18"/>
      <c r="J1225" s="18"/>
      <c r="K1225" s="18"/>
      <c r="L1225" s="18"/>
    </row>
    <row r="1226">
      <c r="A1226" s="18"/>
      <c r="B1226" s="41"/>
      <c r="C1226" s="18"/>
      <c r="D1226" s="41"/>
      <c r="E1226" s="18"/>
      <c r="F1226" s="42"/>
      <c r="G1226" s="18"/>
      <c r="H1226" s="18"/>
      <c r="I1226" s="18"/>
      <c r="J1226" s="18"/>
      <c r="K1226" s="18"/>
      <c r="L1226" s="18"/>
    </row>
    <row r="1227">
      <c r="A1227" s="18"/>
      <c r="B1227" s="41"/>
      <c r="C1227" s="18"/>
      <c r="D1227" s="41"/>
      <c r="E1227" s="18"/>
      <c r="F1227" s="42"/>
      <c r="G1227" s="18"/>
      <c r="H1227" s="18"/>
      <c r="I1227" s="18"/>
      <c r="J1227" s="18"/>
      <c r="K1227" s="18"/>
      <c r="L1227" s="18"/>
    </row>
    <row r="1228">
      <c r="A1228" s="18"/>
      <c r="B1228" s="41"/>
      <c r="C1228" s="18"/>
      <c r="D1228" s="41"/>
      <c r="E1228" s="18"/>
      <c r="F1228" s="42"/>
      <c r="G1228" s="18"/>
      <c r="H1228" s="18"/>
      <c r="I1228" s="18"/>
      <c r="J1228" s="18"/>
      <c r="K1228" s="18"/>
      <c r="L1228" s="18"/>
    </row>
    <row r="1229">
      <c r="A1229" s="18"/>
      <c r="B1229" s="41"/>
      <c r="C1229" s="18"/>
      <c r="D1229" s="41"/>
      <c r="E1229" s="18"/>
      <c r="F1229" s="42"/>
      <c r="G1229" s="18"/>
      <c r="H1229" s="18"/>
      <c r="I1229" s="18"/>
      <c r="J1229" s="18"/>
      <c r="K1229" s="18"/>
      <c r="L1229" s="18"/>
    </row>
    <row r="1230">
      <c r="A1230" s="18"/>
      <c r="B1230" s="41"/>
      <c r="C1230" s="18"/>
      <c r="D1230" s="41"/>
      <c r="E1230" s="18"/>
      <c r="F1230" s="42"/>
      <c r="G1230" s="18"/>
      <c r="H1230" s="18"/>
      <c r="I1230" s="18"/>
      <c r="J1230" s="18"/>
      <c r="K1230" s="18"/>
      <c r="L1230" s="18"/>
    </row>
    <row r="1231">
      <c r="A1231" s="18"/>
      <c r="B1231" s="41"/>
      <c r="C1231" s="18"/>
      <c r="D1231" s="41"/>
      <c r="E1231" s="18"/>
      <c r="F1231" s="42"/>
      <c r="G1231" s="18"/>
      <c r="H1231" s="18"/>
      <c r="I1231" s="18"/>
      <c r="J1231" s="18"/>
      <c r="K1231" s="18"/>
      <c r="L1231" s="18"/>
    </row>
    <row r="1232">
      <c r="A1232" s="18"/>
      <c r="B1232" s="41"/>
      <c r="C1232" s="18"/>
      <c r="D1232" s="41"/>
      <c r="E1232" s="18"/>
      <c r="F1232" s="42"/>
      <c r="G1232" s="18"/>
      <c r="H1232" s="18"/>
      <c r="I1232" s="18"/>
      <c r="J1232" s="18"/>
      <c r="K1232" s="18"/>
      <c r="L1232" s="18"/>
    </row>
    <row r="1233">
      <c r="A1233" s="18"/>
      <c r="B1233" s="41"/>
      <c r="C1233" s="18"/>
      <c r="D1233" s="41"/>
      <c r="E1233" s="18"/>
      <c r="F1233" s="42"/>
      <c r="G1233" s="18"/>
      <c r="H1233" s="18"/>
      <c r="I1233" s="18"/>
      <c r="J1233" s="18"/>
      <c r="K1233" s="18"/>
      <c r="L1233" s="18"/>
    </row>
    <row r="1234">
      <c r="A1234" s="18"/>
      <c r="B1234" s="41"/>
      <c r="C1234" s="18"/>
      <c r="D1234" s="41"/>
      <c r="E1234" s="18"/>
      <c r="F1234" s="42"/>
      <c r="G1234" s="18"/>
      <c r="H1234" s="18"/>
      <c r="I1234" s="18"/>
      <c r="J1234" s="18"/>
      <c r="K1234" s="18"/>
      <c r="L1234" s="18"/>
    </row>
    <row r="1235">
      <c r="A1235" s="18"/>
      <c r="B1235" s="41"/>
      <c r="C1235" s="18"/>
      <c r="D1235" s="41"/>
      <c r="E1235" s="18"/>
      <c r="F1235" s="42"/>
      <c r="G1235" s="18"/>
      <c r="H1235" s="18"/>
      <c r="I1235" s="18"/>
      <c r="J1235" s="18"/>
      <c r="K1235" s="18"/>
      <c r="L1235" s="18"/>
    </row>
    <row r="1236">
      <c r="A1236" s="18"/>
      <c r="B1236" s="41"/>
      <c r="C1236" s="18"/>
      <c r="D1236" s="41"/>
      <c r="E1236" s="18"/>
      <c r="F1236" s="42"/>
      <c r="G1236" s="18"/>
      <c r="H1236" s="18"/>
      <c r="I1236" s="18"/>
      <c r="J1236" s="18"/>
      <c r="K1236" s="18"/>
      <c r="L1236" s="18"/>
    </row>
    <row r="1237">
      <c r="A1237" s="18"/>
      <c r="B1237" s="41"/>
      <c r="C1237" s="18"/>
      <c r="D1237" s="41"/>
      <c r="E1237" s="18"/>
      <c r="F1237" s="42"/>
      <c r="G1237" s="18"/>
      <c r="H1237" s="18"/>
      <c r="I1237" s="18"/>
      <c r="J1237" s="18"/>
      <c r="K1237" s="18"/>
      <c r="L1237" s="18"/>
    </row>
    <row r="1238">
      <c r="A1238" s="18"/>
      <c r="B1238" s="41"/>
      <c r="C1238" s="18"/>
      <c r="D1238" s="41"/>
      <c r="E1238" s="18"/>
      <c r="F1238" s="42"/>
      <c r="G1238" s="18"/>
      <c r="H1238" s="18"/>
      <c r="I1238" s="18"/>
      <c r="J1238" s="18"/>
      <c r="K1238" s="18"/>
      <c r="L1238" s="18"/>
    </row>
    <row r="1239">
      <c r="B1239" s="41"/>
      <c r="D1239" s="41"/>
      <c r="F1239" s="42"/>
    </row>
  </sheetData>
  <conditionalFormatting sqref="F2:F1238">
    <cfRule type="cellIs" dxfId="84" priority="2" operator="lessThan">
      <formula>0</formula>
    </cfRule>
  </conditionalFormatting>
  <conditionalFormatting sqref="F1239">
    <cfRule type="cellIs" dxfId="83" priority="1" operator="lessThan">
      <formula>0</formula>
    </cfRule>
  </conditionalFormatting>
  <pageMargins left="0.7" right="0.7" top="0.75" bottom="0.75" header="0.3" footer="0.3"/>
  <pageSetup paperSize="9" orientation="portrait" horizontalDpi="300" verticalDpi="300"/>
  <tableParts count="1">
    <tablePart r:id="rId7"/>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987" workbookViewId="0">
      <selection activeCell="I999" sqref="I999"/>
    </sheetView>
  </sheetViews>
  <sheetFormatPr defaultRowHeight="15.0" baseColWidth="10"/>
  <cols>
    <col min="1" max="1" width="33.42578125" hidden="0" customWidth="1"/>
    <col min="2" max="2" width="13.28515625" hidden="0" customWidth="1"/>
    <col min="3" max="3" width="18.28515625" hidden="0" customWidth="1"/>
    <col min="4" max="4" width="18" hidden="0" customWidth="1"/>
    <col min="5" max="5" width="14.140625" hidden="0" customWidth="1"/>
    <col min="6" max="6" width="10.42578125" hidden="0" customWidth="1"/>
    <col min="7" max="7" width="11.85546875" hidden="0" customWidth="1"/>
    <col min="8" max="8" width="13.7109375" hidden="0" customWidth="1"/>
    <col min="9" max="9" width="13.85546875" hidden="0" customWidth="1"/>
    <col min="10" max="10" width="9.42578125" hidden="0" customWidth="1"/>
    <col min="11" max="11" width="22.7109375" hidden="0" customWidth="1"/>
    <col min="12" max="12" width="12.85546875" hidden="0" customWidth="1"/>
  </cols>
  <sheetData>
    <row r="1">
      <c r="A1" s="18" t="s">
        <v>85</v>
      </c>
      <c r="B1" s="30" t="s">
        <v>11</v>
      </c>
      <c r="C1" s="30" t="s">
        <v>86</v>
      </c>
      <c r="D1" s="30" t="s">
        <v>87</v>
      </c>
      <c r="E1" s="30" t="s">
        <v>4</v>
      </c>
      <c r="F1" s="30" t="s">
        <v>3</v>
      </c>
      <c r="G1" s="30" t="s">
        <v>7</v>
      </c>
      <c r="H1" s="30" t="s">
        <v>8</v>
      </c>
      <c r="I1" s="30" t="s">
        <v>10</v>
      </c>
      <c r="J1" s="30" t="s">
        <v>89</v>
      </c>
      <c r="K1" s="30" t="s">
        <v>90</v>
      </c>
      <c r="L1" s="30" t="s">
        <v>40</v>
      </c>
    </row>
    <row r="2">
      <c r="A2" s="18" t="s">
        <v>91</v>
      </c>
      <c r="B2" s="48" t="n">
        <v>43832</v>
      </c>
      <c r="C2" s="30" t="n">
        <v>2567</v>
      </c>
      <c r="D2" s="49" t="n">
        <v>43768</v>
      </c>
      <c r="E2" s="30" t="n">
        <v>2391.84</v>
      </c>
      <c r="F2" s="46" t="n">
        <v>175.16000000000003</v>
      </c>
      <c r="G2" s="30" t="n">
        <v>302</v>
      </c>
      <c r="H2" s="30" t="n">
        <v>7.92</v>
      </c>
      <c r="I2" s="30" t="n">
        <v>8.5</v>
      </c>
      <c r="J2" s="30" t="s">
        <v>92</v>
      </c>
      <c r="K2" s="18" t="s">
        <v>93</v>
      </c>
      <c r="L2" s="30" t="s">
        <v>43</v>
      </c>
    </row>
    <row r="3">
      <c r="A3" s="18" t="s">
        <v>94</v>
      </c>
      <c r="B3" s="48" t="n">
        <v>43832</v>
      </c>
      <c r="C3" s="30" t="n">
        <v>7015.0000000000009</v>
      </c>
      <c r="D3" s="49" t="n">
        <v>43696</v>
      </c>
      <c r="E3" s="30" t="n">
        <v>6921.5</v>
      </c>
      <c r="F3" s="46" t="n">
        <v>93.500000000000227</v>
      </c>
      <c r="G3" s="30" t="n">
        <v>50</v>
      </c>
      <c r="H3" s="30" t="n">
        <v>138.43</v>
      </c>
      <c r="I3" s="30" t="n">
        <v>140.30000000000001</v>
      </c>
      <c r="J3" s="30" t="s">
        <v>92</v>
      </c>
      <c r="K3" s="18" t="s">
        <v>95</v>
      </c>
      <c r="L3" s="30" t="s">
        <v>43</v>
      </c>
    </row>
    <row r="4">
      <c r="A4" s="18" t="s">
        <v>96</v>
      </c>
      <c r="B4" s="48" t="n">
        <v>43837</v>
      </c>
      <c r="C4" s="30" t="n">
        <v>6000</v>
      </c>
      <c r="D4" s="49" t="n">
        <v>43822</v>
      </c>
      <c r="E4" s="30" t="n">
        <v>5254</v>
      </c>
      <c r="F4" s="46" t="n">
        <v>746.00000000000011</v>
      </c>
      <c r="G4" s="30" t="n">
        <v>200</v>
      </c>
      <c r="H4" s="30" t="n">
        <v>26.27</v>
      </c>
      <c r="I4" s="30" t="n">
        <v>30</v>
      </c>
      <c r="J4" s="30" t="s">
        <v>92</v>
      </c>
      <c r="K4" s="18" t="s">
        <v>97</v>
      </c>
      <c r="L4" s="30" t="s">
        <v>43</v>
      </c>
    </row>
    <row r="5">
      <c r="A5" s="18" t="s">
        <v>98</v>
      </c>
      <c r="B5" s="48" t="n">
        <v>43837</v>
      </c>
      <c r="C5" s="30" t="n">
        <v>4600</v>
      </c>
      <c r="D5" s="49" t="n">
        <v>43822</v>
      </c>
      <c r="E5" s="30" t="n">
        <v>4498</v>
      </c>
      <c r="F5" s="46" t="n">
        <v>102.00000000000031</v>
      </c>
      <c r="G5" s="30" t="n">
        <v>200</v>
      </c>
      <c r="H5" s="30" t="n">
        <v>22.49</v>
      </c>
      <c r="I5" s="30" t="n">
        <v>23</v>
      </c>
      <c r="J5" s="30" t="s">
        <v>92</v>
      </c>
      <c r="K5" s="18" t="s">
        <v>99</v>
      </c>
      <c r="L5" s="30" t="s">
        <v>43</v>
      </c>
    </row>
    <row r="6">
      <c r="A6" s="18" t="s">
        <v>100</v>
      </c>
      <c r="B6" s="48" t="n">
        <v>43837</v>
      </c>
      <c r="C6" s="30" t="n">
        <v>10250</v>
      </c>
      <c r="D6" s="49" t="n">
        <v>43818</v>
      </c>
      <c r="E6" s="30" t="n">
        <v>10090</v>
      </c>
      <c r="F6" s="50" t="n">
        <v>159.99999999999943</v>
      </c>
      <c r="G6" s="30" t="n">
        <v>100</v>
      </c>
      <c r="H6" s="30" t="n">
        <v>100.9</v>
      </c>
      <c r="I6" s="30" t="n">
        <v>102.5</v>
      </c>
      <c r="J6" s="30" t="s">
        <v>92</v>
      </c>
      <c r="K6" s="18" t="s">
        <v>101</v>
      </c>
      <c r="L6" s="30" t="s">
        <v>73</v>
      </c>
    </row>
    <row r="7">
      <c r="A7" s="18" t="s">
        <v>102</v>
      </c>
      <c r="B7" s="48" t="n">
        <v>43837</v>
      </c>
      <c r="C7" s="30" t="n">
        <v>12725</v>
      </c>
      <c r="D7" s="49" t="n">
        <v>43836</v>
      </c>
      <c r="E7" s="30" t="n">
        <v>12487</v>
      </c>
      <c r="F7" s="46" t="n">
        <v>237.99999999999955</v>
      </c>
      <c r="G7" s="30" t="n">
        <v>50</v>
      </c>
      <c r="H7" s="30" t="n">
        <v>249.74</v>
      </c>
      <c r="I7" s="30" t="n">
        <v>254.5</v>
      </c>
      <c r="J7" s="30" t="s">
        <v>92</v>
      </c>
      <c r="K7" s="18" t="s">
        <v>103</v>
      </c>
      <c r="L7" s="30" t="s">
        <v>43</v>
      </c>
    </row>
    <row r="8">
      <c r="A8" s="18" t="s">
        <v>104</v>
      </c>
      <c r="B8" s="48" t="n">
        <v>43837</v>
      </c>
      <c r="C8" s="30" t="n">
        <v>31200</v>
      </c>
      <c r="D8" s="49" t="n">
        <v>43816</v>
      </c>
      <c r="E8" s="30" t="n">
        <v>30718</v>
      </c>
      <c r="F8" s="46" t="n">
        <v>481.99999999999932</v>
      </c>
      <c r="G8" s="30" t="n">
        <v>200</v>
      </c>
      <c r="H8" s="30" t="n">
        <v>153.59</v>
      </c>
      <c r="I8" s="30" t="n">
        <v>156</v>
      </c>
      <c r="J8" s="30" t="s">
        <v>92</v>
      </c>
      <c r="K8" s="18" t="s">
        <v>105</v>
      </c>
      <c r="L8" s="30" t="s">
        <v>43</v>
      </c>
    </row>
    <row r="9">
      <c r="A9" s="18" t="s">
        <v>106</v>
      </c>
      <c r="B9" s="48" t="n">
        <v>43838</v>
      </c>
      <c r="C9" s="30" t="n">
        <v>15200</v>
      </c>
      <c r="D9" s="49" t="n">
        <v>43837</v>
      </c>
      <c r="E9" s="30" t="n">
        <v>14977.5</v>
      </c>
      <c r="F9" s="46" t="n">
        <v>222.49999999999943</v>
      </c>
      <c r="G9" s="30" t="n">
        <v>50</v>
      </c>
      <c r="H9" s="30" t="n">
        <v>299.55</v>
      </c>
      <c r="I9" s="30" t="n">
        <v>304</v>
      </c>
      <c r="J9" s="30" t="s">
        <v>92</v>
      </c>
      <c r="K9" s="18" t="s">
        <v>107</v>
      </c>
      <c r="L9" s="30" t="s">
        <v>43</v>
      </c>
    </row>
    <row r="10">
      <c r="A10" s="18" t="s">
        <v>108</v>
      </c>
      <c r="B10" s="48" t="n">
        <v>43838</v>
      </c>
      <c r="C10" s="30" t="n">
        <v>1300</v>
      </c>
      <c r="D10" s="49" t="n">
        <v>43789</v>
      </c>
      <c r="E10" s="30" t="n">
        <v>1100</v>
      </c>
      <c r="F10" s="46" t="n">
        <v>200</v>
      </c>
      <c r="G10" s="30" t="n">
        <v>100</v>
      </c>
      <c r="H10" s="30" t="n">
        <v>11</v>
      </c>
      <c r="I10" s="30" t="n">
        <v>13</v>
      </c>
      <c r="J10" s="30" t="s">
        <v>17</v>
      </c>
      <c r="K10" s="18" t="s">
        <v>109</v>
      </c>
      <c r="L10" s="30" t="s">
        <v>43</v>
      </c>
    </row>
    <row r="11">
      <c r="A11" s="18" t="s">
        <v>110</v>
      </c>
      <c r="B11" s="48" t="n">
        <v>43839</v>
      </c>
      <c r="C11" s="30" t="n">
        <v>-1500</v>
      </c>
      <c r="D11" s="49" t="n">
        <v>43838</v>
      </c>
      <c r="E11" s="30" t="n">
        <v>300</v>
      </c>
      <c r="F11" s="46" t="n">
        <v>-1200</v>
      </c>
      <c r="G11" s="30" t="n">
        <v>-1000</v>
      </c>
      <c r="H11" s="30" t="n">
        <v>0.3</v>
      </c>
      <c r="I11" s="30" t="n">
        <v>1.5</v>
      </c>
      <c r="J11" s="30" t="s">
        <v>15</v>
      </c>
      <c r="K11" s="18" t="s">
        <v>111</v>
      </c>
      <c r="L11" s="30" t="s">
        <v>43</v>
      </c>
    </row>
    <row r="12">
      <c r="A12" s="18" t="s">
        <v>112</v>
      </c>
      <c r="B12" s="48" t="n">
        <v>43840</v>
      </c>
      <c r="C12" s="30" t="n">
        <v>0</v>
      </c>
      <c r="D12" s="49" t="n">
        <v>43839</v>
      </c>
      <c r="E12" s="30" t="n">
        <v>125</v>
      </c>
      <c r="F12" s="46" t="n">
        <v>125</v>
      </c>
      <c r="G12" s="30" t="n">
        <v>-100</v>
      </c>
      <c r="H12" s="30" t="n">
        <v>1.25</v>
      </c>
      <c r="I12" s="30" t="n">
        <v>0</v>
      </c>
      <c r="J12" s="30" t="s">
        <v>15</v>
      </c>
      <c r="K12" s="18" t="s">
        <v>113</v>
      </c>
      <c r="L12" s="30" t="s">
        <v>43</v>
      </c>
    </row>
    <row r="13">
      <c r="A13" s="18" t="s">
        <v>114</v>
      </c>
      <c r="B13" s="48" t="n">
        <v>43843</v>
      </c>
      <c r="C13" s="30" t="n">
        <v>9750</v>
      </c>
      <c r="D13" s="49" t="n">
        <v>43839</v>
      </c>
      <c r="E13" s="30" t="n">
        <v>3375</v>
      </c>
      <c r="F13" s="46" t="n">
        <v>6375</v>
      </c>
      <c r="G13" s="30" t="n">
        <v>500</v>
      </c>
      <c r="H13" s="30" t="n">
        <v>6.75</v>
      </c>
      <c r="I13" s="30" t="n">
        <v>19.5</v>
      </c>
      <c r="J13" s="30" t="s">
        <v>17</v>
      </c>
      <c r="K13" s="18" t="s">
        <v>115</v>
      </c>
      <c r="L13" s="47" t="s">
        <v>43</v>
      </c>
    </row>
    <row r="14">
      <c r="A14" s="18" t="s">
        <v>116</v>
      </c>
      <c r="B14" s="48" t="n">
        <v>43843</v>
      </c>
      <c r="C14" s="30" t="n">
        <v>5650</v>
      </c>
      <c r="D14" s="49" t="n">
        <v>43836</v>
      </c>
      <c r="E14" s="30" t="n">
        <v>5542</v>
      </c>
      <c r="F14" s="46" t="n">
        <v>107.99999999999983</v>
      </c>
      <c r="G14" s="30" t="n">
        <v>50</v>
      </c>
      <c r="H14" s="30" t="n">
        <v>110.84</v>
      </c>
      <c r="I14" s="30" t="n">
        <v>113</v>
      </c>
      <c r="J14" s="30" t="s">
        <v>92</v>
      </c>
      <c r="K14" s="18" t="s">
        <v>117</v>
      </c>
      <c r="L14" s="30" t="s">
        <v>43</v>
      </c>
    </row>
    <row r="15">
      <c r="A15" s="18" t="s">
        <v>118</v>
      </c>
      <c r="B15" s="48" t="n">
        <v>43845</v>
      </c>
      <c r="C15" s="30" t="n">
        <v>320</v>
      </c>
      <c r="D15" s="49" t="n">
        <v>43844</v>
      </c>
      <c r="E15" s="30" t="n">
        <v>260</v>
      </c>
      <c r="F15" s="46" t="n">
        <v>60.000000000000007</v>
      </c>
      <c r="G15" s="30" t="n">
        <v>200</v>
      </c>
      <c r="H15" s="30" t="n">
        <v>1.3</v>
      </c>
      <c r="I15" s="30" t="n">
        <v>1.6</v>
      </c>
      <c r="J15" s="30" t="s">
        <v>17</v>
      </c>
      <c r="K15" s="18" t="s">
        <v>119</v>
      </c>
      <c r="L15" s="30" t="s">
        <v>43</v>
      </c>
    </row>
    <row r="16">
      <c r="A16" s="18" t="s">
        <v>120</v>
      </c>
      <c r="B16" s="48" t="n">
        <v>43845</v>
      </c>
      <c r="C16" s="30" t="n">
        <v>-175</v>
      </c>
      <c r="D16" s="49" t="n">
        <v>43839</v>
      </c>
      <c r="E16" s="30" t="n">
        <v>125</v>
      </c>
      <c r="F16" s="46" t="n">
        <v>-49.999999999999986</v>
      </c>
      <c r="G16" s="30" t="n">
        <v>-500</v>
      </c>
      <c r="H16" s="30" t="n">
        <v>0.25</v>
      </c>
      <c r="I16" s="30" t="n">
        <v>0.35</v>
      </c>
      <c r="J16" s="30" t="s">
        <v>15</v>
      </c>
      <c r="K16" s="18" t="s">
        <v>121</v>
      </c>
      <c r="L16" s="30" t="s">
        <v>43</v>
      </c>
    </row>
    <row r="17">
      <c r="A17" s="18" t="s">
        <v>122</v>
      </c>
      <c r="B17" s="48" t="n">
        <v>43845</v>
      </c>
      <c r="C17" s="30" t="n">
        <v>15500</v>
      </c>
      <c r="D17" s="49" t="n">
        <v>43755</v>
      </c>
      <c r="E17" s="30" t="n">
        <v>15053</v>
      </c>
      <c r="F17" s="46" t="n">
        <v>446.99999999999989</v>
      </c>
      <c r="G17" s="30" t="n">
        <v>100</v>
      </c>
      <c r="H17" s="30" t="n">
        <v>150.53</v>
      </c>
      <c r="I17" s="30" t="n">
        <v>155</v>
      </c>
      <c r="J17" s="30" t="s">
        <v>92</v>
      </c>
      <c r="K17" s="18" t="s">
        <v>123</v>
      </c>
      <c r="L17" s="30" t="s">
        <v>43</v>
      </c>
    </row>
    <row r="18">
      <c r="A18" s="18" t="s">
        <v>124</v>
      </c>
      <c r="B18" s="48" t="n">
        <v>43846</v>
      </c>
      <c r="C18" s="30" t="n">
        <v>4600</v>
      </c>
      <c r="D18" s="49" t="n">
        <v>43788</v>
      </c>
      <c r="E18" s="30" t="n">
        <v>4523</v>
      </c>
      <c r="F18" s="46" t="n">
        <v>77.000000000000313</v>
      </c>
      <c r="G18" s="30" t="n">
        <v>100</v>
      </c>
      <c r="H18" s="30" t="n">
        <v>45.23</v>
      </c>
      <c r="I18" s="30" t="n">
        <v>46</v>
      </c>
      <c r="J18" s="30" t="s">
        <v>92</v>
      </c>
      <c r="K18" s="18" t="s">
        <v>125</v>
      </c>
      <c r="L18" s="30" t="s">
        <v>43</v>
      </c>
    </row>
    <row r="19">
      <c r="A19" s="18" t="s">
        <v>126</v>
      </c>
      <c r="B19" s="48" t="n">
        <v>43846</v>
      </c>
      <c r="C19" s="30" t="n">
        <v>130</v>
      </c>
      <c r="D19" s="49" t="n">
        <v>43838</v>
      </c>
      <c r="E19" s="30" t="n">
        <v>95</v>
      </c>
      <c r="F19" s="46" t="n">
        <v>35.000000000000007</v>
      </c>
      <c r="G19" s="30" t="n">
        <v>100</v>
      </c>
      <c r="H19" s="30" t="n">
        <v>0.95</v>
      </c>
      <c r="I19" s="30" t="n">
        <v>1.3</v>
      </c>
      <c r="J19" s="30" t="s">
        <v>17</v>
      </c>
      <c r="K19" s="18" t="s">
        <v>127</v>
      </c>
      <c r="L19" s="30" t="s">
        <v>43</v>
      </c>
    </row>
    <row r="20">
      <c r="A20" s="18" t="s">
        <v>128</v>
      </c>
      <c r="B20" s="48" t="n">
        <v>43846</v>
      </c>
      <c r="C20" s="30" t="n">
        <v>25</v>
      </c>
      <c r="D20" s="49" t="n">
        <v>43838</v>
      </c>
      <c r="E20" s="30" t="n">
        <v>191</v>
      </c>
      <c r="F20" s="46" t="n">
        <v>-166</v>
      </c>
      <c r="G20" s="30" t="n">
        <v>100</v>
      </c>
      <c r="H20" s="30" t="n">
        <v>1.91</v>
      </c>
      <c r="I20" s="30" t="n">
        <v>0.25</v>
      </c>
      <c r="J20" s="30" t="s">
        <v>17</v>
      </c>
      <c r="K20" s="18" t="s">
        <v>129</v>
      </c>
      <c r="L20" s="47" t="s">
        <v>43</v>
      </c>
    </row>
    <row r="21">
      <c r="A21" s="18" t="s">
        <v>130</v>
      </c>
      <c r="B21" s="48" t="n">
        <v>43846</v>
      </c>
      <c r="C21" s="30" t="n">
        <v>600</v>
      </c>
      <c r="D21" s="49" t="n">
        <v>43844</v>
      </c>
      <c r="E21" s="30" t="n">
        <v>240</v>
      </c>
      <c r="F21" s="46" t="n">
        <v>360</v>
      </c>
      <c r="G21" s="30" t="n">
        <v>200</v>
      </c>
      <c r="H21" s="30" t="n">
        <v>1.2</v>
      </c>
      <c r="I21" s="30" t="n">
        <v>3</v>
      </c>
      <c r="J21" s="30" t="s">
        <v>17</v>
      </c>
      <c r="K21" s="18" t="s">
        <v>131</v>
      </c>
      <c r="L21" s="30" t="s">
        <v>43</v>
      </c>
    </row>
    <row r="22">
      <c r="A22" s="18" t="s">
        <v>132</v>
      </c>
      <c r="B22" s="48" t="n">
        <v>43846</v>
      </c>
      <c r="C22" s="30" t="n">
        <v>14000</v>
      </c>
      <c r="D22" s="49" t="n">
        <v>43843</v>
      </c>
      <c r="E22" s="30" t="n">
        <v>13544</v>
      </c>
      <c r="F22" s="46" t="n">
        <v>456.00000000000023</v>
      </c>
      <c r="G22" s="30" t="n">
        <v>200</v>
      </c>
      <c r="H22" s="30" t="n">
        <v>67.72</v>
      </c>
      <c r="I22" s="30" t="n">
        <v>70</v>
      </c>
      <c r="J22" s="30" t="s">
        <v>92</v>
      </c>
      <c r="K22" s="18" t="s">
        <v>133</v>
      </c>
      <c r="L22" s="30" t="s">
        <v>43</v>
      </c>
    </row>
    <row r="23">
      <c r="A23" s="18" t="s">
        <v>134</v>
      </c>
      <c r="B23" s="48" t="n">
        <v>43847</v>
      </c>
      <c r="C23" s="30" t="n">
        <v>1250</v>
      </c>
      <c r="D23" s="49" t="n">
        <v>43839</v>
      </c>
      <c r="E23" s="30" t="n">
        <v>700</v>
      </c>
      <c r="F23" s="46" t="n">
        <v>550</v>
      </c>
      <c r="G23" s="30" t="n">
        <v>100</v>
      </c>
      <c r="H23" s="30" t="n">
        <v>7</v>
      </c>
      <c r="I23" s="30" t="n">
        <v>12.5</v>
      </c>
      <c r="J23" s="30" t="s">
        <v>17</v>
      </c>
      <c r="K23" s="18" t="s">
        <v>135</v>
      </c>
      <c r="L23" s="30" t="s">
        <v>43</v>
      </c>
    </row>
    <row r="24">
      <c r="A24" s="18" t="s">
        <v>136</v>
      </c>
      <c r="B24" s="48" t="n">
        <v>43847</v>
      </c>
      <c r="C24" s="30" t="n">
        <v>0</v>
      </c>
      <c r="D24" s="49" t="n">
        <v>43840</v>
      </c>
      <c r="E24" s="30" t="n">
        <v>90</v>
      </c>
      <c r="F24" s="46" t="n">
        <v>90</v>
      </c>
      <c r="G24" s="30" t="n">
        <v>-100</v>
      </c>
      <c r="H24" s="30" t="n">
        <v>0.9</v>
      </c>
      <c r="I24" s="30" t="n">
        <v>0</v>
      </c>
      <c r="J24" s="30" t="s">
        <v>137</v>
      </c>
      <c r="K24" s="18" t="s">
        <v>138</v>
      </c>
      <c r="L24" s="47" t="s">
        <v>43</v>
      </c>
    </row>
    <row r="25">
      <c r="A25" s="18" t="s">
        <v>139</v>
      </c>
      <c r="B25" s="48" t="n">
        <v>43847</v>
      </c>
      <c r="C25" s="30" t="n">
        <v>0</v>
      </c>
      <c r="D25" s="49" t="n">
        <v>43763</v>
      </c>
      <c r="E25" s="30" t="n">
        <v>240</v>
      </c>
      <c r="F25" s="46" t="n">
        <v>-240</v>
      </c>
      <c r="G25" s="30" t="n">
        <v>100</v>
      </c>
      <c r="H25" s="30" t="n">
        <v>2.4</v>
      </c>
      <c r="I25" s="30" t="n">
        <v>0</v>
      </c>
      <c r="J25" s="30" t="s">
        <v>33</v>
      </c>
      <c r="K25" s="18" t="s">
        <v>140</v>
      </c>
      <c r="L25" s="30" t="s">
        <v>43</v>
      </c>
    </row>
    <row r="26">
      <c r="A26" s="18" t="s">
        <v>141</v>
      </c>
      <c r="B26" s="48" t="n">
        <v>43847</v>
      </c>
      <c r="C26" s="30" t="n">
        <v>0</v>
      </c>
      <c r="D26" s="49" t="n">
        <v>43847</v>
      </c>
      <c r="E26" s="30" t="n">
        <v>250</v>
      </c>
      <c r="F26" s="46" t="n">
        <v>250</v>
      </c>
      <c r="G26" s="30" t="n">
        <v>-1000</v>
      </c>
      <c r="H26" s="30" t="n">
        <v>0.25</v>
      </c>
      <c r="I26" s="30" t="n">
        <v>0</v>
      </c>
      <c r="J26" s="30" t="s">
        <v>15</v>
      </c>
      <c r="K26" s="18" t="s">
        <v>142</v>
      </c>
      <c r="L26" s="30" t="s">
        <v>43</v>
      </c>
    </row>
    <row r="27">
      <c r="A27" s="18" t="s">
        <v>143</v>
      </c>
      <c r="B27" s="48" t="n">
        <v>43847</v>
      </c>
      <c r="C27" s="30" t="n">
        <v>0</v>
      </c>
      <c r="D27" s="49" t="n">
        <v>43845</v>
      </c>
      <c r="E27" s="30" t="n">
        <v>400</v>
      </c>
      <c r="F27" s="46" t="n">
        <v>400</v>
      </c>
      <c r="G27" s="30" t="n">
        <v>-1000</v>
      </c>
      <c r="H27" s="30" t="n">
        <v>0.4</v>
      </c>
      <c r="I27" s="30" t="n">
        <v>0</v>
      </c>
      <c r="J27" s="30" t="s">
        <v>15</v>
      </c>
      <c r="K27" s="18" t="s">
        <v>144</v>
      </c>
      <c r="L27" s="30" t="s">
        <v>43</v>
      </c>
    </row>
    <row r="28">
      <c r="A28" s="18" t="s">
        <v>145</v>
      </c>
      <c r="B28" s="48" t="n">
        <v>43847</v>
      </c>
      <c r="C28" s="30" t="n">
        <v>0</v>
      </c>
      <c r="D28" s="49" t="n">
        <v>43836</v>
      </c>
      <c r="E28" s="30" t="n">
        <v>1110</v>
      </c>
      <c r="F28" s="46" t="n">
        <v>-1110</v>
      </c>
      <c r="G28" s="30" t="n">
        <v>1000</v>
      </c>
      <c r="H28" s="30" t="n">
        <v>1.1100000000000001</v>
      </c>
      <c r="I28" s="30" t="n">
        <v>0</v>
      </c>
      <c r="J28" s="30" t="s">
        <v>17</v>
      </c>
      <c r="K28" s="18" t="s">
        <v>146</v>
      </c>
      <c r="L28" s="47" t="s">
        <v>43</v>
      </c>
    </row>
    <row r="29">
      <c r="A29" s="18" t="s">
        <v>147</v>
      </c>
      <c r="B29" s="48" t="n">
        <v>43847</v>
      </c>
      <c r="C29" s="30" t="n">
        <v>1300</v>
      </c>
      <c r="D29" s="49" t="n">
        <v>43843</v>
      </c>
      <c r="E29" s="30" t="n">
        <v>840</v>
      </c>
      <c r="F29" s="46" t="n">
        <v>460.00000000000006</v>
      </c>
      <c r="G29" s="30" t="n">
        <v>1000</v>
      </c>
      <c r="H29" s="30" t="n">
        <v>0.84</v>
      </c>
      <c r="I29" s="30" t="n">
        <v>1.3</v>
      </c>
      <c r="J29" s="30" t="s">
        <v>17</v>
      </c>
      <c r="K29" s="18" t="s">
        <v>148</v>
      </c>
      <c r="L29" s="47" t="s">
        <v>43</v>
      </c>
    </row>
    <row r="30">
      <c r="A30" s="18" t="s">
        <v>149</v>
      </c>
      <c r="B30" s="48" t="n">
        <v>43847</v>
      </c>
      <c r="C30" s="30" t="n">
        <v>0</v>
      </c>
      <c r="D30" s="49" t="n">
        <v>43685</v>
      </c>
      <c r="E30" s="30" t="n">
        <v>760</v>
      </c>
      <c r="F30" s="46" t="n">
        <v>-760</v>
      </c>
      <c r="G30" s="30" t="n">
        <v>200</v>
      </c>
      <c r="H30" s="30" t="n">
        <v>3.8</v>
      </c>
      <c r="I30" s="30" t="n">
        <v>0</v>
      </c>
      <c r="J30" s="30" t="s">
        <v>17</v>
      </c>
      <c r="K30" s="18" t="s">
        <v>150</v>
      </c>
      <c r="L30" s="30" t="s">
        <v>43</v>
      </c>
    </row>
    <row r="31">
      <c r="A31" s="18" t="s">
        <v>151</v>
      </c>
      <c r="B31" s="48" t="n">
        <v>43847</v>
      </c>
      <c r="C31" s="30" t="n">
        <v>0</v>
      </c>
      <c r="D31" s="49" t="n">
        <v>43838</v>
      </c>
      <c r="E31" s="30" t="n">
        <v>85</v>
      </c>
      <c r="F31" s="46" t="n">
        <v>-85</v>
      </c>
      <c r="G31" s="30" t="n">
        <v>100</v>
      </c>
      <c r="H31" s="30" t="n">
        <v>0.85</v>
      </c>
      <c r="I31" s="30" t="n">
        <v>0</v>
      </c>
      <c r="J31" s="30" t="s">
        <v>17</v>
      </c>
      <c r="K31" s="18" t="s">
        <v>152</v>
      </c>
      <c r="L31" s="30" t="s">
        <v>43</v>
      </c>
    </row>
    <row r="32">
      <c r="A32" s="18" t="s">
        <v>1038</v>
      </c>
      <c r="B32" s="48" t="n">
        <v>43851</v>
      </c>
      <c r="C32" s="30" t="n">
        <v>1400</v>
      </c>
      <c r="D32" s="49" t="n">
        <v>43844</v>
      </c>
      <c r="E32" s="30" t="n">
        <v>1340</v>
      </c>
      <c r="F32" s="46" t="n">
        <v>59.999999999999964</v>
      </c>
      <c r="G32" s="30" t="n">
        <v>100</v>
      </c>
      <c r="H32" s="30" t="n">
        <v>13.4</v>
      </c>
      <c r="I32" s="30" t="n">
        <v>14</v>
      </c>
      <c r="J32" s="30" t="s">
        <v>17</v>
      </c>
      <c r="K32" s="18" t="s">
        <v>21</v>
      </c>
      <c r="L32" s="30" t="s">
        <v>43</v>
      </c>
    </row>
    <row r="33">
      <c r="A33" s="18" t="s">
        <v>1039</v>
      </c>
      <c r="B33" s="48" t="n">
        <v>43851</v>
      </c>
      <c r="C33" s="30" t="n">
        <v>500</v>
      </c>
      <c r="D33" s="49" t="n">
        <v>43845</v>
      </c>
      <c r="E33" s="30" t="n">
        <v>270</v>
      </c>
      <c r="F33" s="46" t="n">
        <v>229.99999999999997</v>
      </c>
      <c r="G33" s="30" t="n">
        <v>100</v>
      </c>
      <c r="H33" s="30" t="n">
        <v>2.7</v>
      </c>
      <c r="I33" s="30" t="n">
        <v>5</v>
      </c>
      <c r="J33" s="30" t="s">
        <v>17</v>
      </c>
      <c r="K33" s="18" t="s">
        <v>18</v>
      </c>
      <c r="L33" s="30" t="s">
        <v>43</v>
      </c>
    </row>
    <row r="34">
      <c r="A34" s="18" t="s">
        <v>1040</v>
      </c>
      <c r="B34" s="48" t="n">
        <v>43851</v>
      </c>
      <c r="C34" s="30" t="n">
        <v>41557.86</v>
      </c>
      <c r="D34" s="49" t="n">
        <v>43801</v>
      </c>
      <c r="E34" s="30" t="n">
        <v>39153.520000000004</v>
      </c>
      <c r="F34" s="46" t="n">
        <v>2404.3400000000006</v>
      </c>
      <c r="G34" s="30" t="n">
        <v>503</v>
      </c>
      <c r="H34" s="30" t="n">
        <v>77.84</v>
      </c>
      <c r="I34" s="30" t="n">
        <v>82.62</v>
      </c>
      <c r="J34" s="30" t="s">
        <v>92</v>
      </c>
      <c r="K34" s="18" t="s">
        <v>44</v>
      </c>
      <c r="L34" s="30" t="s">
        <v>43</v>
      </c>
    </row>
    <row r="35">
      <c r="A35" s="18" t="s">
        <v>1042</v>
      </c>
      <c r="B35" s="48" t="n">
        <v>43852</v>
      </c>
      <c r="C35" s="30" t="n">
        <v>575</v>
      </c>
      <c r="D35" s="49" t="n">
        <v>43838</v>
      </c>
      <c r="E35" s="30" t="n">
        <v>254.99999999999997</v>
      </c>
      <c r="F35" s="46" t="n">
        <v>320</v>
      </c>
      <c r="G35" s="30" t="n">
        <v>100</v>
      </c>
      <c r="H35" s="30" t="n">
        <v>2.5499999999999998</v>
      </c>
      <c r="I35" s="30" t="n">
        <v>5.75</v>
      </c>
      <c r="J35" s="30" t="s">
        <v>17</v>
      </c>
      <c r="K35" s="18" t="s">
        <v>31</v>
      </c>
      <c r="L35" s="30" t="s">
        <v>43</v>
      </c>
    </row>
    <row r="36">
      <c r="A36" s="18" t="s">
        <v>1043</v>
      </c>
      <c r="B36" s="48" t="n">
        <v>43852</v>
      </c>
      <c r="C36" s="30" t="n">
        <v>270</v>
      </c>
      <c r="D36" s="49" t="n">
        <v>43845</v>
      </c>
      <c r="E36" s="30" t="n">
        <v>150</v>
      </c>
      <c r="F36" s="46" t="n">
        <v>120.00000000000001</v>
      </c>
      <c r="G36" s="30" t="n">
        <v>100</v>
      </c>
      <c r="H36" s="30" t="n">
        <v>1.5</v>
      </c>
      <c r="I36" s="30" t="n">
        <v>2.7</v>
      </c>
      <c r="J36" s="30" t="s">
        <v>33</v>
      </c>
      <c r="K36" s="18" t="s">
        <v>32</v>
      </c>
      <c r="L36" s="30" t="s">
        <v>43</v>
      </c>
    </row>
    <row r="37">
      <c r="A37" s="18" t="s">
        <v>1044</v>
      </c>
      <c r="B37" s="48" t="n">
        <v>43852</v>
      </c>
      <c r="C37" s="30" t="n">
        <v>5881</v>
      </c>
      <c r="D37" s="49" t="n">
        <v>43766</v>
      </c>
      <c r="E37" s="30" t="n">
        <v>5729</v>
      </c>
      <c r="F37" s="46" t="n">
        <v>152.00000000000031</v>
      </c>
      <c r="G37" s="30" t="n">
        <v>50</v>
      </c>
      <c r="H37" s="30" t="n">
        <v>114.58</v>
      </c>
      <c r="I37" s="30" t="n">
        <v>117.62</v>
      </c>
      <c r="J37" s="30" t="s">
        <v>92</v>
      </c>
      <c r="K37" s="18" t="s">
        <v>50</v>
      </c>
      <c r="L37" s="30" t="s">
        <v>43</v>
      </c>
    </row>
    <row r="38">
      <c r="A38" s="18" t="s">
        <v>1045</v>
      </c>
      <c r="B38" s="48" t="n">
        <v>43852</v>
      </c>
      <c r="C38" s="30" t="n">
        <v>8600</v>
      </c>
      <c r="D38" s="49" t="n">
        <v>43846</v>
      </c>
      <c r="E38" s="30" t="n">
        <v>8340</v>
      </c>
      <c r="F38" s="46" t="n">
        <v>259.99999999999943</v>
      </c>
      <c r="G38" s="30" t="n">
        <v>200</v>
      </c>
      <c r="H38" s="30" t="n">
        <v>41.7</v>
      </c>
      <c r="I38" s="30" t="n">
        <v>43</v>
      </c>
      <c r="J38" s="30" t="s">
        <v>92</v>
      </c>
      <c r="K38" s="18" t="s">
        <v>49</v>
      </c>
      <c r="L38" s="30" t="s">
        <v>43</v>
      </c>
    </row>
    <row r="39">
      <c r="A39" s="18" t="s">
        <v>1046</v>
      </c>
      <c r="B39" s="48" t="n">
        <v>43852</v>
      </c>
      <c r="C39" s="30" t="n">
        <v>2000</v>
      </c>
      <c r="D39" s="49" t="n">
        <v>43843</v>
      </c>
      <c r="E39" s="30" t="n">
        <v>1850</v>
      </c>
      <c r="F39" s="46" t="n">
        <v>149.99999999999991</v>
      </c>
      <c r="G39" s="30" t="n">
        <v>500</v>
      </c>
      <c r="H39" s="30" t="n">
        <v>3.7</v>
      </c>
      <c r="I39" s="30" t="n">
        <v>4</v>
      </c>
      <c r="J39" s="30" t="s">
        <v>17</v>
      </c>
      <c r="K39" s="18" t="s">
        <v>24</v>
      </c>
      <c r="L39" s="30" t="s">
        <v>43</v>
      </c>
    </row>
    <row r="40">
      <c r="A40" s="18" t="s">
        <v>1050</v>
      </c>
      <c r="B40" s="48" t="n">
        <v>43853</v>
      </c>
      <c r="C40" s="30" t="n">
        <v>-10</v>
      </c>
      <c r="D40" s="49" t="n">
        <v>43851</v>
      </c>
      <c r="E40" s="30" t="n">
        <v>500</v>
      </c>
      <c r="F40" s="46" t="n">
        <v>490</v>
      </c>
      <c r="G40" s="30" t="n">
        <v>-1000</v>
      </c>
      <c r="H40" s="30" t="n">
        <v>0.5</v>
      </c>
      <c r="I40" s="30" t="n">
        <v>0.01</v>
      </c>
      <c r="J40" s="30" t="s">
        <v>15</v>
      </c>
      <c r="K40" s="18" t="s">
        <v>1041</v>
      </c>
      <c r="L40" s="30" t="s">
        <v>43</v>
      </c>
    </row>
    <row r="41">
      <c r="A41" s="18" t="s">
        <v>1051</v>
      </c>
      <c r="B41" s="48" t="n">
        <v>43853</v>
      </c>
      <c r="C41" s="30" t="n">
        <v>350</v>
      </c>
      <c r="D41" s="49" t="n">
        <v>43845</v>
      </c>
      <c r="E41" s="30" t="n">
        <v>1500</v>
      </c>
      <c r="F41" s="46" t="n">
        <v>-1150</v>
      </c>
      <c r="G41" s="30" t="n">
        <v>100</v>
      </c>
      <c r="H41" s="30" t="n">
        <v>15</v>
      </c>
      <c r="I41" s="30" t="n">
        <v>3.5</v>
      </c>
      <c r="J41" s="30" t="s">
        <v>17</v>
      </c>
      <c r="K41" s="18" t="s">
        <v>22</v>
      </c>
      <c r="L41" s="30" t="s">
        <v>43</v>
      </c>
    </row>
    <row r="42">
      <c r="A42" s="18" t="s">
        <v>1052</v>
      </c>
      <c r="B42" s="48" t="n">
        <v>43853</v>
      </c>
      <c r="C42" s="30" t="n">
        <v>850</v>
      </c>
      <c r="D42" s="49" t="n">
        <v>43845</v>
      </c>
      <c r="E42" s="30" t="n">
        <v>770</v>
      </c>
      <c r="F42" s="46" t="n">
        <v>79.999999999999986</v>
      </c>
      <c r="G42" s="30" t="n">
        <v>100</v>
      </c>
      <c r="H42" s="30" t="n">
        <v>7.7</v>
      </c>
      <c r="I42" s="30" t="n">
        <v>8.5</v>
      </c>
      <c r="J42" s="30" t="s">
        <v>17</v>
      </c>
      <c r="K42" s="18" t="s">
        <v>19</v>
      </c>
      <c r="L42" s="30" t="s">
        <v>43</v>
      </c>
    </row>
    <row r="43">
      <c r="A43" s="18" t="s">
        <v>1053</v>
      </c>
      <c r="B43" s="48" t="n">
        <v>43853</v>
      </c>
      <c r="C43" s="30" t="n">
        <v>450</v>
      </c>
      <c r="D43" s="49" t="n">
        <v>43843</v>
      </c>
      <c r="E43" s="30" t="n">
        <v>425</v>
      </c>
      <c r="F43" s="46" t="n">
        <v>25</v>
      </c>
      <c r="G43" s="30" t="n">
        <v>100</v>
      </c>
      <c r="H43" s="30" t="n">
        <v>4.25</v>
      </c>
      <c r="I43" s="30" t="n">
        <v>4.5</v>
      </c>
      <c r="J43" s="30" t="s">
        <v>17</v>
      </c>
      <c r="K43" s="18" t="s">
        <v>26</v>
      </c>
      <c r="L43" s="30" t="s">
        <v>43</v>
      </c>
    </row>
    <row r="44">
      <c r="A44" s="18" t="s">
        <v>1060</v>
      </c>
      <c r="B44" s="48" t="n">
        <v>43854</v>
      </c>
      <c r="C44" s="30" t="n">
        <v>0</v>
      </c>
      <c r="D44" s="49" t="n">
        <v>43839</v>
      </c>
      <c r="E44" s="30" t="n">
        <v>80</v>
      </c>
      <c r="F44" s="46" t="n">
        <v>-80</v>
      </c>
      <c r="G44" s="30" t="n">
        <v>100</v>
      </c>
      <c r="H44" s="30" t="n">
        <v>0.8</v>
      </c>
      <c r="I44" s="30" t="n">
        <v>0</v>
      </c>
      <c r="J44" s="30" t="s">
        <v>33</v>
      </c>
      <c r="K44" s="18" t="s">
        <v>35</v>
      </c>
      <c r="L44" s="30" t="s">
        <v>43</v>
      </c>
    </row>
    <row r="45">
      <c r="A45" s="18" t="s">
        <v>1060</v>
      </c>
      <c r="B45" s="48" t="n">
        <v>43854</v>
      </c>
      <c r="C45" s="30" t="n">
        <v>0</v>
      </c>
      <c r="D45" s="49" t="n">
        <v>43839</v>
      </c>
      <c r="E45" s="30" t="n">
        <v>100</v>
      </c>
      <c r="F45" s="46" t="n">
        <v>-100</v>
      </c>
      <c r="G45" s="30" t="n">
        <v>100</v>
      </c>
      <c r="H45" s="30" t="n">
        <v>1</v>
      </c>
      <c r="I45" s="30" t="n">
        <v>0</v>
      </c>
      <c r="J45" s="30" t="s">
        <v>33</v>
      </c>
      <c r="K45" s="18" t="s">
        <v>35</v>
      </c>
      <c r="L45" s="30" t="s">
        <v>43</v>
      </c>
    </row>
    <row r="46">
      <c r="A46" s="18" t="s">
        <v>1054</v>
      </c>
      <c r="B46" s="48" t="n">
        <v>43854</v>
      </c>
      <c r="C46" s="30" t="n">
        <v>8100</v>
      </c>
      <c r="D46" s="49" t="n">
        <v>43846</v>
      </c>
      <c r="E46" s="30" t="n">
        <v>7923.9999999999991</v>
      </c>
      <c r="F46" s="46" t="n">
        <v>176.00000000000051</v>
      </c>
      <c r="G46" s="30" t="n">
        <v>200</v>
      </c>
      <c r="H46" s="30" t="n">
        <v>39.619999999999997</v>
      </c>
      <c r="I46" s="30" t="n">
        <v>40.5</v>
      </c>
      <c r="J46" s="30" t="s">
        <v>92</v>
      </c>
      <c r="K46" s="18" t="s">
        <v>46</v>
      </c>
      <c r="L46" s="30" t="s">
        <v>43</v>
      </c>
    </row>
    <row r="47">
      <c r="A47" s="18" t="s">
        <v>1055</v>
      </c>
      <c r="B47" s="48" t="n">
        <v>43854</v>
      </c>
      <c r="C47" s="30" t="n">
        <v>0</v>
      </c>
      <c r="D47" s="49" t="n">
        <v>43852</v>
      </c>
      <c r="E47" s="30" t="n">
        <v>450</v>
      </c>
      <c r="F47" s="46" t="n">
        <v>450</v>
      </c>
      <c r="G47" s="30" t="n">
        <v>-1000</v>
      </c>
      <c r="H47" s="30" t="n">
        <v>0.45</v>
      </c>
      <c r="I47" s="30" t="n">
        <v>0</v>
      </c>
      <c r="J47" s="30" t="s">
        <v>15</v>
      </c>
      <c r="K47" s="18" t="s">
        <v>1049</v>
      </c>
      <c r="L47" s="30" t="s">
        <v>43</v>
      </c>
    </row>
    <row r="48">
      <c r="A48" s="18" t="s">
        <v>1056</v>
      </c>
      <c r="B48" s="48" t="n">
        <v>43854</v>
      </c>
      <c r="C48" s="30" t="n">
        <v>0</v>
      </c>
      <c r="D48" s="49" t="n">
        <v>43851</v>
      </c>
      <c r="E48" s="30" t="n">
        <v>2270</v>
      </c>
      <c r="F48" s="46" t="n">
        <v>2270</v>
      </c>
      <c r="G48" s="30" t="n">
        <v>-1000</v>
      </c>
      <c r="H48" s="30" t="n">
        <v>2.27</v>
      </c>
      <c r="I48" s="30" t="n">
        <v>0</v>
      </c>
      <c r="J48" s="30" t="s">
        <v>15</v>
      </c>
      <c r="K48" s="18" t="s">
        <v>1047</v>
      </c>
      <c r="L48" s="30" t="s">
        <v>43</v>
      </c>
    </row>
    <row r="49">
      <c r="A49" s="18" t="s">
        <v>1057</v>
      </c>
      <c r="B49" s="48" t="n">
        <v>43854</v>
      </c>
      <c r="C49" s="30" t="n">
        <v>0</v>
      </c>
      <c r="D49" s="49" t="n">
        <v>43852</v>
      </c>
      <c r="E49" s="30" t="n">
        <v>600</v>
      </c>
      <c r="F49" s="46" t="n">
        <v>600</v>
      </c>
      <c r="G49" s="30" t="n">
        <v>-1000</v>
      </c>
      <c r="H49" s="30" t="n">
        <v>0.6</v>
      </c>
      <c r="I49" s="30" t="n">
        <v>0</v>
      </c>
      <c r="J49" s="30" t="s">
        <v>15</v>
      </c>
      <c r="K49" s="18" t="s">
        <v>1048</v>
      </c>
      <c r="L49" s="30" t="s">
        <v>43</v>
      </c>
    </row>
    <row r="50">
      <c r="A50" s="18" t="s">
        <v>1058</v>
      </c>
      <c r="B50" s="48" t="n">
        <v>43854</v>
      </c>
      <c r="C50" s="30" t="n">
        <v>880.00000000000011</v>
      </c>
      <c r="D50" s="49" t="n">
        <v>43844</v>
      </c>
      <c r="E50" s="30" t="n">
        <v>520</v>
      </c>
      <c r="F50" s="46" t="n">
        <v>360.00000000000006</v>
      </c>
      <c r="G50" s="30" t="n">
        <v>100</v>
      </c>
      <c r="H50" s="30" t="n">
        <v>5.2</v>
      </c>
      <c r="I50" s="30" t="n">
        <v>8.8000000000000007</v>
      </c>
      <c r="J50" s="30" t="s">
        <v>17</v>
      </c>
      <c r="K50" s="18" t="s">
        <v>28</v>
      </c>
      <c r="L50" s="30" t="s">
        <v>43</v>
      </c>
    </row>
    <row r="51">
      <c r="A51" s="18" t="s">
        <v>1059</v>
      </c>
      <c r="B51" s="48" t="n">
        <v>43857</v>
      </c>
      <c r="C51" s="30" t="n">
        <v>10225</v>
      </c>
      <c r="D51" s="49" t="n">
        <v>43851</v>
      </c>
      <c r="E51" s="30" t="n">
        <v>9969</v>
      </c>
      <c r="F51" s="46" t="n">
        <v>256.00000000000023</v>
      </c>
      <c r="G51" s="30" t="n">
        <v>100</v>
      </c>
      <c r="H51" s="30" t="n">
        <v>99.69</v>
      </c>
      <c r="I51" s="30" t="n">
        <v>102.25</v>
      </c>
      <c r="J51" s="30" t="s">
        <v>92</v>
      </c>
      <c r="K51" s="18" t="s">
        <v>901</v>
      </c>
      <c r="L51" s="30" t="s">
        <v>43</v>
      </c>
    </row>
    <row r="52">
      <c r="A52" s="18" t="s">
        <v>1061</v>
      </c>
      <c r="B52" s="48" t="n">
        <v>43858</v>
      </c>
      <c r="C52" s="30" t="n">
        <v>7250</v>
      </c>
      <c r="D52" s="49" t="n">
        <v>43852</v>
      </c>
      <c r="E52" s="30" t="n">
        <v>7123.9999999999991</v>
      </c>
      <c r="F52" s="46" t="n">
        <v>126.00000000000051</v>
      </c>
      <c r="G52" s="30" t="n">
        <v>200</v>
      </c>
      <c r="H52" s="30" t="n">
        <v>35.619999999999997</v>
      </c>
      <c r="I52" s="30" t="n">
        <v>36.25</v>
      </c>
      <c r="J52" s="30" t="s">
        <v>92</v>
      </c>
      <c r="K52" s="18" t="s">
        <v>909</v>
      </c>
      <c r="L52" s="30" t="s">
        <v>43</v>
      </c>
    </row>
    <row r="53">
      <c r="A53" s="18" t="s">
        <v>1062</v>
      </c>
      <c r="B53" s="48" t="n">
        <v>43858</v>
      </c>
      <c r="C53" s="30" t="n">
        <v>15075</v>
      </c>
      <c r="D53" s="49" t="n">
        <v>43851</v>
      </c>
      <c r="E53" s="30" t="n">
        <v>14858.000000000002</v>
      </c>
      <c r="F53" s="46" t="n">
        <v>216.99999999999875</v>
      </c>
      <c r="G53" s="30" t="n">
        <v>100</v>
      </c>
      <c r="H53" s="30" t="n">
        <v>148.58000000000001</v>
      </c>
      <c r="I53" s="30" t="n">
        <v>150.75</v>
      </c>
      <c r="J53" s="30" t="s">
        <v>92</v>
      </c>
      <c r="K53" s="18" t="s">
        <v>913</v>
      </c>
      <c r="L53" s="30" t="s">
        <v>43</v>
      </c>
    </row>
    <row r="54">
      <c r="A54" s="18" t="s">
        <v>1063</v>
      </c>
      <c r="B54" s="48" t="n">
        <v>43858</v>
      </c>
      <c r="C54" s="30" t="n">
        <v>825</v>
      </c>
      <c r="D54" s="49" t="n">
        <v>43838</v>
      </c>
      <c r="E54" s="30" t="n">
        <v>500</v>
      </c>
      <c r="F54" s="46" t="n">
        <v>325</v>
      </c>
      <c r="G54" s="30" t="n">
        <v>100</v>
      </c>
      <c r="H54" s="30" t="n">
        <v>5</v>
      </c>
      <c r="I54" s="30" t="n">
        <v>8.25</v>
      </c>
      <c r="J54" s="30" t="s">
        <v>17</v>
      </c>
      <c r="K54" s="18" t="s">
        <v>16</v>
      </c>
      <c r="L54" s="30" t="s">
        <v>43</v>
      </c>
    </row>
    <row r="55">
      <c r="A55" s="18" t="s">
        <v>339</v>
      </c>
      <c r="B55" s="48" t="n">
        <v>43859</v>
      </c>
      <c r="C55" s="30" t="n">
        <v>29229.5</v>
      </c>
      <c r="D55" s="49" t="n">
        <v>43838</v>
      </c>
      <c r="E55" s="30" t="n">
        <v>24872.5</v>
      </c>
      <c r="F55" s="46" t="n">
        <v>4357.0000000000018</v>
      </c>
      <c r="G55" s="30" t="n">
        <v>50</v>
      </c>
      <c r="H55" s="30" t="n">
        <v>497.45</v>
      </c>
      <c r="I55" s="30" t="n">
        <v>584.59</v>
      </c>
      <c r="J55" s="30" t="s">
        <v>92</v>
      </c>
      <c r="K55" s="18" t="s">
        <v>45</v>
      </c>
      <c r="L55" s="30" t="s">
        <v>43</v>
      </c>
    </row>
    <row r="56">
      <c r="A56" s="18" t="s">
        <v>1075</v>
      </c>
      <c r="B56" s="48" t="n">
        <v>43859</v>
      </c>
      <c r="C56" s="30" t="n">
        <v>-20</v>
      </c>
      <c r="D56" s="49" t="n">
        <v>43840</v>
      </c>
      <c r="E56" s="30" t="n">
        <v>630</v>
      </c>
      <c r="F56" s="46" t="n">
        <v>610</v>
      </c>
      <c r="G56" s="30" t="n">
        <v>-1000</v>
      </c>
      <c r="H56" s="30" t="n">
        <v>0.63</v>
      </c>
      <c r="I56" s="30" t="n">
        <v>0.02</v>
      </c>
      <c r="J56" s="30" t="s">
        <v>15</v>
      </c>
      <c r="K56" s="18" t="s">
        <v>14</v>
      </c>
      <c r="L56" s="30" t="s">
        <v>43</v>
      </c>
    </row>
    <row r="57">
      <c r="A57" s="18" t="s">
        <v>1083</v>
      </c>
      <c r="B57" s="48" t="n">
        <v>43860</v>
      </c>
      <c r="C57" s="30" t="n">
        <v>10</v>
      </c>
      <c r="D57" s="49" t="n">
        <v>43839</v>
      </c>
      <c r="E57" s="30" t="n">
        <v>114.99999999999999</v>
      </c>
      <c r="F57" s="46" t="n">
        <v>-104.99999999999999</v>
      </c>
      <c r="G57" s="30" t="n">
        <v>100</v>
      </c>
      <c r="H57" s="30" t="n">
        <v>1.1499999999999999</v>
      </c>
      <c r="I57" s="30" t="n">
        <v>0.1</v>
      </c>
      <c r="J57" s="30" t="s">
        <v>33</v>
      </c>
      <c r="K57" s="18" t="s">
        <v>34</v>
      </c>
      <c r="L57" s="30" t="s">
        <v>43</v>
      </c>
    </row>
    <row r="58">
      <c r="A58" s="18" t="s">
        <v>1084</v>
      </c>
      <c r="B58" s="48" t="n">
        <v>43860</v>
      </c>
      <c r="C58" s="30" t="n">
        <v>8200</v>
      </c>
      <c r="D58" s="49" t="n">
        <v>43837</v>
      </c>
      <c r="E58" s="30" t="n">
        <v>8016</v>
      </c>
      <c r="F58" s="46" t="n">
        <v>184.00000000000034</v>
      </c>
      <c r="G58" s="30" t="n">
        <v>200</v>
      </c>
      <c r="H58" s="30" t="n">
        <v>40.08</v>
      </c>
      <c r="I58" s="30" t="n">
        <v>41</v>
      </c>
      <c r="J58" s="30" t="s">
        <v>92</v>
      </c>
      <c r="K58" s="18" t="s">
        <v>48</v>
      </c>
      <c r="L58" s="30" t="s">
        <v>43</v>
      </c>
    </row>
    <row r="59">
      <c r="A59" s="18" t="s">
        <v>1085</v>
      </c>
      <c r="B59" s="48" t="n">
        <v>43860</v>
      </c>
      <c r="C59" s="30" t="n">
        <v>0</v>
      </c>
      <c r="D59" s="49" t="n">
        <v>43838</v>
      </c>
      <c r="E59" s="30" t="n">
        <v>75</v>
      </c>
      <c r="F59" s="46" t="n">
        <v>-75</v>
      </c>
      <c r="G59" s="30" t="n">
        <v>100</v>
      </c>
      <c r="H59" s="30" t="n">
        <v>0.75</v>
      </c>
      <c r="I59" s="30" t="n">
        <v>0</v>
      </c>
      <c r="J59" s="30" t="s">
        <v>17</v>
      </c>
      <c r="K59" s="18" t="s">
        <v>30</v>
      </c>
      <c r="L59" s="30" t="s">
        <v>43</v>
      </c>
    </row>
    <row r="60">
      <c r="A60" s="18" t="s">
        <v>1086</v>
      </c>
      <c r="B60" s="48" t="n">
        <v>43860</v>
      </c>
      <c r="C60" s="30" t="n">
        <v>760</v>
      </c>
      <c r="D60" s="49" t="n">
        <v>43858</v>
      </c>
      <c r="E60" s="30" t="n">
        <v>560</v>
      </c>
      <c r="F60" s="46" t="n">
        <v>200</v>
      </c>
      <c r="G60" s="30" t="n">
        <v>200</v>
      </c>
      <c r="H60" s="30" t="n">
        <v>2.8</v>
      </c>
      <c r="I60" s="30" t="n">
        <v>3.8</v>
      </c>
      <c r="J60" s="30" t="s">
        <v>17</v>
      </c>
      <c r="K60" s="18" t="s">
        <v>1070</v>
      </c>
      <c r="L60" s="30" t="s">
        <v>43</v>
      </c>
    </row>
    <row r="61">
      <c r="A61" s="18" t="s">
        <v>1087</v>
      </c>
      <c r="B61" s="48" t="n">
        <v>43860</v>
      </c>
      <c r="C61" s="30" t="n">
        <v>4959</v>
      </c>
      <c r="D61" s="49" t="n">
        <v>43712</v>
      </c>
      <c r="E61" s="30" t="n">
        <v>4863.5</v>
      </c>
      <c r="F61" s="46" t="n">
        <v>95.50000000000054</v>
      </c>
      <c r="G61" s="30" t="n">
        <v>50</v>
      </c>
      <c r="H61" s="30" t="n">
        <v>97.27</v>
      </c>
      <c r="I61" s="30" t="n">
        <v>99.18</v>
      </c>
      <c r="J61" s="30" t="s">
        <v>92</v>
      </c>
      <c r="K61" s="18" t="s">
        <v>53</v>
      </c>
      <c r="L61" s="30" t="s">
        <v>43</v>
      </c>
    </row>
    <row r="62">
      <c r="A62" s="18" t="s">
        <v>1088</v>
      </c>
      <c r="B62" s="48" t="n">
        <v>43861</v>
      </c>
      <c r="C62" s="30" t="n">
        <v>0</v>
      </c>
      <c r="D62" s="49" t="n">
        <v>43859</v>
      </c>
      <c r="E62" s="30" t="n">
        <v>750</v>
      </c>
      <c r="F62" s="46" t="n">
        <v>750</v>
      </c>
      <c r="G62" s="30" t="n">
        <v>-1000</v>
      </c>
      <c r="H62" s="30" t="n">
        <v>0.75</v>
      </c>
      <c r="I62" s="30" t="n">
        <v>0</v>
      </c>
      <c r="J62" s="30" t="s">
        <v>15</v>
      </c>
      <c r="K62" s="18" t="s">
        <v>1067</v>
      </c>
      <c r="L62" s="30" t="s">
        <v>43</v>
      </c>
    </row>
    <row r="63">
      <c r="A63" s="18" t="s">
        <v>1089</v>
      </c>
      <c r="B63" s="48" t="n">
        <v>43861</v>
      </c>
      <c r="C63" s="30" t="n">
        <v>0</v>
      </c>
      <c r="D63" s="49" t="n">
        <v>43860</v>
      </c>
      <c r="E63" s="30" t="n">
        <v>400</v>
      </c>
      <c r="F63" s="46" t="n">
        <v>400</v>
      </c>
      <c r="G63" s="30" t="n">
        <v>-1000</v>
      </c>
      <c r="H63" s="30" t="n">
        <v>0.4</v>
      </c>
      <c r="I63" s="30" t="n">
        <v>0</v>
      </c>
      <c r="J63" s="30" t="s">
        <v>15</v>
      </c>
      <c r="K63" s="18" t="s">
        <v>1080</v>
      </c>
      <c r="L63" s="30" t="s">
        <v>43</v>
      </c>
    </row>
    <row r="64">
      <c r="A64" s="18" t="s">
        <v>1090</v>
      </c>
      <c r="B64" s="48" t="n">
        <v>43861</v>
      </c>
      <c r="C64" s="30" t="n">
        <v>0</v>
      </c>
      <c r="D64" s="49" t="n">
        <v>43857</v>
      </c>
      <c r="E64" s="30" t="n">
        <v>650</v>
      </c>
      <c r="F64" s="46" t="n">
        <v>650</v>
      </c>
      <c r="G64" s="30" t="n">
        <v>-1000</v>
      </c>
      <c r="H64" s="30" t="n">
        <v>0.65</v>
      </c>
      <c r="I64" s="30" t="n">
        <v>0</v>
      </c>
      <c r="J64" s="30" t="s">
        <v>15</v>
      </c>
      <c r="K64" s="18" t="s">
        <v>1069</v>
      </c>
      <c r="L64" s="30" t="s">
        <v>43</v>
      </c>
    </row>
    <row r="65">
      <c r="A65" s="18" t="s">
        <v>1091</v>
      </c>
      <c r="B65" s="48" t="n">
        <v>43861</v>
      </c>
      <c r="C65" s="30" t="n">
        <v>0</v>
      </c>
      <c r="D65" s="49" t="n">
        <v>43846</v>
      </c>
      <c r="E65" s="30" t="n">
        <v>490.00000000000006</v>
      </c>
      <c r="F65" s="46" t="n">
        <v>-490.00000000000006</v>
      </c>
      <c r="G65" s="30" t="n">
        <v>200</v>
      </c>
      <c r="H65" s="30" t="n">
        <v>2.4500000000000002</v>
      </c>
      <c r="I65" s="30" t="n">
        <v>0</v>
      </c>
      <c r="J65" s="30" t="s">
        <v>17</v>
      </c>
      <c r="K65" s="18" t="s">
        <v>23</v>
      </c>
      <c r="L65" s="30" t="s">
        <v>43</v>
      </c>
    </row>
    <row r="66">
      <c r="A66" s="18" t="s">
        <v>1092</v>
      </c>
      <c r="B66" s="48" t="n">
        <v>43861</v>
      </c>
      <c r="C66" s="30" t="n">
        <v>0</v>
      </c>
      <c r="D66" s="49" t="n">
        <v>43857</v>
      </c>
      <c r="E66" s="30" t="n">
        <v>500</v>
      </c>
      <c r="F66" s="46" t="n">
        <v>500</v>
      </c>
      <c r="G66" s="30" t="n">
        <v>-1000</v>
      </c>
      <c r="H66" s="30" t="n">
        <v>0.5</v>
      </c>
      <c r="I66" s="30" t="n">
        <v>0</v>
      </c>
      <c r="J66" s="30" t="s">
        <v>15</v>
      </c>
      <c r="K66" s="18" t="s">
        <v>1065</v>
      </c>
      <c r="L66" s="30" t="s">
        <v>43</v>
      </c>
    </row>
    <row r="67">
      <c r="A67" s="18" t="s">
        <v>1093</v>
      </c>
      <c r="B67" s="48" t="n">
        <v>43861</v>
      </c>
      <c r="C67" s="30" t="n">
        <v>7777</v>
      </c>
      <c r="D67" s="49" t="n">
        <v>43712</v>
      </c>
      <c r="E67" s="30" t="n">
        <v>7549.75</v>
      </c>
      <c r="F67" s="46" t="n">
        <v>227.25</v>
      </c>
      <c r="G67" s="30" t="n">
        <v>101</v>
      </c>
      <c r="H67" s="30" t="n">
        <v>74.75</v>
      </c>
      <c r="I67" s="30" t="n">
        <v>77</v>
      </c>
      <c r="J67" s="30" t="s">
        <v>92</v>
      </c>
      <c r="K67" s="18" t="s">
        <v>57</v>
      </c>
      <c r="L67" s="30" t="s">
        <v>43</v>
      </c>
    </row>
    <row r="68">
      <c r="A68" s="18" t="s">
        <v>1094</v>
      </c>
      <c r="B68" s="48" t="n">
        <v>43861</v>
      </c>
      <c r="C68" s="30" t="n">
        <v>0</v>
      </c>
      <c r="D68" s="49" t="n">
        <v>43859</v>
      </c>
      <c r="E68" s="30" t="n">
        <v>650</v>
      </c>
      <c r="F68" s="46" t="n">
        <v>650</v>
      </c>
      <c r="G68" s="30" t="n">
        <v>-1000</v>
      </c>
      <c r="H68" s="30" t="n">
        <v>0.65</v>
      </c>
      <c r="I68" s="30" t="n">
        <v>0</v>
      </c>
      <c r="J68" s="30" t="s">
        <v>15</v>
      </c>
      <c r="K68" s="18" t="s">
        <v>1074</v>
      </c>
      <c r="L68" s="30" t="s">
        <v>43</v>
      </c>
    </row>
    <row r="69">
      <c r="A69" s="18" t="s">
        <v>1095</v>
      </c>
      <c r="B69" s="48" t="n">
        <v>43861</v>
      </c>
      <c r="C69" s="30" t="n">
        <v>0</v>
      </c>
      <c r="D69" s="49" t="n">
        <v>43858</v>
      </c>
      <c r="E69" s="30" t="n">
        <v>500</v>
      </c>
      <c r="F69" s="46" t="n">
        <v>500</v>
      </c>
      <c r="G69" s="30" t="n">
        <v>-1000</v>
      </c>
      <c r="H69" s="30" t="n">
        <v>0.5</v>
      </c>
      <c r="I69" s="30" t="n">
        <v>0</v>
      </c>
      <c r="J69" s="30" t="s">
        <v>15</v>
      </c>
      <c r="K69" s="18" t="s">
        <v>1073</v>
      </c>
      <c r="L69" s="30" t="s">
        <v>43</v>
      </c>
    </row>
    <row r="70">
      <c r="A70" s="18" t="s">
        <v>1096</v>
      </c>
      <c r="B70" s="48" t="n">
        <v>43861</v>
      </c>
      <c r="C70" s="30" t="n">
        <v>0</v>
      </c>
      <c r="D70" s="49" t="n">
        <v>43858</v>
      </c>
      <c r="E70" s="30" t="n">
        <v>250</v>
      </c>
      <c r="F70" s="46" t="n">
        <v>250</v>
      </c>
      <c r="G70" s="30" t="n">
        <v>-1000</v>
      </c>
      <c r="H70" s="30" t="n">
        <v>0.25</v>
      </c>
      <c r="I70" s="30" t="n">
        <v>0</v>
      </c>
      <c r="J70" s="30" t="s">
        <v>15</v>
      </c>
      <c r="K70" s="18" t="s">
        <v>1072</v>
      </c>
      <c r="L70" s="30" t="s">
        <v>43</v>
      </c>
    </row>
    <row r="71">
      <c r="A71" s="18" t="s">
        <v>1097</v>
      </c>
      <c r="B71" s="48" t="n">
        <v>43861</v>
      </c>
      <c r="C71" s="30" t="n">
        <v>0</v>
      </c>
      <c r="D71" s="49" t="n">
        <v>43860</v>
      </c>
      <c r="E71" s="30" t="n">
        <v>500</v>
      </c>
      <c r="F71" s="46" t="n">
        <v>500</v>
      </c>
      <c r="G71" s="30" t="n">
        <v>-1000</v>
      </c>
      <c r="H71" s="30" t="n">
        <v>0.5</v>
      </c>
      <c r="I71" s="30" t="n">
        <v>0</v>
      </c>
      <c r="J71" s="30" t="s">
        <v>15</v>
      </c>
      <c r="K71" s="18" t="s">
        <v>1079</v>
      </c>
      <c r="L71" s="30" t="s">
        <v>43</v>
      </c>
    </row>
    <row r="72">
      <c r="A72" s="18" t="s">
        <v>1100</v>
      </c>
      <c r="B72" s="48" t="n">
        <v>43865</v>
      </c>
      <c r="C72" s="30" t="n">
        <v>850</v>
      </c>
      <c r="D72" s="49" t="n">
        <v>43860</v>
      </c>
      <c r="E72" s="30" t="n">
        <v>660</v>
      </c>
      <c r="F72" s="46" t="n">
        <v>190.00000000000003</v>
      </c>
      <c r="G72" s="30" t="n">
        <v>200</v>
      </c>
      <c r="H72" s="30" t="n">
        <v>3.3</v>
      </c>
      <c r="I72" s="30" t="n">
        <v>4.25</v>
      </c>
      <c r="J72" s="30" t="s">
        <v>17</v>
      </c>
      <c r="K72" s="18" t="s">
        <v>1077</v>
      </c>
      <c r="L72" s="30" t="s">
        <v>43</v>
      </c>
    </row>
    <row r="73">
      <c r="A73" s="18" t="s">
        <v>1101</v>
      </c>
      <c r="B73" s="48" t="n">
        <v>43865</v>
      </c>
      <c r="C73" s="30" t="n">
        <v>15250</v>
      </c>
      <c r="D73" s="49" t="n">
        <v>43860</v>
      </c>
      <c r="E73" s="30" t="n">
        <v>14969</v>
      </c>
      <c r="F73" s="46" t="n">
        <v>281.00000000000023</v>
      </c>
      <c r="G73" s="30" t="n">
        <v>100</v>
      </c>
      <c r="H73" s="30" t="n">
        <v>149.69</v>
      </c>
      <c r="I73" s="30" t="n">
        <v>152.5</v>
      </c>
      <c r="J73" s="30" t="s">
        <v>92</v>
      </c>
      <c r="K73" s="18" t="s">
        <v>819</v>
      </c>
      <c r="L73" s="47" t="s">
        <v>43</v>
      </c>
    </row>
    <row r="74">
      <c r="A74" s="18" t="s">
        <v>1102</v>
      </c>
      <c r="B74" s="48" t="n">
        <v>43866</v>
      </c>
      <c r="C74" s="30" t="n">
        <v>10100</v>
      </c>
      <c r="D74" s="49" t="n">
        <v>43845</v>
      </c>
      <c r="E74" s="30" t="n">
        <v>10059</v>
      </c>
      <c r="F74" s="46" t="n">
        <v>40.999999999999659</v>
      </c>
      <c r="G74" s="30" t="n">
        <v>100</v>
      </c>
      <c r="H74" s="30" t="n">
        <v>100.59</v>
      </c>
      <c r="I74" s="30" t="n">
        <v>101</v>
      </c>
      <c r="J74" s="30" t="s">
        <v>92</v>
      </c>
      <c r="K74" s="18" t="s">
        <v>47</v>
      </c>
      <c r="L74" s="30" t="s">
        <v>43</v>
      </c>
    </row>
    <row r="75">
      <c r="A75" s="18" t="s">
        <v>1103</v>
      </c>
      <c r="B75" s="48" t="n">
        <v>43866</v>
      </c>
      <c r="C75" s="30" t="n">
        <v>450</v>
      </c>
      <c r="D75" s="49" t="n">
        <v>43860</v>
      </c>
      <c r="E75" s="30" t="n">
        <v>290</v>
      </c>
      <c r="F75" s="46" t="n">
        <v>160</v>
      </c>
      <c r="G75" s="30" t="n">
        <v>200</v>
      </c>
      <c r="H75" s="30" t="n">
        <v>1.45</v>
      </c>
      <c r="I75" s="30" t="n">
        <v>2.25</v>
      </c>
      <c r="J75" s="30" t="s">
        <v>17</v>
      </c>
      <c r="K75" s="18" t="s">
        <v>1081</v>
      </c>
      <c r="L75" s="30" t="s">
        <v>43</v>
      </c>
    </row>
    <row r="76">
      <c r="A76" s="18" t="s">
        <v>1104</v>
      </c>
      <c r="B76" s="48" t="n">
        <v>43866</v>
      </c>
      <c r="C76" s="30" t="n">
        <v>600</v>
      </c>
      <c r="D76" s="49" t="n">
        <v>43847</v>
      </c>
      <c r="E76" s="30" t="n">
        <v>500</v>
      </c>
      <c r="F76" s="46" t="n">
        <v>100</v>
      </c>
      <c r="G76" s="30" t="n">
        <v>200</v>
      </c>
      <c r="H76" s="30" t="n">
        <v>2.5</v>
      </c>
      <c r="I76" s="30" t="n">
        <v>3</v>
      </c>
      <c r="J76" s="30" t="s">
        <v>17</v>
      </c>
      <c r="K76" s="18" t="s">
        <v>20</v>
      </c>
      <c r="L76" s="30" t="s">
        <v>43</v>
      </c>
    </row>
    <row r="77">
      <c r="A77" s="18" t="s">
        <v>1116</v>
      </c>
      <c r="B77" s="48" t="n">
        <v>43867</v>
      </c>
      <c r="C77" s="30" t="n">
        <v>13500</v>
      </c>
      <c r="D77" s="49" t="n">
        <v>43851</v>
      </c>
      <c r="E77" s="30" t="n">
        <v>13402.000000000002</v>
      </c>
      <c r="F77" s="46" t="n">
        <v>97.999999999998977</v>
      </c>
      <c r="G77" s="30" t="n">
        <v>100</v>
      </c>
      <c r="H77" s="30" t="n">
        <v>134.02000000000001</v>
      </c>
      <c r="I77" s="30" t="n">
        <v>135</v>
      </c>
      <c r="J77" s="30" t="s">
        <v>92</v>
      </c>
      <c r="K77" s="18" t="s">
        <v>902</v>
      </c>
      <c r="L77" s="30" t="s">
        <v>43</v>
      </c>
    </row>
    <row r="78">
      <c r="A78" s="18" t="s">
        <v>1115</v>
      </c>
      <c r="B78" s="48" t="n">
        <v>43868</v>
      </c>
      <c r="C78" s="30" t="n">
        <v>0</v>
      </c>
      <c r="D78" s="49" t="n">
        <v>43865</v>
      </c>
      <c r="E78" s="30" t="n">
        <v>1050</v>
      </c>
      <c r="F78" s="46" t="n">
        <v>-1050</v>
      </c>
      <c r="G78" s="30" t="n">
        <v>1000</v>
      </c>
      <c r="H78" s="30" t="n">
        <v>1.05</v>
      </c>
      <c r="I78" s="30" t="n">
        <v>0</v>
      </c>
      <c r="J78" s="30" t="s">
        <v>33</v>
      </c>
      <c r="K78" s="18" t="s">
        <v>1099</v>
      </c>
      <c r="L78" s="30" t="s">
        <v>43</v>
      </c>
    </row>
    <row r="79">
      <c r="A79" s="18" t="s">
        <v>1122</v>
      </c>
      <c r="B79" s="48" t="n">
        <v>43868</v>
      </c>
      <c r="C79" s="30" t="n">
        <v>-1050</v>
      </c>
      <c r="D79" s="49" t="n">
        <v>43865</v>
      </c>
      <c r="E79" s="30" t="n">
        <v>650</v>
      </c>
      <c r="F79" s="46" t="n">
        <v>-400</v>
      </c>
      <c r="G79" s="30" t="n">
        <v>-1000</v>
      </c>
      <c r="H79" s="30" t="n">
        <v>0.65</v>
      </c>
      <c r="I79" s="30" t="n">
        <v>1.05</v>
      </c>
      <c r="J79" s="30" t="s">
        <v>15</v>
      </c>
      <c r="K79" s="18" t="s">
        <v>1098</v>
      </c>
      <c r="L79" s="30" t="s">
        <v>43</v>
      </c>
    </row>
    <row r="80">
      <c r="A80" s="18" t="s">
        <v>1123</v>
      </c>
      <c r="B80" s="48" t="n">
        <v>43868</v>
      </c>
      <c r="C80" s="30" t="n">
        <v>435</v>
      </c>
      <c r="D80" s="49" t="n">
        <v>43853</v>
      </c>
      <c r="E80" s="30" t="n">
        <v>348</v>
      </c>
      <c r="F80" s="46" t="n">
        <v>87.000000000000014</v>
      </c>
      <c r="G80" s="30" t="n">
        <v>300</v>
      </c>
      <c r="H80" s="30" t="n">
        <v>1.1599999999999999</v>
      </c>
      <c r="I80" s="30" t="n">
        <v>1.45</v>
      </c>
      <c r="J80" s="30" t="s">
        <v>17</v>
      </c>
      <c r="K80" s="18" t="s">
        <v>1064</v>
      </c>
      <c r="L80" s="30" t="s">
        <v>43</v>
      </c>
    </row>
    <row r="81">
      <c r="A81" s="18" t="s">
        <v>1121</v>
      </c>
      <c r="B81" s="48" t="n">
        <v>43872</v>
      </c>
      <c r="C81" s="30" t="n">
        <v>1160</v>
      </c>
      <c r="D81" s="49" t="n">
        <v>43860</v>
      </c>
      <c r="E81" s="30" t="n">
        <v>526</v>
      </c>
      <c r="F81" s="46" t="n">
        <v>634</v>
      </c>
      <c r="G81" s="30" t="n">
        <v>200</v>
      </c>
      <c r="H81" s="30" t="n">
        <v>2.63</v>
      </c>
      <c r="I81" s="30" t="n">
        <v>5.8</v>
      </c>
      <c r="J81" s="30" t="s">
        <v>17</v>
      </c>
      <c r="K81" s="18" t="s">
        <v>1082</v>
      </c>
      <c r="L81" s="30" t="s">
        <v>43</v>
      </c>
    </row>
    <row r="82">
      <c r="A82" s="18" t="s">
        <v>1124</v>
      </c>
      <c r="B82" s="48" t="n">
        <v>43873</v>
      </c>
      <c r="C82" s="30" t="n">
        <v>7050</v>
      </c>
      <c r="D82" s="49" t="n">
        <v>43861</v>
      </c>
      <c r="E82" s="30" t="n">
        <v>6570.9999999999991</v>
      </c>
      <c r="F82" s="46" t="n">
        <v>479.00000000000063</v>
      </c>
      <c r="G82" s="30" t="n">
        <v>100</v>
      </c>
      <c r="H82" s="30" t="n">
        <v>65.709999999999994</v>
      </c>
      <c r="I82" s="30" t="n">
        <v>70.5</v>
      </c>
      <c r="J82" s="30" t="s">
        <v>92</v>
      </c>
      <c r="K82" s="18" t="s">
        <v>464</v>
      </c>
      <c r="L82" s="30" t="s">
        <v>43</v>
      </c>
    </row>
    <row r="83">
      <c r="A83" s="18" t="s">
        <v>1113</v>
      </c>
      <c r="B83" s="48" t="n">
        <v>43875</v>
      </c>
      <c r="C83" s="30" t="n">
        <v>0</v>
      </c>
      <c r="D83" s="49" t="n">
        <v>43873</v>
      </c>
      <c r="E83" s="30" t="n">
        <v>900</v>
      </c>
      <c r="F83" s="46" t="n">
        <v>900</v>
      </c>
      <c r="G83" s="30" t="n">
        <v>-1000</v>
      </c>
      <c r="H83" s="30" t="n">
        <v>0.9</v>
      </c>
      <c r="I83" s="30" t="n">
        <v>0</v>
      </c>
      <c r="J83" s="30" t="s">
        <v>15</v>
      </c>
      <c r="K83" s="18" t="s">
        <v>1108</v>
      </c>
      <c r="L83" s="30" t="s">
        <v>43</v>
      </c>
    </row>
    <row r="84">
      <c r="A84" s="18" t="s">
        <v>1114</v>
      </c>
      <c r="B84" s="48" t="n">
        <v>43875</v>
      </c>
      <c r="C84" s="30" t="n">
        <v>-7300</v>
      </c>
      <c r="D84" s="49" t="n">
        <v>43872</v>
      </c>
      <c r="E84" s="30" t="n">
        <v>1100</v>
      </c>
      <c r="F84" s="46" t="n">
        <v>-6199.9999999999991</v>
      </c>
      <c r="G84" s="30" t="n">
        <v>-1000</v>
      </c>
      <c r="H84" s="30" t="n">
        <v>1.1000000000000001</v>
      </c>
      <c r="I84" s="30" t="n">
        <v>7.3</v>
      </c>
      <c r="J84" s="30" t="s">
        <v>15</v>
      </c>
      <c r="K84" s="18" t="s">
        <v>1109</v>
      </c>
      <c r="L84" s="30" t="s">
        <v>43</v>
      </c>
    </row>
    <row r="85">
      <c r="A85" s="18" t="s">
        <v>1117</v>
      </c>
      <c r="B85" s="48" t="n">
        <v>43875</v>
      </c>
      <c r="C85" s="30" t="n">
        <v>30400</v>
      </c>
      <c r="D85" s="49" t="n">
        <v>43864</v>
      </c>
      <c r="E85" s="30" t="n">
        <v>29498.400000000001</v>
      </c>
      <c r="F85" s="46" t="n">
        <v>901.59999999999854</v>
      </c>
      <c r="G85" s="30" t="n">
        <v>20</v>
      </c>
      <c r="H85" s="30" t="n">
        <v>1474.92</v>
      </c>
      <c r="I85" s="30" t="n">
        <v>1520</v>
      </c>
      <c r="J85" s="30" t="s">
        <v>92</v>
      </c>
      <c r="K85" s="18" t="s">
        <v>250</v>
      </c>
      <c r="L85" s="30" t="s">
        <v>43</v>
      </c>
    </row>
    <row r="86">
      <c r="A86" s="18" t="s">
        <v>1118</v>
      </c>
      <c r="B86" s="48" t="n">
        <v>43875</v>
      </c>
      <c r="C86" s="30" t="n">
        <v>0</v>
      </c>
      <c r="D86" s="49" t="n">
        <v>43872</v>
      </c>
      <c r="E86" s="30" t="n">
        <v>450</v>
      </c>
      <c r="F86" s="46" t="n">
        <v>450</v>
      </c>
      <c r="G86" s="30" t="n">
        <v>-1000</v>
      </c>
      <c r="H86" s="30" t="n">
        <v>0.45</v>
      </c>
      <c r="I86" s="30" t="n">
        <v>0</v>
      </c>
      <c r="J86" s="30" t="s">
        <v>15</v>
      </c>
      <c r="K86" s="18" t="s">
        <v>1110</v>
      </c>
      <c r="L86" s="30" t="s">
        <v>43</v>
      </c>
    </row>
    <row r="87">
      <c r="A87" s="18" t="s">
        <v>1119</v>
      </c>
      <c r="B87" s="48" t="n">
        <v>43875</v>
      </c>
      <c r="C87" s="30" t="n">
        <v>0</v>
      </c>
      <c r="D87" s="49" t="n">
        <v>43874</v>
      </c>
      <c r="E87" s="30" t="n">
        <v>150</v>
      </c>
      <c r="F87" s="46" t="n">
        <v>150</v>
      </c>
      <c r="G87" s="30" t="n">
        <v>-500</v>
      </c>
      <c r="H87" s="30" t="n">
        <v>0.3</v>
      </c>
      <c r="I87" s="30" t="n">
        <v>0</v>
      </c>
      <c r="J87" s="30" t="s">
        <v>15</v>
      </c>
      <c r="K87" s="18" t="s">
        <v>1111</v>
      </c>
      <c r="L87" s="30" t="s">
        <v>43</v>
      </c>
    </row>
    <row r="88">
      <c r="A88" s="18" t="s">
        <v>1120</v>
      </c>
      <c r="B88" s="48" t="n">
        <v>43875</v>
      </c>
      <c r="C88" s="30" t="n">
        <v>0</v>
      </c>
      <c r="D88" s="49" t="n">
        <v>43872</v>
      </c>
      <c r="E88" s="30" t="n">
        <v>2000</v>
      </c>
      <c r="F88" s="46" t="n">
        <v>2000</v>
      </c>
      <c r="G88" s="30" t="n">
        <v>-500</v>
      </c>
      <c r="H88" s="30" t="n">
        <v>4</v>
      </c>
      <c r="I88" s="30" t="n">
        <v>0</v>
      </c>
      <c r="J88" s="30" t="s">
        <v>15</v>
      </c>
      <c r="K88" s="18" t="s">
        <v>1112</v>
      </c>
      <c r="L88" s="30" t="s">
        <v>43</v>
      </c>
    </row>
    <row r="89">
      <c r="A89" s="18" t="s">
        <v>1125</v>
      </c>
      <c r="B89" s="48" t="n">
        <v>43880</v>
      </c>
      <c r="C89" s="30" t="n">
        <v>1300</v>
      </c>
      <c r="D89" s="49" t="n">
        <v>43858</v>
      </c>
      <c r="E89" s="30" t="n">
        <v>850</v>
      </c>
      <c r="F89" s="46" t="n">
        <v>450</v>
      </c>
      <c r="G89" s="30" t="n">
        <v>100</v>
      </c>
      <c r="H89" s="30" t="n">
        <v>8.5</v>
      </c>
      <c r="I89" s="30" t="n">
        <v>13</v>
      </c>
      <c r="J89" s="30" t="s">
        <v>17</v>
      </c>
      <c r="K89" s="18" t="s">
        <v>1071</v>
      </c>
      <c r="L89" s="30" t="s">
        <v>43</v>
      </c>
    </row>
    <row r="90">
      <c r="A90" s="18" t="s">
        <v>1126</v>
      </c>
      <c r="B90" s="48" t="n">
        <v>43880</v>
      </c>
      <c r="C90" s="30" t="n">
        <v>22550</v>
      </c>
      <c r="D90" s="49" t="n">
        <v>43258</v>
      </c>
      <c r="E90" s="30" t="n">
        <v>22265.870000000003</v>
      </c>
      <c r="F90" s="50" t="n">
        <v>284.12999999999795</v>
      </c>
      <c r="G90" s="30" t="n">
        <v>41</v>
      </c>
      <c r="H90" s="30" t="n">
        <v>543.07000000000005</v>
      </c>
      <c r="I90" s="30" t="n">
        <v>550</v>
      </c>
      <c r="J90" s="30" t="s">
        <v>92</v>
      </c>
      <c r="K90" s="18" t="s">
        <v>83</v>
      </c>
      <c r="L90" s="30" t="s">
        <v>73</v>
      </c>
    </row>
    <row r="91">
      <c r="A91" s="18" t="s">
        <v>1127</v>
      </c>
      <c r="B91" s="48" t="n">
        <v>43880</v>
      </c>
      <c r="C91" s="30" t="n">
        <v>10402</v>
      </c>
      <c r="D91" s="49" t="n">
        <v>43852</v>
      </c>
      <c r="E91" s="30" t="n">
        <v>9974</v>
      </c>
      <c r="F91" s="46" t="n">
        <v>428.00000000000011</v>
      </c>
      <c r="G91" s="30" t="n">
        <v>200</v>
      </c>
      <c r="H91" s="30" t="n">
        <v>49.87</v>
      </c>
      <c r="I91" s="30" t="n">
        <v>52.01</v>
      </c>
      <c r="J91" s="30" t="s">
        <v>92</v>
      </c>
      <c r="K91" s="18" t="s">
        <v>904</v>
      </c>
      <c r="L91" s="30" t="s">
        <v>43</v>
      </c>
    </row>
    <row r="92">
      <c r="A92" s="18" t="s">
        <v>1128</v>
      </c>
      <c r="B92" s="48" t="n">
        <v>43880</v>
      </c>
      <c r="C92" s="30" t="n">
        <v>925</v>
      </c>
      <c r="D92" s="49" t="n">
        <v>43860</v>
      </c>
      <c r="E92" s="30" t="n">
        <v>690</v>
      </c>
      <c r="F92" s="46" t="n">
        <v>234.99999999999997</v>
      </c>
      <c r="G92" s="30" t="n">
        <v>100</v>
      </c>
      <c r="H92" s="30" t="n">
        <v>6.9</v>
      </c>
      <c r="I92" s="30" t="n">
        <v>9.25</v>
      </c>
      <c r="J92" s="30" t="s">
        <v>17</v>
      </c>
      <c r="K92" s="18" t="s">
        <v>1078</v>
      </c>
      <c r="L92" s="30" t="s">
        <v>43</v>
      </c>
    </row>
    <row r="93">
      <c r="A93" s="18" t="s">
        <v>1139</v>
      </c>
      <c r="B93" s="48" t="n">
        <v>43881</v>
      </c>
      <c r="C93" s="30" t="n">
        <v>3300</v>
      </c>
      <c r="D93" s="49" t="n">
        <v>43845</v>
      </c>
      <c r="E93" s="30" t="n">
        <v>3098</v>
      </c>
      <c r="F93" s="46" t="n">
        <v>201.99999999999994</v>
      </c>
      <c r="G93" s="30" t="n">
        <v>100</v>
      </c>
      <c r="H93" s="30" t="n">
        <v>30.98</v>
      </c>
      <c r="I93" s="30" t="n">
        <v>33</v>
      </c>
      <c r="J93" s="30" t="s">
        <v>92</v>
      </c>
      <c r="K93" s="18" t="s">
        <v>54</v>
      </c>
      <c r="L93" s="30" t="s">
        <v>43</v>
      </c>
    </row>
    <row r="94">
      <c r="A94" s="18" t="s">
        <v>1143</v>
      </c>
      <c r="B94" s="48" t="n">
        <v>43882</v>
      </c>
      <c r="C94" s="30" t="n">
        <v>0</v>
      </c>
      <c r="D94" s="49" t="n">
        <v>43881</v>
      </c>
      <c r="E94" s="30" t="n">
        <v>350</v>
      </c>
      <c r="F94" s="46" t="n">
        <v>350</v>
      </c>
      <c r="G94" s="30" t="n">
        <v>-1000</v>
      </c>
      <c r="H94" s="30" t="n">
        <v>0.35</v>
      </c>
      <c r="I94" s="30" t="n">
        <v>0</v>
      </c>
      <c r="J94" s="30" t="s">
        <v>15</v>
      </c>
      <c r="K94" s="18" t="s">
        <v>1130</v>
      </c>
      <c r="L94" s="30" t="s">
        <v>43</v>
      </c>
    </row>
    <row r="95">
      <c r="A95" s="18" t="s">
        <v>1144</v>
      </c>
      <c r="B95" s="48" t="n">
        <v>43882</v>
      </c>
      <c r="C95" s="30" t="n">
        <v>-100</v>
      </c>
      <c r="D95" s="49" t="n">
        <v>43879</v>
      </c>
      <c r="E95" s="30" t="n">
        <v>250</v>
      </c>
      <c r="F95" s="46" t="n">
        <v>150</v>
      </c>
      <c r="G95" s="30" t="n">
        <v>-1000</v>
      </c>
      <c r="H95" s="30" t="n">
        <v>0.25</v>
      </c>
      <c r="I95" s="30" t="n">
        <v>0.1</v>
      </c>
      <c r="J95" s="30" t="s">
        <v>15</v>
      </c>
      <c r="K95" s="18" t="s">
        <v>1107</v>
      </c>
      <c r="L95" s="30" t="s">
        <v>43</v>
      </c>
    </row>
    <row r="96">
      <c r="A96" s="18" t="s">
        <v>1145</v>
      </c>
      <c r="B96" s="48" t="n">
        <v>43882</v>
      </c>
      <c r="C96" s="30" t="n">
        <v>-740</v>
      </c>
      <c r="D96" s="49" t="n">
        <v>43881</v>
      </c>
      <c r="E96" s="30" t="n">
        <v>180</v>
      </c>
      <c r="F96" s="46" t="n">
        <v>-560</v>
      </c>
      <c r="G96" s="30" t="n">
        <v>-400</v>
      </c>
      <c r="H96" s="30" t="n">
        <v>0.45</v>
      </c>
      <c r="I96" s="30" t="n">
        <v>1.85</v>
      </c>
      <c r="J96" s="30" t="s">
        <v>15</v>
      </c>
      <c r="K96" s="18" t="s">
        <v>1129</v>
      </c>
      <c r="L96" s="30" t="s">
        <v>43</v>
      </c>
    </row>
    <row r="97">
      <c r="A97" s="18" t="s">
        <v>1146</v>
      </c>
      <c r="B97" s="48" t="n">
        <v>43882</v>
      </c>
      <c r="C97" s="30" t="n">
        <v>0</v>
      </c>
      <c r="D97" s="49" t="n">
        <v>43881</v>
      </c>
      <c r="E97" s="30" t="n">
        <v>270</v>
      </c>
      <c r="F97" s="46" t="n">
        <v>270</v>
      </c>
      <c r="G97" s="30" t="n">
        <v>-600</v>
      </c>
      <c r="H97" s="30" t="n">
        <v>0.45</v>
      </c>
      <c r="I97" s="30" t="n">
        <v>0</v>
      </c>
      <c r="J97" s="30" t="s">
        <v>15</v>
      </c>
      <c r="K97" s="18" t="s">
        <v>1129</v>
      </c>
      <c r="L97" s="30" t="s">
        <v>43</v>
      </c>
    </row>
    <row r="98">
      <c r="A98" s="18" t="s">
        <v>1147</v>
      </c>
      <c r="B98" s="48" t="n">
        <v>43882</v>
      </c>
      <c r="C98" s="30" t="n">
        <v>0</v>
      </c>
      <c r="D98" s="49" t="n">
        <v>43881</v>
      </c>
      <c r="E98" s="30" t="n">
        <v>850</v>
      </c>
      <c r="F98" s="46" t="n">
        <v>850</v>
      </c>
      <c r="G98" s="30" t="n">
        <v>-1000</v>
      </c>
      <c r="H98" s="30" t="n">
        <v>0.85</v>
      </c>
      <c r="I98" s="30" t="n">
        <v>0</v>
      </c>
      <c r="J98" s="30" t="s">
        <v>15</v>
      </c>
      <c r="K98" s="18" t="s">
        <v>1131</v>
      </c>
      <c r="L98" s="47" t="s">
        <v>43</v>
      </c>
    </row>
    <row r="99">
      <c r="A99" s="18" t="s">
        <v>1148</v>
      </c>
      <c r="B99" s="48" t="n">
        <v>43882</v>
      </c>
      <c r="C99" s="30" t="n">
        <v>0</v>
      </c>
      <c r="D99" s="49" t="n">
        <v>43859</v>
      </c>
      <c r="E99" s="30" t="n">
        <v>278</v>
      </c>
      <c r="F99" s="46" t="n">
        <v>-278</v>
      </c>
      <c r="G99" s="30" t="n">
        <v>200</v>
      </c>
      <c r="H99" s="30" t="n">
        <v>1.39</v>
      </c>
      <c r="I99" s="30" t="n">
        <v>0</v>
      </c>
      <c r="J99" s="30" t="s">
        <v>17</v>
      </c>
      <c r="K99" s="18" t="s">
        <v>1068</v>
      </c>
      <c r="L99" s="30" t="s">
        <v>43</v>
      </c>
    </row>
    <row r="100">
      <c r="A100" s="18" t="s">
        <v>1150</v>
      </c>
      <c r="B100" s="48" t="n">
        <v>43885</v>
      </c>
      <c r="C100" s="30" t="n">
        <v>600</v>
      </c>
      <c r="D100" s="49" t="n">
        <v>43881</v>
      </c>
      <c r="E100" s="30" t="n">
        <v>580</v>
      </c>
      <c r="F100" s="46" t="n">
        <v>20.000000000000018</v>
      </c>
      <c r="G100" s="30" t="n">
        <v>100</v>
      </c>
      <c r="H100" s="30" t="n">
        <v>5.8</v>
      </c>
      <c r="I100" s="30" t="n">
        <v>6</v>
      </c>
      <c r="J100" s="30" t="s">
        <v>17</v>
      </c>
      <c r="K100" s="18" t="s">
        <v>1132</v>
      </c>
      <c r="L100" s="30" t="s">
        <v>43</v>
      </c>
    </row>
    <row r="101">
      <c r="A101" s="18" t="s">
        <v>1151</v>
      </c>
      <c r="B101" s="49" t="n">
        <v>43885</v>
      </c>
      <c r="C101" s="30" t="n">
        <v>700</v>
      </c>
      <c r="D101" s="49" t="n">
        <v>43874</v>
      </c>
      <c r="E101" s="30" t="n">
        <v>530</v>
      </c>
      <c r="F101" s="46" t="n">
        <v>170.00000000000003</v>
      </c>
      <c r="G101" s="30" t="n">
        <v>100</v>
      </c>
      <c r="H101" s="30" t="n">
        <v>5.3</v>
      </c>
      <c r="I101" s="30" t="n">
        <v>7</v>
      </c>
      <c r="J101" s="30" t="s">
        <v>33</v>
      </c>
      <c r="K101" s="18" t="s">
        <v>1106</v>
      </c>
      <c r="L101" s="30" t="s">
        <v>43</v>
      </c>
    </row>
    <row r="102">
      <c r="A102" s="18" t="s">
        <v>1152</v>
      </c>
      <c r="B102" s="48" t="n">
        <v>43885</v>
      </c>
      <c r="C102" s="30" t="n">
        <v>9450</v>
      </c>
      <c r="D102" s="49" t="n">
        <v>43711</v>
      </c>
      <c r="E102" s="30" t="n">
        <v>9198</v>
      </c>
      <c r="F102" s="46" t="n">
        <v>251.99999999999994</v>
      </c>
      <c r="G102" s="30" t="n">
        <v>300</v>
      </c>
      <c r="H102" s="30" t="n">
        <v>30.66</v>
      </c>
      <c r="I102" s="30" t="n">
        <v>31.5</v>
      </c>
      <c r="J102" s="30" t="s">
        <v>92</v>
      </c>
      <c r="K102" s="18" t="s">
        <v>60</v>
      </c>
      <c r="L102" s="30" t="s">
        <v>43</v>
      </c>
    </row>
    <row r="103">
      <c r="A103" s="18" t="s">
        <v>1159</v>
      </c>
      <c r="B103" s="48" t="n">
        <v>43887</v>
      </c>
      <c r="C103" s="30" t="n">
        <v>100</v>
      </c>
      <c r="D103" s="49" t="n">
        <v>43886</v>
      </c>
      <c r="E103" s="30" t="n">
        <v>800</v>
      </c>
      <c r="F103" s="46" t="n">
        <v>-700.00000000000011</v>
      </c>
      <c r="G103" s="30" t="n">
        <v>1000</v>
      </c>
      <c r="H103" s="30" t="n">
        <v>0.8</v>
      </c>
      <c r="I103" s="30" t="n">
        <v>0.1</v>
      </c>
      <c r="J103" s="30" t="s">
        <v>33</v>
      </c>
      <c r="K103" s="18" t="s">
        <v>1155</v>
      </c>
      <c r="L103" s="30" t="s">
        <v>43</v>
      </c>
    </row>
    <row r="104">
      <c r="A104" s="18" t="s">
        <v>1160</v>
      </c>
      <c r="B104" s="48" t="n">
        <v>43887</v>
      </c>
      <c r="C104" s="30" t="n">
        <v>5000</v>
      </c>
      <c r="D104" s="49" t="n">
        <v>43857</v>
      </c>
      <c r="E104" s="30" t="n">
        <v>4225</v>
      </c>
      <c r="F104" s="46" t="n">
        <v>775.00000000000034</v>
      </c>
      <c r="G104" s="30" t="n">
        <v>500</v>
      </c>
      <c r="H104" s="30" t="n">
        <v>8.4499999999999993</v>
      </c>
      <c r="I104" s="30" t="n">
        <v>10</v>
      </c>
      <c r="J104" s="30" t="s">
        <v>92</v>
      </c>
      <c r="K104" s="18" t="s">
        <v>504</v>
      </c>
      <c r="L104" s="30" t="s">
        <v>43</v>
      </c>
    </row>
    <row r="105">
      <c r="A105" s="18" t="s">
        <v>1161</v>
      </c>
      <c r="B105" s="48" t="n">
        <v>43887</v>
      </c>
      <c r="C105" s="30" t="n">
        <v>200</v>
      </c>
      <c r="D105" s="49" t="n">
        <v>43882</v>
      </c>
      <c r="E105" s="30" t="n">
        <v>420</v>
      </c>
      <c r="F105" s="46" t="n">
        <v>-220.00000000000003</v>
      </c>
      <c r="G105" s="30" t="n">
        <v>100</v>
      </c>
      <c r="H105" s="30" t="n">
        <v>4.2</v>
      </c>
      <c r="I105" s="30" t="n">
        <v>2</v>
      </c>
      <c r="J105" s="30" t="s">
        <v>17</v>
      </c>
      <c r="K105" s="18" t="s">
        <v>1142</v>
      </c>
      <c r="L105" s="30" t="s">
        <v>43</v>
      </c>
    </row>
    <row r="106">
      <c r="A106" s="18" t="s">
        <v>1168</v>
      </c>
      <c r="B106" s="48" t="n">
        <v>43888</v>
      </c>
      <c r="C106" s="30" t="n">
        <v>-1500</v>
      </c>
      <c r="D106" s="49" t="n">
        <v>43886</v>
      </c>
      <c r="E106" s="30" t="n">
        <v>1600</v>
      </c>
      <c r="F106" s="46" t="n">
        <v>100.00000000000009</v>
      </c>
      <c r="G106" s="30" t="n">
        <v>-1000</v>
      </c>
      <c r="H106" s="30" t="n">
        <v>1.6</v>
      </c>
      <c r="I106" s="30" t="n">
        <v>1.5</v>
      </c>
      <c r="J106" s="30" t="s">
        <v>15</v>
      </c>
      <c r="K106" s="18" t="s">
        <v>1154</v>
      </c>
      <c r="L106" s="30" t="s">
        <v>43</v>
      </c>
    </row>
    <row r="107">
      <c r="A107" s="18" t="s">
        <v>1166</v>
      </c>
      <c r="B107" s="48" t="n">
        <v>43889</v>
      </c>
      <c r="C107" s="30" t="n">
        <v>0</v>
      </c>
      <c r="D107" s="49" t="n">
        <v>43888</v>
      </c>
      <c r="E107" s="30" t="n">
        <v>875</v>
      </c>
      <c r="F107" s="46" t="n">
        <v>875</v>
      </c>
      <c r="G107" s="30" t="n">
        <v>-500</v>
      </c>
      <c r="H107" s="30" t="n">
        <v>1.75</v>
      </c>
      <c r="I107" s="30" t="n">
        <v>0</v>
      </c>
      <c r="J107" s="30" t="s">
        <v>15</v>
      </c>
      <c r="K107" s="18" t="s">
        <v>1165</v>
      </c>
      <c r="L107" s="30" t="s">
        <v>43</v>
      </c>
    </row>
    <row r="108">
      <c r="A108" s="18" t="s">
        <v>1167</v>
      </c>
      <c r="B108" s="48" t="n">
        <v>43889</v>
      </c>
      <c r="C108" s="30" t="n">
        <v>-500</v>
      </c>
      <c r="D108" s="49" t="n">
        <v>43887</v>
      </c>
      <c r="E108" s="30" t="n">
        <v>700</v>
      </c>
      <c r="F108" s="46" t="n">
        <v>199.99999999999994</v>
      </c>
      <c r="G108" s="30" t="n">
        <v>-1000</v>
      </c>
      <c r="H108" s="30" t="n">
        <v>0.7</v>
      </c>
      <c r="I108" s="30" t="n">
        <v>0.5</v>
      </c>
      <c r="J108" s="30" t="s">
        <v>15</v>
      </c>
      <c r="K108" s="18" t="s">
        <v>1158</v>
      </c>
      <c r="L108" s="30" t="s">
        <v>43</v>
      </c>
    </row>
    <row r="109">
      <c r="A109" s="18" t="s">
        <v>1169</v>
      </c>
      <c r="B109" s="48" t="n">
        <v>43889</v>
      </c>
      <c r="C109" s="30" t="n">
        <v>0</v>
      </c>
      <c r="D109" s="49" t="n">
        <v>43845</v>
      </c>
      <c r="E109" s="30" t="n">
        <v>850</v>
      </c>
      <c r="F109" s="46" t="n">
        <v>-850</v>
      </c>
      <c r="G109" s="30" t="n">
        <v>1000</v>
      </c>
      <c r="H109" s="30" t="n">
        <v>0.85</v>
      </c>
      <c r="I109" s="30" t="n">
        <v>0</v>
      </c>
      <c r="J109" s="30" t="s">
        <v>17</v>
      </c>
      <c r="K109" s="18" t="s">
        <v>27</v>
      </c>
      <c r="L109" s="30" t="s">
        <v>43</v>
      </c>
    </row>
    <row r="110">
      <c r="A110" s="18" t="s">
        <v>1170</v>
      </c>
      <c r="B110" s="48" t="n">
        <v>43889</v>
      </c>
      <c r="C110" s="30" t="n">
        <v>0</v>
      </c>
      <c r="D110" s="49" t="n">
        <v>43885</v>
      </c>
      <c r="E110" s="30" t="n">
        <v>500</v>
      </c>
      <c r="F110" s="46" t="n">
        <v>500</v>
      </c>
      <c r="G110" s="30" t="n">
        <v>-1000</v>
      </c>
      <c r="H110" s="30" t="n">
        <v>0.5</v>
      </c>
      <c r="I110" s="30" t="n">
        <v>0</v>
      </c>
      <c r="J110" s="30" t="s">
        <v>15</v>
      </c>
      <c r="K110" s="18" t="s">
        <v>1149</v>
      </c>
      <c r="L110" s="47" t="s">
        <v>43</v>
      </c>
    </row>
    <row r="111">
      <c r="A111" s="18" t="s">
        <v>1171</v>
      </c>
      <c r="B111" s="48" t="n">
        <v>43889</v>
      </c>
      <c r="C111" s="30" t="n">
        <v>-500</v>
      </c>
      <c r="D111" s="49" t="n">
        <v>43888</v>
      </c>
      <c r="E111" s="30" t="n">
        <v>450</v>
      </c>
      <c r="F111" s="46" t="n">
        <v>-49.999999999999986</v>
      </c>
      <c r="G111" s="30" t="n">
        <v>-1000</v>
      </c>
      <c r="H111" s="30" t="n">
        <v>0.45</v>
      </c>
      <c r="I111" s="30" t="n">
        <v>0.5</v>
      </c>
      <c r="J111" s="30" t="s">
        <v>15</v>
      </c>
      <c r="K111" s="18" t="s">
        <v>1162</v>
      </c>
      <c r="L111" s="30" t="s">
        <v>43</v>
      </c>
    </row>
    <row r="112">
      <c r="A112" s="18" t="s">
        <v>1172</v>
      </c>
      <c r="B112" s="48" t="n">
        <v>43889</v>
      </c>
      <c r="C112" s="30" t="n">
        <v>0</v>
      </c>
      <c r="D112" s="49" t="n">
        <v>43881</v>
      </c>
      <c r="E112" s="30" t="n">
        <v>215</v>
      </c>
      <c r="F112" s="46" t="n">
        <v>-215</v>
      </c>
      <c r="G112" s="30" t="n">
        <v>500</v>
      </c>
      <c r="H112" s="30" t="n">
        <v>0.43</v>
      </c>
      <c r="I112" s="30" t="n">
        <v>0</v>
      </c>
      <c r="J112" s="30" t="s">
        <v>17</v>
      </c>
      <c r="K112" s="18" t="s">
        <v>1138</v>
      </c>
      <c r="L112" s="30" t="s">
        <v>43</v>
      </c>
    </row>
    <row r="113">
      <c r="A113" s="18" t="s">
        <v>1173</v>
      </c>
      <c r="B113" s="48" t="n">
        <v>43889</v>
      </c>
      <c r="C113" s="30" t="n">
        <v>0</v>
      </c>
      <c r="D113" s="49" t="n">
        <v>43881</v>
      </c>
      <c r="E113" s="30" t="n">
        <v>300</v>
      </c>
      <c r="F113" s="46" t="n">
        <v>-300</v>
      </c>
      <c r="G113" s="30" t="n">
        <v>300</v>
      </c>
      <c r="H113" s="30" t="n">
        <v>1</v>
      </c>
      <c r="I113" s="30" t="n">
        <v>0</v>
      </c>
      <c r="J113" s="30" t="s">
        <v>17</v>
      </c>
      <c r="K113" s="18" t="s">
        <v>1133</v>
      </c>
      <c r="L113" s="47" t="s">
        <v>43</v>
      </c>
    </row>
    <row r="114">
      <c r="A114" s="18" t="s">
        <v>1174</v>
      </c>
      <c r="B114" s="48" t="n">
        <v>43889</v>
      </c>
      <c r="C114" s="30" t="n">
        <v>-2250</v>
      </c>
      <c r="D114" s="49" t="n">
        <v>43886</v>
      </c>
      <c r="E114" s="30" t="n">
        <v>500</v>
      </c>
      <c r="F114" s="46" t="n">
        <v>-1750</v>
      </c>
      <c r="G114" s="30" t="n">
        <v>-1000</v>
      </c>
      <c r="H114" s="30" t="n">
        <v>0.5</v>
      </c>
      <c r="I114" s="30" t="n">
        <v>2.25</v>
      </c>
      <c r="J114" s="30" t="s">
        <v>15</v>
      </c>
      <c r="K114" s="18" t="s">
        <v>1156</v>
      </c>
      <c r="L114" s="47" t="s">
        <v>43</v>
      </c>
    </row>
    <row r="115">
      <c r="A115" s="18" t="s">
        <v>1175</v>
      </c>
      <c r="B115" s="48" t="n">
        <v>43889</v>
      </c>
      <c r="C115" s="30" t="n">
        <v>0</v>
      </c>
      <c r="D115" s="49" t="n">
        <v>43887</v>
      </c>
      <c r="E115" s="30" t="n">
        <v>1250</v>
      </c>
      <c r="F115" s="46" t="n">
        <v>1250</v>
      </c>
      <c r="G115" s="30" t="n">
        <v>-1000</v>
      </c>
      <c r="H115" s="30" t="n">
        <v>1.25</v>
      </c>
      <c r="I115" s="30" t="n">
        <v>0</v>
      </c>
      <c r="J115" s="30" t="s">
        <v>15</v>
      </c>
      <c r="K115" s="18" t="s">
        <v>1157</v>
      </c>
      <c r="L115" s="30" t="s">
        <v>43</v>
      </c>
    </row>
    <row r="116">
      <c r="A116" s="18" t="s">
        <v>1176</v>
      </c>
      <c r="B116" s="48" t="n">
        <v>43889</v>
      </c>
      <c r="C116" s="30" t="n">
        <v>0</v>
      </c>
      <c r="D116" s="49" t="n">
        <v>43888</v>
      </c>
      <c r="E116" s="30" t="n">
        <v>500</v>
      </c>
      <c r="F116" s="46" t="n">
        <v>500</v>
      </c>
      <c r="G116" s="30" t="n">
        <v>-1000</v>
      </c>
      <c r="H116" s="30" t="n">
        <v>0.5</v>
      </c>
      <c r="I116" s="30" t="n">
        <v>0</v>
      </c>
      <c r="J116" s="30" t="s">
        <v>15</v>
      </c>
      <c r="K116" s="18" t="s">
        <v>1164</v>
      </c>
      <c r="L116" s="30" t="s">
        <v>43</v>
      </c>
    </row>
    <row r="117">
      <c r="A117" s="18" t="s">
        <v>1177</v>
      </c>
      <c r="B117" s="48" t="n">
        <v>43889</v>
      </c>
      <c r="C117" s="30" t="n">
        <v>0</v>
      </c>
      <c r="D117" s="49" t="n">
        <v>43882</v>
      </c>
      <c r="E117" s="30" t="n">
        <v>270</v>
      </c>
      <c r="F117" s="46" t="n">
        <v>-270</v>
      </c>
      <c r="G117" s="30" t="n">
        <v>1000</v>
      </c>
      <c r="H117" s="30" t="n">
        <v>0.27</v>
      </c>
      <c r="I117" s="30" t="n">
        <v>0</v>
      </c>
      <c r="J117" s="30" t="s">
        <v>17</v>
      </c>
      <c r="K117" s="18" t="s">
        <v>1140</v>
      </c>
      <c r="L117" s="47" t="s">
        <v>43</v>
      </c>
    </row>
    <row r="118">
      <c r="A118" s="18" t="s">
        <v>1178</v>
      </c>
      <c r="B118" s="48" t="n">
        <v>43889</v>
      </c>
      <c r="C118" s="30" t="n">
        <v>0</v>
      </c>
      <c r="D118" s="49" t="n">
        <v>43888</v>
      </c>
      <c r="E118" s="30" t="n">
        <v>1000</v>
      </c>
      <c r="F118" s="46" t="n">
        <v>1000</v>
      </c>
      <c r="G118" s="30" t="n">
        <v>-1000</v>
      </c>
      <c r="H118" s="30" t="n">
        <v>1</v>
      </c>
      <c r="I118" s="30" t="n">
        <v>0</v>
      </c>
      <c r="J118" s="30" t="s">
        <v>15</v>
      </c>
      <c r="K118" s="18" t="s">
        <v>1163</v>
      </c>
      <c r="L118" s="30" t="s">
        <v>43</v>
      </c>
    </row>
    <row r="119">
      <c r="A119" s="18" t="s">
        <v>1183</v>
      </c>
      <c r="B119" s="48" t="n">
        <v>43892</v>
      </c>
      <c r="C119" s="30" t="n">
        <v>15415</v>
      </c>
      <c r="D119" s="49" t="n">
        <v>43861</v>
      </c>
      <c r="E119" s="30" t="n">
        <v>14334</v>
      </c>
      <c r="F119" s="46" t="n">
        <v>1081.0000000000002</v>
      </c>
      <c r="G119" s="30" t="n">
        <v>100</v>
      </c>
      <c r="H119" s="30" t="n">
        <v>143.34</v>
      </c>
      <c r="I119" s="30" t="n">
        <v>154.15</v>
      </c>
      <c r="J119" s="30" t="s">
        <v>92</v>
      </c>
      <c r="K119" s="18" t="s">
        <v>903</v>
      </c>
      <c r="L119" s="30" t="s">
        <v>43</v>
      </c>
    </row>
    <row r="120">
      <c r="A120" s="18" t="s">
        <v>1190</v>
      </c>
      <c r="B120" s="48" t="n">
        <v>43896</v>
      </c>
      <c r="C120" s="30" t="n">
        <v>0</v>
      </c>
      <c r="D120" s="49" t="n">
        <v>43893</v>
      </c>
      <c r="E120" s="30" t="n">
        <v>700</v>
      </c>
      <c r="F120" s="46" t="n">
        <v>700</v>
      </c>
      <c r="G120" s="30" t="n">
        <v>-1000</v>
      </c>
      <c r="H120" s="30" t="n">
        <v>0.7</v>
      </c>
      <c r="I120" s="30" t="n">
        <v>0</v>
      </c>
      <c r="J120" s="30" t="s">
        <v>15</v>
      </c>
      <c r="K120" s="18" t="s">
        <v>1184</v>
      </c>
      <c r="L120" s="30" t="s">
        <v>43</v>
      </c>
    </row>
    <row r="121">
      <c r="A121" s="18" t="s">
        <v>1191</v>
      </c>
      <c r="B121" s="48" t="n">
        <v>43896</v>
      </c>
      <c r="C121" s="30" t="n">
        <v>0</v>
      </c>
      <c r="D121" s="49" t="n">
        <v>43892</v>
      </c>
      <c r="E121" s="30" t="n">
        <v>210</v>
      </c>
      <c r="F121" s="46" t="n">
        <v>210</v>
      </c>
      <c r="G121" s="30" t="n">
        <v>-200</v>
      </c>
      <c r="H121" s="30" t="n">
        <v>1.05</v>
      </c>
      <c r="I121" s="30" t="n">
        <v>0</v>
      </c>
      <c r="J121" s="30" t="s">
        <v>137</v>
      </c>
      <c r="K121" s="18" t="s">
        <v>1180</v>
      </c>
      <c r="L121" s="30" t="s">
        <v>43</v>
      </c>
    </row>
    <row r="122">
      <c r="A122" s="18" t="s">
        <v>1192</v>
      </c>
      <c r="B122" s="48" t="n">
        <v>43896</v>
      </c>
      <c r="C122" s="30" t="n">
        <v>0</v>
      </c>
      <c r="D122" s="49" t="n">
        <v>43895</v>
      </c>
      <c r="E122" s="30" t="n">
        <v>900</v>
      </c>
      <c r="F122" s="46" t="n">
        <v>900</v>
      </c>
      <c r="G122" s="30" t="n">
        <v>-1000</v>
      </c>
      <c r="H122" s="30" t="n">
        <v>0.9</v>
      </c>
      <c r="I122" s="30" t="n">
        <v>0</v>
      </c>
      <c r="J122" s="30" t="s">
        <v>15</v>
      </c>
      <c r="K122" s="18" t="s">
        <v>1189</v>
      </c>
      <c r="L122" s="30" t="s">
        <v>43</v>
      </c>
    </row>
    <row r="123">
      <c r="A123" s="18" t="s">
        <v>1193</v>
      </c>
      <c r="B123" s="48" t="n">
        <v>43896</v>
      </c>
      <c r="C123" s="30" t="n">
        <v>0</v>
      </c>
      <c r="D123" s="49" t="n">
        <v>43881</v>
      </c>
      <c r="E123" s="30" t="n">
        <v>520</v>
      </c>
      <c r="F123" s="46" t="n">
        <v>-520</v>
      </c>
      <c r="G123" s="30" t="n">
        <v>100</v>
      </c>
      <c r="H123" s="30" t="n">
        <v>5.2</v>
      </c>
      <c r="I123" s="30" t="n">
        <v>0</v>
      </c>
      <c r="J123" s="30" t="s">
        <v>17</v>
      </c>
      <c r="K123" s="18" t="s">
        <v>1135</v>
      </c>
      <c r="L123" s="30" t="s">
        <v>43</v>
      </c>
    </row>
    <row r="124">
      <c r="A124" s="18" t="s">
        <v>1194</v>
      </c>
      <c r="B124" s="48" t="n">
        <v>43896</v>
      </c>
      <c r="C124" s="30" t="n">
        <v>0</v>
      </c>
      <c r="D124" s="49" t="n">
        <v>43893</v>
      </c>
      <c r="E124" s="30" t="n">
        <v>950</v>
      </c>
      <c r="F124" s="46" t="n">
        <v>950</v>
      </c>
      <c r="G124" s="30" t="n">
        <v>-1000</v>
      </c>
      <c r="H124" s="30" t="n">
        <v>0.95</v>
      </c>
      <c r="I124" s="30" t="n">
        <v>0</v>
      </c>
      <c r="J124" s="30" t="s">
        <v>15</v>
      </c>
      <c r="K124" s="18" t="s">
        <v>1185</v>
      </c>
      <c r="L124" s="30" t="s">
        <v>43</v>
      </c>
    </row>
    <row r="125">
      <c r="A125" s="18" t="s">
        <v>1195</v>
      </c>
      <c r="B125" s="48" t="n">
        <v>43896</v>
      </c>
      <c r="C125" s="30" t="n">
        <v>0</v>
      </c>
      <c r="D125" s="49" t="n">
        <v>43892</v>
      </c>
      <c r="E125" s="30" t="n">
        <v>160</v>
      </c>
      <c r="F125" s="46" t="n">
        <v>160</v>
      </c>
      <c r="G125" s="30" t="n">
        <v>-100</v>
      </c>
      <c r="H125" s="30" t="n">
        <v>1.6</v>
      </c>
      <c r="I125" s="30" t="n">
        <v>0</v>
      </c>
      <c r="J125" s="30" t="s">
        <v>137</v>
      </c>
      <c r="K125" s="18" t="s">
        <v>1179</v>
      </c>
      <c r="L125" s="30" t="s">
        <v>43</v>
      </c>
    </row>
    <row r="126">
      <c r="A126" s="18" t="s">
        <v>1196</v>
      </c>
      <c r="B126" s="48" t="n">
        <v>43896</v>
      </c>
      <c r="C126" s="30" t="n">
        <v>0</v>
      </c>
      <c r="D126" s="49" t="n">
        <v>43895</v>
      </c>
      <c r="E126" s="30" t="n">
        <v>180</v>
      </c>
      <c r="F126" s="46" t="n">
        <v>180</v>
      </c>
      <c r="G126" s="30" t="n">
        <v>-600</v>
      </c>
      <c r="H126" s="30" t="n">
        <v>0.3</v>
      </c>
      <c r="I126" s="30" t="n">
        <v>0</v>
      </c>
      <c r="J126" s="30" t="s">
        <v>137</v>
      </c>
      <c r="K126" s="18" t="s">
        <v>1188</v>
      </c>
      <c r="L126" s="30" t="s">
        <v>43</v>
      </c>
    </row>
    <row r="127">
      <c r="A127" s="18" t="s">
        <v>1197</v>
      </c>
      <c r="B127" s="48" t="n">
        <v>43896</v>
      </c>
      <c r="C127" s="30" t="n">
        <v>15000</v>
      </c>
      <c r="D127" s="49" t="n">
        <v>43885</v>
      </c>
      <c r="E127" s="30" t="n">
        <v>14663.999999999998</v>
      </c>
      <c r="F127" s="46" t="n">
        <v>336.00000000000136</v>
      </c>
      <c r="G127" s="30" t="n">
        <v>200</v>
      </c>
      <c r="H127" s="30" t="n">
        <v>73.319999999999993</v>
      </c>
      <c r="I127" s="30" t="n">
        <v>75</v>
      </c>
      <c r="J127" s="30" t="s">
        <v>92</v>
      </c>
      <c r="K127" s="18" t="s">
        <v>905</v>
      </c>
      <c r="L127" s="30" t="s">
        <v>43</v>
      </c>
    </row>
    <row r="128">
      <c r="A128" s="18" t="s">
        <v>1198</v>
      </c>
      <c r="B128" s="48" t="n">
        <v>43896</v>
      </c>
      <c r="C128" s="30" t="n">
        <v>0</v>
      </c>
      <c r="D128" s="49" t="n">
        <v>43892</v>
      </c>
      <c r="E128" s="30" t="n">
        <v>400</v>
      </c>
      <c r="F128" s="46" t="n">
        <v>400</v>
      </c>
      <c r="G128" s="30" t="n">
        <v>-200</v>
      </c>
      <c r="H128" s="30" t="n">
        <v>2</v>
      </c>
      <c r="I128" s="30" t="n">
        <v>0</v>
      </c>
      <c r="J128" s="30" t="s">
        <v>137</v>
      </c>
      <c r="K128" s="18" t="s">
        <v>1182</v>
      </c>
      <c r="L128" s="30" t="s">
        <v>43</v>
      </c>
    </row>
    <row r="129">
      <c r="A129" s="18" t="s">
        <v>1199</v>
      </c>
      <c r="B129" s="48" t="n">
        <v>43896</v>
      </c>
      <c r="C129" s="30" t="n">
        <v>0</v>
      </c>
      <c r="D129" s="49" t="n">
        <v>43881</v>
      </c>
      <c r="E129" s="30" t="n">
        <v>750</v>
      </c>
      <c r="F129" s="46" t="n">
        <v>-750</v>
      </c>
      <c r="G129" s="30" t="n">
        <v>100</v>
      </c>
      <c r="H129" s="30" t="n">
        <v>7.5</v>
      </c>
      <c r="I129" s="30" t="n">
        <v>0</v>
      </c>
      <c r="J129" s="30" t="s">
        <v>17</v>
      </c>
      <c r="K129" s="18" t="s">
        <v>1137</v>
      </c>
      <c r="L129" s="30" t="s">
        <v>43</v>
      </c>
    </row>
    <row r="130">
      <c r="A130" s="18" t="s">
        <v>1200</v>
      </c>
      <c r="B130" s="48" t="n">
        <v>43896</v>
      </c>
      <c r="C130" s="30" t="n">
        <v>0</v>
      </c>
      <c r="D130" s="49" t="n">
        <v>43882</v>
      </c>
      <c r="E130" s="30" t="n">
        <v>700</v>
      </c>
      <c r="F130" s="46" t="n">
        <v>-700</v>
      </c>
      <c r="G130" s="30" t="n">
        <v>200</v>
      </c>
      <c r="H130" s="30" t="n">
        <v>3.5</v>
      </c>
      <c r="I130" s="30" t="n">
        <v>0</v>
      </c>
      <c r="J130" s="30" t="s">
        <v>17</v>
      </c>
      <c r="K130" s="18" t="s">
        <v>1141</v>
      </c>
      <c r="L130" s="30" t="s">
        <v>43</v>
      </c>
    </row>
    <row r="131">
      <c r="A131" s="18" t="s">
        <v>1201</v>
      </c>
      <c r="B131" s="48" t="n">
        <v>43896</v>
      </c>
      <c r="C131" s="30" t="n">
        <v>0</v>
      </c>
      <c r="D131" s="49" t="n">
        <v>43881</v>
      </c>
      <c r="E131" s="30" t="n">
        <v>900</v>
      </c>
      <c r="F131" s="46" t="n">
        <v>-900</v>
      </c>
      <c r="G131" s="30" t="n">
        <v>200</v>
      </c>
      <c r="H131" s="30" t="n">
        <v>4.5</v>
      </c>
      <c r="I131" s="30" t="n">
        <v>0</v>
      </c>
      <c r="J131" s="30" t="s">
        <v>17</v>
      </c>
      <c r="K131" s="18" t="s">
        <v>1136</v>
      </c>
      <c r="L131" s="30" t="s">
        <v>43</v>
      </c>
    </row>
    <row r="132">
      <c r="A132" s="18" t="s">
        <v>1202</v>
      </c>
      <c r="B132" s="48" t="n">
        <v>43896</v>
      </c>
      <c r="C132" s="30" t="n">
        <v>0</v>
      </c>
      <c r="D132" s="49" t="n">
        <v>43892</v>
      </c>
      <c r="E132" s="30" t="n">
        <v>1000</v>
      </c>
      <c r="F132" s="46" t="n">
        <v>1000</v>
      </c>
      <c r="G132" s="30" t="n">
        <v>-1000</v>
      </c>
      <c r="H132" s="30" t="n">
        <v>1</v>
      </c>
      <c r="I132" s="30" t="n">
        <v>0</v>
      </c>
      <c r="J132" s="30" t="s">
        <v>15</v>
      </c>
      <c r="K132" s="18" t="s">
        <v>1181</v>
      </c>
      <c r="L132" s="30" t="s">
        <v>43</v>
      </c>
    </row>
    <row r="133">
      <c r="A133" s="18" t="s">
        <v>1203</v>
      </c>
      <c r="B133" s="48" t="n">
        <v>43896</v>
      </c>
      <c r="C133" s="18" t="n">
        <v>0</v>
      </c>
      <c r="D133" s="49" t="n">
        <v>43894</v>
      </c>
      <c r="E133" s="18" t="n">
        <v>100</v>
      </c>
      <c r="F133" s="46" t="n">
        <v>100</v>
      </c>
      <c r="G133" s="18" t="n">
        <v>-100</v>
      </c>
      <c r="H133" s="18" t="n">
        <v>1</v>
      </c>
      <c r="I133" s="18" t="n">
        <v>0</v>
      </c>
      <c r="J133" s="18" t="s">
        <v>15</v>
      </c>
      <c r="K133" s="18" t="s">
        <v>1187</v>
      </c>
      <c r="L133" s="18" t="s">
        <v>43</v>
      </c>
    </row>
    <row r="134">
      <c r="A134" s="18" t="s">
        <v>1211</v>
      </c>
      <c r="B134" s="48" t="n">
        <v>43903</v>
      </c>
      <c r="C134" s="30" t="n">
        <v>0</v>
      </c>
      <c r="D134" s="49" t="n">
        <v>43902</v>
      </c>
      <c r="E134" s="30" t="n">
        <v>2500</v>
      </c>
      <c r="F134" s="46" t="n">
        <v>2500</v>
      </c>
      <c r="G134" s="30" t="n">
        <v>-1000</v>
      </c>
      <c r="H134" s="30" t="n">
        <v>2.5</v>
      </c>
      <c r="I134" s="30" t="n">
        <v>0</v>
      </c>
      <c r="J134" s="30" t="s">
        <v>15</v>
      </c>
      <c r="K134" s="18" t="s">
        <v>1210</v>
      </c>
      <c r="L134" s="47" t="s">
        <v>43</v>
      </c>
    </row>
    <row r="135">
      <c r="A135" s="18" t="s">
        <v>1236</v>
      </c>
      <c r="B135" s="48" t="n">
        <v>43903</v>
      </c>
      <c r="C135" s="30" t="n">
        <v>1900</v>
      </c>
      <c r="D135" s="49" t="n">
        <v>43676</v>
      </c>
      <c r="E135" s="30" t="n">
        <v>2419.4</v>
      </c>
      <c r="F135" s="46" t="n">
        <v>-519.4</v>
      </c>
      <c r="G135" s="30" t="n">
        <v>20</v>
      </c>
      <c r="H135" s="30" t="n">
        <v>120.97</v>
      </c>
      <c r="I135" s="30" t="n">
        <v>95</v>
      </c>
      <c r="J135" s="30" t="s">
        <v>92</v>
      </c>
      <c r="K135" s="18" t="s">
        <v>55</v>
      </c>
      <c r="L135" s="30" t="s">
        <v>43</v>
      </c>
    </row>
    <row r="136">
      <c r="A136" s="18" t="s">
        <v>1212</v>
      </c>
      <c r="B136" s="48" t="n">
        <v>43903</v>
      </c>
      <c r="C136" s="30" t="n">
        <v>0</v>
      </c>
      <c r="D136" s="49" t="n">
        <v>43881</v>
      </c>
      <c r="E136" s="30" t="n">
        <v>800</v>
      </c>
      <c r="F136" s="46" t="n">
        <v>-800</v>
      </c>
      <c r="G136" s="30" t="n">
        <v>100</v>
      </c>
      <c r="H136" s="30" t="n">
        <v>8</v>
      </c>
      <c r="I136" s="30" t="n">
        <v>0</v>
      </c>
      <c r="J136" s="30" t="s">
        <v>17</v>
      </c>
      <c r="K136" s="18" t="s">
        <v>1134</v>
      </c>
      <c r="L136" s="30" t="s">
        <v>43</v>
      </c>
    </row>
    <row r="137">
      <c r="A137" s="18" t="s">
        <v>1213</v>
      </c>
      <c r="B137" s="48" t="n">
        <v>43903</v>
      </c>
      <c r="C137" s="30" t="n">
        <v>0</v>
      </c>
      <c r="D137" s="49" t="n">
        <v>43902</v>
      </c>
      <c r="E137" s="30" t="n">
        <v>2000</v>
      </c>
      <c r="F137" s="46" t="n">
        <v>2000</v>
      </c>
      <c r="G137" s="30" t="n">
        <v>-1000</v>
      </c>
      <c r="H137" s="30" t="n">
        <v>2</v>
      </c>
      <c r="I137" s="30" t="n">
        <v>0</v>
      </c>
      <c r="J137" s="30" t="s">
        <v>15</v>
      </c>
      <c r="K137" s="18" t="s">
        <v>1209</v>
      </c>
      <c r="L137" s="30" t="s">
        <v>43</v>
      </c>
    </row>
    <row r="138">
      <c r="A138" s="18" t="s">
        <v>1214</v>
      </c>
      <c r="B138" s="48" t="n">
        <v>43903</v>
      </c>
      <c r="C138" s="30" t="n">
        <v>-6000</v>
      </c>
      <c r="D138" s="49" t="n">
        <v>43901</v>
      </c>
      <c r="E138" s="30" t="n">
        <v>2000</v>
      </c>
      <c r="F138" s="46" t="n">
        <v>-4000</v>
      </c>
      <c r="G138" s="30" t="n">
        <v>-1000</v>
      </c>
      <c r="H138" s="30" t="n">
        <v>2</v>
      </c>
      <c r="I138" s="30" t="n">
        <v>6</v>
      </c>
      <c r="J138" s="30" t="s">
        <v>15</v>
      </c>
      <c r="K138" s="18" t="s">
        <v>1207</v>
      </c>
      <c r="L138" s="30" t="s">
        <v>43</v>
      </c>
    </row>
    <row r="139">
      <c r="A139" s="18" t="s">
        <v>1215</v>
      </c>
      <c r="B139" s="48" t="n">
        <v>43903</v>
      </c>
      <c r="C139" s="30" t="n">
        <v>0</v>
      </c>
      <c r="D139" s="49" t="n">
        <v>43900</v>
      </c>
      <c r="E139" s="30" t="n">
        <v>155</v>
      </c>
      <c r="F139" s="46" t="n">
        <v>155</v>
      </c>
      <c r="G139" s="30" t="n">
        <v>-100</v>
      </c>
      <c r="H139" s="30" t="n">
        <v>1.55</v>
      </c>
      <c r="I139" s="30" t="n">
        <v>0</v>
      </c>
      <c r="J139" s="30" t="s">
        <v>137</v>
      </c>
      <c r="K139" s="18" t="s">
        <v>1205</v>
      </c>
      <c r="L139" s="30" t="s">
        <v>43</v>
      </c>
    </row>
    <row r="140">
      <c r="A140" s="18" t="s">
        <v>1248</v>
      </c>
      <c r="B140" s="48" t="n">
        <v>43903</v>
      </c>
      <c r="C140" s="30" t="n">
        <v>12000</v>
      </c>
      <c r="D140" s="49" t="n">
        <v>43885</v>
      </c>
      <c r="E140" s="30" t="n">
        <v>13704</v>
      </c>
      <c r="F140" s="46" t="n">
        <v>-1703.9999999999991</v>
      </c>
      <c r="G140" s="30" t="n">
        <v>200</v>
      </c>
      <c r="H140" s="30" t="n">
        <v>68.52</v>
      </c>
      <c r="I140" s="30" t="n">
        <v>60</v>
      </c>
      <c r="J140" s="30" t="s">
        <v>92</v>
      </c>
      <c r="K140" s="18" t="s">
        <v>907</v>
      </c>
      <c r="L140" s="30" t="s">
        <v>43</v>
      </c>
    </row>
    <row r="141">
      <c r="A141" s="18" t="s">
        <v>1216</v>
      </c>
      <c r="B141" s="48" t="n">
        <v>43903</v>
      </c>
      <c r="C141" s="30" t="n">
        <v>0</v>
      </c>
      <c r="D141" s="49" t="n">
        <v>43902</v>
      </c>
      <c r="E141" s="30" t="n">
        <v>950</v>
      </c>
      <c r="F141" s="46" t="n">
        <v>950</v>
      </c>
      <c r="G141" s="30" t="n">
        <v>-1000</v>
      </c>
      <c r="H141" s="30" t="n">
        <v>0.95</v>
      </c>
      <c r="I141" s="30" t="n">
        <v>0</v>
      </c>
      <c r="J141" s="30" t="s">
        <v>15</v>
      </c>
      <c r="K141" s="18" t="s">
        <v>1208</v>
      </c>
      <c r="L141" s="30" t="s">
        <v>43</v>
      </c>
    </row>
    <row r="142">
      <c r="A142" s="18" t="s">
        <v>1217</v>
      </c>
      <c r="B142" s="48" t="n">
        <v>43903</v>
      </c>
      <c r="C142" s="30" t="n">
        <v>0</v>
      </c>
      <c r="D142" s="49" t="n">
        <v>43900</v>
      </c>
      <c r="E142" s="30" t="n">
        <v>450</v>
      </c>
      <c r="F142" s="46" t="n">
        <v>450</v>
      </c>
      <c r="G142" s="30" t="n">
        <v>-1000</v>
      </c>
      <c r="H142" s="30" t="n">
        <v>0.45</v>
      </c>
      <c r="I142" s="30" t="n">
        <v>0</v>
      </c>
      <c r="J142" s="30" t="s">
        <v>15</v>
      </c>
      <c r="K142" s="18" t="s">
        <v>1204</v>
      </c>
      <c r="L142" s="30" t="s">
        <v>43</v>
      </c>
    </row>
    <row r="143">
      <c r="A143" s="18" t="s">
        <v>1218</v>
      </c>
      <c r="B143" s="48" t="n">
        <v>43903</v>
      </c>
      <c r="C143" s="30" t="n">
        <v>0</v>
      </c>
      <c r="D143" s="49" t="n">
        <v>43901</v>
      </c>
      <c r="E143" s="30" t="n">
        <v>500</v>
      </c>
      <c r="F143" s="46" t="n">
        <v>500</v>
      </c>
      <c r="G143" s="30" t="n">
        <v>-1000</v>
      </c>
      <c r="H143" s="30" t="n">
        <v>0.5</v>
      </c>
      <c r="I143" s="30" t="n">
        <v>0</v>
      </c>
      <c r="J143" s="30" t="s">
        <v>15</v>
      </c>
      <c r="K143" s="18" t="s">
        <v>1206</v>
      </c>
      <c r="L143" s="30" t="s">
        <v>43</v>
      </c>
    </row>
    <row r="144">
      <c r="A144" s="18" t="s">
        <v>1254</v>
      </c>
      <c r="B144" s="48" t="n">
        <v>43907</v>
      </c>
      <c r="C144" s="30" t="n">
        <v>27500</v>
      </c>
      <c r="D144" s="49" t="n">
        <v>43903</v>
      </c>
      <c r="E144" s="30" t="n">
        <v>27000</v>
      </c>
      <c r="F144" s="46" t="n">
        <v>500</v>
      </c>
      <c r="G144" s="30" t="n">
        <v>1000</v>
      </c>
      <c r="H144" s="30" t="n">
        <v>27</v>
      </c>
      <c r="I144" s="30" t="n">
        <v>27.5</v>
      </c>
      <c r="J144" s="30" t="s">
        <v>92</v>
      </c>
      <c r="K144" s="18" t="s">
        <v>516</v>
      </c>
      <c r="L144" s="30" t="s">
        <v>43</v>
      </c>
    </row>
    <row r="145">
      <c r="A145" s="18" t="s">
        <v>503</v>
      </c>
      <c r="B145" s="48" t="n">
        <v>43909</v>
      </c>
      <c r="C145" s="30" t="n">
        <v>2500</v>
      </c>
      <c r="D145" s="49" t="n">
        <v>43901</v>
      </c>
      <c r="E145" s="30" t="n">
        <v>1952</v>
      </c>
      <c r="F145" s="46" t="n">
        <v>548</v>
      </c>
      <c r="G145" s="30" t="n">
        <v>200</v>
      </c>
      <c r="H145" s="30" t="n">
        <v>9.76</v>
      </c>
      <c r="I145" s="30" t="n">
        <v>12.5</v>
      </c>
      <c r="J145" s="30" t="s">
        <v>92</v>
      </c>
      <c r="K145" s="18" t="s">
        <v>504</v>
      </c>
      <c r="L145" s="30" t="s">
        <v>43</v>
      </c>
    </row>
    <row r="146">
      <c r="A146" s="18" t="s">
        <v>1237</v>
      </c>
      <c r="B146" s="48" t="n">
        <v>43910</v>
      </c>
      <c r="C146" s="30" t="n">
        <v>-8</v>
      </c>
      <c r="D146" s="49" t="n">
        <v>43907</v>
      </c>
      <c r="E146" s="30" t="n">
        <v>160</v>
      </c>
      <c r="F146" s="46" t="n">
        <v>152</v>
      </c>
      <c r="G146" s="30" t="n">
        <v>-200</v>
      </c>
      <c r="H146" s="30" t="n">
        <v>0.8</v>
      </c>
      <c r="I146" s="30" t="n">
        <v>0.04</v>
      </c>
      <c r="J146" s="30" t="s">
        <v>137</v>
      </c>
      <c r="K146" s="18" t="s">
        <v>1225</v>
      </c>
      <c r="L146" s="30" t="s">
        <v>43</v>
      </c>
    </row>
    <row r="147">
      <c r="A147" s="18" t="s">
        <v>1238</v>
      </c>
      <c r="B147" s="48" t="n">
        <v>43910</v>
      </c>
      <c r="C147" s="30" t="n">
        <v>0</v>
      </c>
      <c r="D147" s="49" t="n">
        <v>43894</v>
      </c>
      <c r="E147" s="30" t="n">
        <v>500</v>
      </c>
      <c r="F147" s="46" t="n">
        <v>500</v>
      </c>
      <c r="G147" s="30" t="n">
        <v>-100</v>
      </c>
      <c r="H147" s="30" t="n">
        <v>5</v>
      </c>
      <c r="I147" s="30" t="n">
        <v>0</v>
      </c>
      <c r="J147" s="30" t="s">
        <v>137</v>
      </c>
      <c r="K147" s="18" t="s">
        <v>1186</v>
      </c>
      <c r="L147" s="30" t="s">
        <v>43</v>
      </c>
    </row>
    <row r="148">
      <c r="A148" s="18" t="s">
        <v>1239</v>
      </c>
      <c r="B148" s="48" t="n">
        <v>43910</v>
      </c>
      <c r="C148" s="30" t="n">
        <v>0</v>
      </c>
      <c r="D148" s="49" t="n">
        <v>43907</v>
      </c>
      <c r="E148" s="30" t="n">
        <v>150</v>
      </c>
      <c r="F148" s="46" t="n">
        <v>150</v>
      </c>
      <c r="G148" s="30" t="n">
        <v>-100</v>
      </c>
      <c r="H148" s="30" t="n">
        <v>1.5</v>
      </c>
      <c r="I148" s="30" t="n">
        <v>0</v>
      </c>
      <c r="J148" s="30" t="s">
        <v>137</v>
      </c>
      <c r="K148" s="18" t="s">
        <v>1222</v>
      </c>
      <c r="L148" s="30" t="s">
        <v>43</v>
      </c>
    </row>
    <row r="149">
      <c r="A149" s="18" t="s">
        <v>1240</v>
      </c>
      <c r="B149" s="48" t="n">
        <v>43910</v>
      </c>
      <c r="C149" s="30" t="n">
        <v>0</v>
      </c>
      <c r="D149" s="49" t="n">
        <v>43782</v>
      </c>
      <c r="E149" s="30" t="n">
        <v>1400</v>
      </c>
      <c r="F149" s="46" t="n">
        <v>-1400</v>
      </c>
      <c r="G149" s="30" t="n">
        <v>200</v>
      </c>
      <c r="H149" s="30" t="n">
        <v>7</v>
      </c>
      <c r="I149" s="30" t="n">
        <v>0</v>
      </c>
      <c r="J149" s="30" t="s">
        <v>17</v>
      </c>
      <c r="K149" s="18" t="s">
        <v>29</v>
      </c>
      <c r="L149" s="30" t="s">
        <v>43</v>
      </c>
    </row>
    <row r="150">
      <c r="A150" s="18" t="s">
        <v>1241</v>
      </c>
      <c r="B150" s="48" t="n">
        <v>43910</v>
      </c>
      <c r="C150" s="30" t="n">
        <v>-5</v>
      </c>
      <c r="D150" s="49" t="n">
        <v>43907</v>
      </c>
      <c r="E150" s="30" t="n">
        <v>275</v>
      </c>
      <c r="F150" s="46" t="n">
        <v>270</v>
      </c>
      <c r="G150" s="30" t="n">
        <v>-100</v>
      </c>
      <c r="H150" s="30" t="n">
        <v>2.75</v>
      </c>
      <c r="I150" s="30" t="n">
        <v>0.05</v>
      </c>
      <c r="J150" s="30" t="s">
        <v>137</v>
      </c>
      <c r="K150" s="18" t="s">
        <v>1227</v>
      </c>
      <c r="L150" s="30" t="s">
        <v>43</v>
      </c>
    </row>
    <row r="151">
      <c r="A151" s="18" t="s">
        <v>1242</v>
      </c>
      <c r="B151" s="48" t="n">
        <v>43910</v>
      </c>
      <c r="C151" s="30" t="n">
        <v>19800</v>
      </c>
      <c r="D151" s="49" t="n">
        <v>43882</v>
      </c>
      <c r="E151" s="30" t="n">
        <v>31320</v>
      </c>
      <c r="F151" s="46" t="n">
        <v>-11520.000000000002</v>
      </c>
      <c r="G151" s="30" t="n">
        <v>600</v>
      </c>
      <c r="H151" s="30" t="n">
        <v>52.2</v>
      </c>
      <c r="I151" s="30" t="n">
        <v>33</v>
      </c>
      <c r="J151" s="30" t="s">
        <v>92</v>
      </c>
      <c r="K151" s="18" t="s">
        <v>794</v>
      </c>
      <c r="L151" s="30" t="s">
        <v>43</v>
      </c>
    </row>
    <row r="152">
      <c r="A152" s="18" t="s">
        <v>1243</v>
      </c>
      <c r="B152" s="48" t="n">
        <v>43910</v>
      </c>
      <c r="C152" s="30" t="n">
        <v>0</v>
      </c>
      <c r="D152" s="49" t="n">
        <v>43907</v>
      </c>
      <c r="E152" s="30" t="n">
        <v>600</v>
      </c>
      <c r="F152" s="46" t="n">
        <v>600</v>
      </c>
      <c r="G152" s="30" t="n">
        <v>-600</v>
      </c>
      <c r="H152" s="30" t="n">
        <v>1</v>
      </c>
      <c r="I152" s="30" t="n">
        <v>0</v>
      </c>
      <c r="J152" s="30" t="s">
        <v>137</v>
      </c>
      <c r="K152" s="18" t="s">
        <v>1226</v>
      </c>
      <c r="L152" s="30" t="s">
        <v>43</v>
      </c>
    </row>
    <row r="153">
      <c r="A153" s="18" t="s">
        <v>1244</v>
      </c>
      <c r="B153" s="48" t="n">
        <v>43910</v>
      </c>
      <c r="C153" s="30" t="n">
        <v>-10</v>
      </c>
      <c r="D153" s="49" t="n">
        <v>43907</v>
      </c>
      <c r="E153" s="30" t="n">
        <v>200</v>
      </c>
      <c r="F153" s="46" t="n">
        <v>190</v>
      </c>
      <c r="G153" s="30" t="n">
        <v>-1000</v>
      </c>
      <c r="H153" s="30" t="n">
        <v>0.2</v>
      </c>
      <c r="I153" s="30" t="n">
        <v>0.01</v>
      </c>
      <c r="J153" s="30" t="s">
        <v>137</v>
      </c>
      <c r="K153" s="18" t="s">
        <v>1223</v>
      </c>
      <c r="L153" s="30" t="s">
        <v>43</v>
      </c>
    </row>
    <row r="154">
      <c r="A154" s="18" t="s">
        <v>1245</v>
      </c>
      <c r="B154" s="48" t="n">
        <v>43910</v>
      </c>
      <c r="C154" s="30" t="n">
        <v>0</v>
      </c>
      <c r="D154" s="49" t="n">
        <v>43907</v>
      </c>
      <c r="E154" s="30" t="n">
        <v>585</v>
      </c>
      <c r="F154" s="46" t="n">
        <v>585</v>
      </c>
      <c r="G154" s="30" t="n">
        <v>-1500</v>
      </c>
      <c r="H154" s="30" t="n">
        <v>0.39</v>
      </c>
      <c r="I154" s="30" t="n">
        <v>0</v>
      </c>
      <c r="J154" s="30" t="s">
        <v>15</v>
      </c>
      <c r="K154" s="18" t="s">
        <v>1228</v>
      </c>
      <c r="L154" s="30" t="s">
        <v>43</v>
      </c>
    </row>
    <row r="155">
      <c r="A155" s="18" t="s">
        <v>1246</v>
      </c>
      <c r="B155" s="48" t="n">
        <v>43910</v>
      </c>
      <c r="C155" s="30" t="n">
        <v>0</v>
      </c>
      <c r="D155" s="49" t="n">
        <v>43908</v>
      </c>
      <c r="E155" s="30" t="n">
        <v>500</v>
      </c>
      <c r="F155" s="46" t="n">
        <v>500</v>
      </c>
      <c r="G155" s="30" t="n">
        <v>-1000</v>
      </c>
      <c r="H155" s="30" t="n">
        <v>0.5</v>
      </c>
      <c r="I155" s="30" t="n">
        <v>0</v>
      </c>
      <c r="J155" s="30" t="s">
        <v>15</v>
      </c>
      <c r="K155" s="18" t="s">
        <v>1229</v>
      </c>
      <c r="L155" s="47" t="s">
        <v>43</v>
      </c>
    </row>
    <row r="156">
      <c r="A156" s="18" t="s">
        <v>1247</v>
      </c>
      <c r="B156" s="48" t="n">
        <v>43910</v>
      </c>
      <c r="C156" s="30" t="n">
        <v>-300</v>
      </c>
      <c r="D156" s="49" t="n">
        <v>43909</v>
      </c>
      <c r="E156" s="30" t="n">
        <v>1000</v>
      </c>
      <c r="F156" s="46" t="n">
        <v>700</v>
      </c>
      <c r="G156" s="30" t="n">
        <v>-1000</v>
      </c>
      <c r="H156" s="30" t="n">
        <v>1</v>
      </c>
      <c r="I156" s="30" t="n">
        <v>0.3</v>
      </c>
      <c r="J156" s="30" t="s">
        <v>137</v>
      </c>
      <c r="K156" s="18" t="s">
        <v>1233</v>
      </c>
      <c r="L156" s="30" t="s">
        <v>43</v>
      </c>
    </row>
    <row r="157">
      <c r="A157" s="18" t="s">
        <v>1249</v>
      </c>
      <c r="B157" s="48" t="n">
        <v>43910</v>
      </c>
      <c r="C157" s="30" t="n">
        <v>-70</v>
      </c>
      <c r="D157" s="49" t="n">
        <v>43909</v>
      </c>
      <c r="E157" s="30" t="n">
        <v>40</v>
      </c>
      <c r="F157" s="46" t="n">
        <v>-29.999999999999993</v>
      </c>
      <c r="G157" s="30" t="n">
        <v>-100</v>
      </c>
      <c r="H157" s="30" t="n">
        <v>0.4</v>
      </c>
      <c r="I157" s="30" t="n">
        <v>0.7</v>
      </c>
      <c r="J157" s="30" t="s">
        <v>137</v>
      </c>
      <c r="K157" s="18" t="s">
        <v>1231</v>
      </c>
      <c r="L157" s="30" t="s">
        <v>43</v>
      </c>
    </row>
    <row r="158">
      <c r="A158" s="18" t="s">
        <v>1250</v>
      </c>
      <c r="B158" s="48" t="n">
        <v>43910</v>
      </c>
      <c r="C158" s="30" t="n">
        <v>0</v>
      </c>
      <c r="D158" s="49" t="n">
        <v>43907</v>
      </c>
      <c r="E158" s="30" t="n">
        <v>140</v>
      </c>
      <c r="F158" s="46" t="n">
        <v>140</v>
      </c>
      <c r="G158" s="30" t="n">
        <v>-200</v>
      </c>
      <c r="H158" s="30" t="n">
        <v>0.7</v>
      </c>
      <c r="I158" s="30" t="n">
        <v>0</v>
      </c>
      <c r="J158" s="30" t="s">
        <v>137</v>
      </c>
      <c r="K158" s="18" t="s">
        <v>1224</v>
      </c>
      <c r="L158" s="30" t="s">
        <v>43</v>
      </c>
    </row>
    <row r="159">
      <c r="A159" s="18" t="s">
        <v>1251</v>
      </c>
      <c r="B159" s="48" t="n">
        <v>43910</v>
      </c>
      <c r="C159" s="30" t="n">
        <v>0</v>
      </c>
      <c r="D159" s="49" t="n">
        <v>43906</v>
      </c>
      <c r="E159" s="30" t="n">
        <v>450</v>
      </c>
      <c r="F159" s="46" t="n">
        <v>450</v>
      </c>
      <c r="G159" s="30" t="n">
        <v>-100</v>
      </c>
      <c r="H159" s="30" t="n">
        <v>4.5</v>
      </c>
      <c r="I159" s="30" t="n">
        <v>0</v>
      </c>
      <c r="J159" s="30" t="s">
        <v>15</v>
      </c>
      <c r="K159" s="18" t="s">
        <v>1221</v>
      </c>
      <c r="L159" s="30" t="s">
        <v>43</v>
      </c>
    </row>
    <row r="160">
      <c r="A160" s="18" t="s">
        <v>1252</v>
      </c>
      <c r="B160" s="48" t="n">
        <v>43910</v>
      </c>
      <c r="C160" s="30" t="n">
        <v>0</v>
      </c>
      <c r="D160" s="49" t="n">
        <v>43908</v>
      </c>
      <c r="E160" s="30" t="n">
        <v>550</v>
      </c>
      <c r="F160" s="46" t="n">
        <v>550</v>
      </c>
      <c r="G160" s="30" t="n">
        <v>-100</v>
      </c>
      <c r="H160" s="30" t="n">
        <v>5.5</v>
      </c>
      <c r="I160" s="30" t="n">
        <v>0</v>
      </c>
      <c r="J160" s="30" t="s">
        <v>15</v>
      </c>
      <c r="K160" s="18" t="s">
        <v>1230</v>
      </c>
      <c r="L160" s="30" t="s">
        <v>43</v>
      </c>
    </row>
    <row r="161">
      <c r="A161" s="18" t="s">
        <v>1253</v>
      </c>
      <c r="B161" s="48" t="n">
        <v>43910</v>
      </c>
      <c r="C161" s="30" t="n">
        <v>0</v>
      </c>
      <c r="D161" s="49" t="n">
        <v>43906</v>
      </c>
      <c r="E161" s="30" t="n">
        <v>750</v>
      </c>
      <c r="F161" s="46" t="n">
        <v>750</v>
      </c>
      <c r="G161" s="30" t="n">
        <v>-1000</v>
      </c>
      <c r="H161" s="30" t="n">
        <v>0.75</v>
      </c>
      <c r="I161" s="30" t="n">
        <v>0</v>
      </c>
      <c r="J161" s="30" t="s">
        <v>15</v>
      </c>
      <c r="K161" s="18" t="s">
        <v>1220</v>
      </c>
      <c r="L161" s="30" t="s">
        <v>43</v>
      </c>
    </row>
    <row r="162">
      <c r="A162" s="18" t="s">
        <v>1255</v>
      </c>
      <c r="B162" s="48" t="n">
        <v>43910</v>
      </c>
      <c r="C162" s="18" t="n">
        <v>0</v>
      </c>
      <c r="D162" s="49" t="n">
        <v>43906</v>
      </c>
      <c r="E162" s="18" t="n">
        <v>650</v>
      </c>
      <c r="F162" s="46" t="n">
        <v>650</v>
      </c>
      <c r="G162" s="18" t="n">
        <v>-1000</v>
      </c>
      <c r="H162" s="18" t="n">
        <v>0.65</v>
      </c>
      <c r="I162" s="18" t="n">
        <v>0</v>
      </c>
      <c r="J162" s="18" t="s">
        <v>15</v>
      </c>
      <c r="K162" s="18" t="s">
        <v>1219</v>
      </c>
      <c r="L162" s="18" t="s">
        <v>43</v>
      </c>
    </row>
    <row r="163">
      <c r="A163" s="18" t="s">
        <v>1277</v>
      </c>
      <c r="B163" s="48" t="n">
        <v>43914</v>
      </c>
      <c r="C163" s="30" t="n">
        <v>400</v>
      </c>
      <c r="D163" s="49" t="n">
        <v>43840</v>
      </c>
      <c r="E163" s="30" t="n">
        <v>985</v>
      </c>
      <c r="F163" s="46" t="n">
        <v>-585</v>
      </c>
      <c r="G163" s="30" t="n">
        <v>100</v>
      </c>
      <c r="H163" s="30" t="n">
        <v>9.85</v>
      </c>
      <c r="I163" s="30" t="n">
        <v>4</v>
      </c>
      <c r="J163" s="30" t="s">
        <v>92</v>
      </c>
      <c r="K163" s="18" t="s">
        <v>59</v>
      </c>
      <c r="L163" s="30" t="s">
        <v>43</v>
      </c>
    </row>
    <row r="164">
      <c r="A164" s="18" t="s">
        <v>1280</v>
      </c>
      <c r="B164" s="48" t="n">
        <v>43916</v>
      </c>
      <c r="C164" s="18" t="n">
        <v>-50</v>
      </c>
      <c r="D164" s="49" t="n">
        <v>43914</v>
      </c>
      <c r="E164" s="18" t="n">
        <v>1050</v>
      </c>
      <c r="F164" s="46" t="n">
        <v>1000</v>
      </c>
      <c r="G164" s="18" t="n">
        <v>-1000</v>
      </c>
      <c r="H164" s="18" t="n">
        <v>1.05</v>
      </c>
      <c r="I164" s="18" t="n">
        <v>0.05</v>
      </c>
      <c r="J164" s="18" t="s">
        <v>15</v>
      </c>
      <c r="K164" s="18" t="s">
        <v>1262</v>
      </c>
      <c r="L164" s="18" t="s">
        <v>43</v>
      </c>
    </row>
    <row r="165">
      <c r="A165" s="18" t="s">
        <v>1439</v>
      </c>
      <c r="B165" s="48" t="n">
        <v>43917</v>
      </c>
      <c r="C165" s="30" t="n">
        <v>0</v>
      </c>
      <c r="D165" s="49" t="n">
        <v>43913</v>
      </c>
      <c r="E165" s="30" t="n">
        <v>1250</v>
      </c>
      <c r="F165" s="46" t="n">
        <v>1250</v>
      </c>
      <c r="G165" s="30" t="n">
        <v>-1000</v>
      </c>
      <c r="H165" s="30" t="n">
        <v>1.25</v>
      </c>
      <c r="I165" s="30" t="n">
        <v>0</v>
      </c>
      <c r="J165" s="30" t="s">
        <v>15</v>
      </c>
      <c r="K165" s="18" t="s">
        <v>1256</v>
      </c>
      <c r="L165" s="47" t="s">
        <v>43</v>
      </c>
    </row>
    <row r="166">
      <c r="A166" s="18" t="s">
        <v>1270</v>
      </c>
      <c r="B166" s="48" t="n">
        <v>43917</v>
      </c>
      <c r="C166" s="30" t="n">
        <v>-500</v>
      </c>
      <c r="D166" s="49" t="n">
        <v>43910</v>
      </c>
      <c r="E166" s="30" t="n">
        <v>240</v>
      </c>
      <c r="F166" s="46" t="n">
        <v>-260</v>
      </c>
      <c r="G166" s="30" t="n">
        <v>-200</v>
      </c>
      <c r="H166" s="30" t="n">
        <v>1.2</v>
      </c>
      <c r="I166" s="30" t="n">
        <v>2.5</v>
      </c>
      <c r="J166" s="30" t="s">
        <v>137</v>
      </c>
      <c r="K166" s="18" t="s">
        <v>1235</v>
      </c>
      <c r="L166" s="30" t="s">
        <v>43</v>
      </c>
    </row>
    <row r="167">
      <c r="A167" s="18" t="s">
        <v>1271</v>
      </c>
      <c r="B167" s="48" t="n">
        <v>43917</v>
      </c>
      <c r="C167" s="30" t="n">
        <v>-250</v>
      </c>
      <c r="D167" s="49" t="n">
        <v>43914</v>
      </c>
      <c r="E167" s="30" t="n">
        <v>200</v>
      </c>
      <c r="F167" s="46" t="n">
        <v>-50</v>
      </c>
      <c r="G167" s="30" t="n">
        <v>-100</v>
      </c>
      <c r="H167" s="30" t="n">
        <v>2</v>
      </c>
      <c r="I167" s="30" t="n">
        <v>2.5</v>
      </c>
      <c r="J167" s="30" t="s">
        <v>137</v>
      </c>
      <c r="K167" s="18" t="s">
        <v>1257</v>
      </c>
      <c r="L167" s="47" t="s">
        <v>43</v>
      </c>
    </row>
    <row r="168">
      <c r="A168" s="18" t="s">
        <v>1272</v>
      </c>
      <c r="B168" s="48" t="n">
        <v>43917</v>
      </c>
      <c r="C168" s="30" t="n">
        <v>-250</v>
      </c>
      <c r="D168" s="49" t="n">
        <v>43914</v>
      </c>
      <c r="E168" s="30" t="n">
        <v>100</v>
      </c>
      <c r="F168" s="46" t="n">
        <v>-150</v>
      </c>
      <c r="G168" s="30" t="n">
        <v>-1000</v>
      </c>
      <c r="H168" s="30" t="n">
        <v>0.1</v>
      </c>
      <c r="I168" s="30" t="n">
        <v>0.25</v>
      </c>
      <c r="J168" s="30" t="s">
        <v>137</v>
      </c>
      <c r="K168" s="18" t="s">
        <v>1260</v>
      </c>
      <c r="L168" s="30" t="s">
        <v>43</v>
      </c>
    </row>
    <row r="169">
      <c r="A169" s="18" t="s">
        <v>1273</v>
      </c>
      <c r="B169" s="48" t="n">
        <v>43917</v>
      </c>
      <c r="C169" s="30" t="n">
        <v>0</v>
      </c>
      <c r="D169" s="49" t="n">
        <v>43916</v>
      </c>
      <c r="E169" s="30" t="n">
        <v>2000</v>
      </c>
      <c r="F169" s="46" t="n">
        <v>2000</v>
      </c>
      <c r="G169" s="30" t="n">
        <v>-1000</v>
      </c>
      <c r="H169" s="30" t="n">
        <v>2</v>
      </c>
      <c r="I169" s="30" t="n">
        <v>0</v>
      </c>
      <c r="J169" s="30" t="s">
        <v>15</v>
      </c>
      <c r="K169" s="18" t="s">
        <v>1266</v>
      </c>
      <c r="L169" s="30" t="s">
        <v>43</v>
      </c>
    </row>
    <row r="170">
      <c r="A170" s="18" t="s">
        <v>1274</v>
      </c>
      <c r="B170" s="48" t="n">
        <v>43917</v>
      </c>
      <c r="C170" s="30" t="n">
        <v>-1600</v>
      </c>
      <c r="D170" s="49" t="n">
        <v>43914</v>
      </c>
      <c r="E170" s="30" t="n">
        <v>200</v>
      </c>
      <c r="F170" s="46" t="n">
        <v>-1400.0000000000002</v>
      </c>
      <c r="G170" s="30" t="n">
        <v>-1000</v>
      </c>
      <c r="H170" s="30" t="n">
        <v>0.2</v>
      </c>
      <c r="I170" s="30" t="n">
        <v>1.6</v>
      </c>
      <c r="J170" s="30" t="s">
        <v>137</v>
      </c>
      <c r="K170" s="18" t="s">
        <v>1259</v>
      </c>
      <c r="L170" s="30" t="s">
        <v>43</v>
      </c>
    </row>
    <row r="171">
      <c r="A171" s="18" t="s">
        <v>1275</v>
      </c>
      <c r="B171" s="48" t="n">
        <v>43917</v>
      </c>
      <c r="C171" s="30" t="n">
        <v>0</v>
      </c>
      <c r="D171" s="49" t="n">
        <v>43915</v>
      </c>
      <c r="E171" s="30" t="n">
        <v>500</v>
      </c>
      <c r="F171" s="46" t="n">
        <v>500</v>
      </c>
      <c r="G171" s="30" t="n">
        <v>-1000</v>
      </c>
      <c r="H171" s="30" t="n">
        <v>0.5</v>
      </c>
      <c r="I171" s="30" t="n">
        <v>0</v>
      </c>
      <c r="J171" s="30" t="s">
        <v>15</v>
      </c>
      <c r="K171" s="18" t="s">
        <v>1264</v>
      </c>
      <c r="L171" s="30" t="s">
        <v>43</v>
      </c>
    </row>
    <row r="172">
      <c r="A172" s="18" t="s">
        <v>1276</v>
      </c>
      <c r="B172" s="48" t="n">
        <v>43917</v>
      </c>
      <c r="C172" s="30" t="n">
        <v>0</v>
      </c>
      <c r="D172" s="49" t="n">
        <v>43915</v>
      </c>
      <c r="E172" s="30" t="n">
        <v>2100</v>
      </c>
      <c r="F172" s="46" t="n">
        <v>2100</v>
      </c>
      <c r="G172" s="30" t="n">
        <v>-1000</v>
      </c>
      <c r="H172" s="30" t="n">
        <v>2.1</v>
      </c>
      <c r="I172" s="30" t="n">
        <v>0</v>
      </c>
      <c r="J172" s="30" t="s">
        <v>15</v>
      </c>
      <c r="K172" s="18" t="s">
        <v>1265</v>
      </c>
      <c r="L172" s="30" t="s">
        <v>43</v>
      </c>
    </row>
    <row r="173">
      <c r="A173" s="18" t="s">
        <v>1278</v>
      </c>
      <c r="B173" s="48" t="n">
        <v>43917</v>
      </c>
      <c r="C173" s="30" t="n">
        <v>-400</v>
      </c>
      <c r="D173" s="49" t="n">
        <v>43910</v>
      </c>
      <c r="E173" s="30" t="n">
        <v>330</v>
      </c>
      <c r="F173" s="46" t="n">
        <v>-70.000000000000014</v>
      </c>
      <c r="G173" s="30" t="n">
        <v>-100</v>
      </c>
      <c r="H173" s="30" t="n">
        <v>3.3</v>
      </c>
      <c r="I173" s="30" t="n">
        <v>4</v>
      </c>
      <c r="J173" s="30" t="s">
        <v>137</v>
      </c>
      <c r="K173" s="18" t="s">
        <v>1234</v>
      </c>
      <c r="L173" s="30" t="s">
        <v>43</v>
      </c>
    </row>
    <row r="174">
      <c r="A174" s="18" t="s">
        <v>1279</v>
      </c>
      <c r="B174" s="48" t="n">
        <v>43917</v>
      </c>
      <c r="C174" s="30" t="n">
        <v>0</v>
      </c>
      <c r="D174" s="49" t="n">
        <v>43909</v>
      </c>
      <c r="E174" s="30" t="n">
        <v>120</v>
      </c>
      <c r="F174" s="46" t="n">
        <v>120</v>
      </c>
      <c r="G174" s="30" t="n">
        <v>-300</v>
      </c>
      <c r="H174" s="30" t="n">
        <v>0.4</v>
      </c>
      <c r="I174" s="30" t="n">
        <v>0</v>
      </c>
      <c r="J174" s="30" t="s">
        <v>137</v>
      </c>
      <c r="K174" s="18" t="s">
        <v>1232</v>
      </c>
      <c r="L174" s="30" t="s">
        <v>43</v>
      </c>
    </row>
    <row r="175">
      <c r="A175" s="18" t="s">
        <v>1291</v>
      </c>
      <c r="B175" s="48" t="n">
        <v>43920</v>
      </c>
      <c r="C175" s="30" t="n">
        <v>1250</v>
      </c>
      <c r="D175" s="49" t="n">
        <v>43811</v>
      </c>
      <c r="E175" s="30" t="n">
        <v>3000</v>
      </c>
      <c r="F175" s="46" t="n">
        <v>-1750</v>
      </c>
      <c r="G175" s="30" t="n">
        <v>1000</v>
      </c>
      <c r="H175" s="30" t="n">
        <v>3</v>
      </c>
      <c r="I175" s="30" t="n">
        <v>1.25</v>
      </c>
      <c r="J175" s="30" t="s">
        <v>17</v>
      </c>
      <c r="K175" s="18" t="s">
        <v>25</v>
      </c>
      <c r="L175" s="30" t="s">
        <v>43</v>
      </c>
    </row>
    <row r="176">
      <c r="A176" s="18" t="s">
        <v>1290</v>
      </c>
      <c r="B176" s="48" t="n">
        <v>43922</v>
      </c>
      <c r="C176" s="30" t="n">
        <v>-50</v>
      </c>
      <c r="D176" s="49" t="n">
        <v>43914</v>
      </c>
      <c r="E176" s="30" t="n">
        <v>600</v>
      </c>
      <c r="F176" s="46" t="n">
        <v>550</v>
      </c>
      <c r="G176" s="30" t="n">
        <v>-100</v>
      </c>
      <c r="H176" s="30" t="n">
        <v>6</v>
      </c>
      <c r="I176" s="30" t="n">
        <v>0.5</v>
      </c>
      <c r="J176" s="30" t="s">
        <v>137</v>
      </c>
      <c r="K176" s="18" t="s">
        <v>1261</v>
      </c>
      <c r="L176" s="30" t="s">
        <v>43</v>
      </c>
    </row>
    <row r="177">
      <c r="A177" s="18" t="s">
        <v>1292</v>
      </c>
      <c r="B177" s="48" t="n">
        <v>43922</v>
      </c>
      <c r="C177" s="30" t="n">
        <v>-30</v>
      </c>
      <c r="D177" s="49" t="n">
        <v>43917</v>
      </c>
      <c r="E177" s="30" t="n">
        <v>360</v>
      </c>
      <c r="F177" s="46" t="n">
        <v>329.99999999999994</v>
      </c>
      <c r="G177" s="30" t="n">
        <v>-1000</v>
      </c>
      <c r="H177" s="30" t="n">
        <v>0.36</v>
      </c>
      <c r="I177" s="30" t="n">
        <v>0.03</v>
      </c>
      <c r="J177" s="30" t="s">
        <v>137</v>
      </c>
      <c r="K177" s="18" t="s">
        <v>1268</v>
      </c>
      <c r="L177" s="30" t="s">
        <v>43</v>
      </c>
    </row>
    <row r="178">
      <c r="A178" s="18" t="s">
        <v>1293</v>
      </c>
      <c r="B178" s="48" t="n">
        <v>43922</v>
      </c>
      <c r="C178" s="30" t="n">
        <v>-70</v>
      </c>
      <c r="D178" s="49" t="n">
        <v>43917</v>
      </c>
      <c r="E178" s="30" t="n">
        <v>2000</v>
      </c>
      <c r="F178" s="46" t="n">
        <v>1930</v>
      </c>
      <c r="G178" s="30" t="n">
        <v>-1000</v>
      </c>
      <c r="H178" s="30" t="n">
        <v>2</v>
      </c>
      <c r="I178" s="30" t="n">
        <v>7.0000000000000007E-2</v>
      </c>
      <c r="J178" s="30" t="s">
        <v>137</v>
      </c>
      <c r="K178" s="18" t="s">
        <v>1267</v>
      </c>
      <c r="L178" s="30" t="s">
        <v>43</v>
      </c>
    </row>
    <row r="179">
      <c r="A179" s="18" t="s">
        <v>1294</v>
      </c>
      <c r="B179" s="48" t="n">
        <v>43922</v>
      </c>
      <c r="C179" s="30" t="n">
        <v>1010</v>
      </c>
      <c r="D179" s="49" t="n">
        <v>43920</v>
      </c>
      <c r="E179" s="30" t="n">
        <v>987.2</v>
      </c>
      <c r="F179" s="46" t="n">
        <v>22.800000000000011</v>
      </c>
      <c r="G179" s="30" t="n">
        <v>20</v>
      </c>
      <c r="H179" s="30" t="n">
        <v>49.36</v>
      </c>
      <c r="I179" s="30" t="n">
        <v>50.5</v>
      </c>
      <c r="J179" s="30" t="s">
        <v>92</v>
      </c>
      <c r="K179" s="18" t="s">
        <v>202</v>
      </c>
      <c r="L179" s="30" t="s">
        <v>43</v>
      </c>
    </row>
    <row r="180">
      <c r="A180" s="18" t="s">
        <v>1296</v>
      </c>
      <c r="B180" s="48" t="n">
        <v>43924</v>
      </c>
      <c r="C180" s="30" t="n">
        <v>0</v>
      </c>
      <c r="D180" s="49" t="n">
        <v>43921</v>
      </c>
      <c r="E180" s="30" t="n">
        <v>300</v>
      </c>
      <c r="F180" s="46" t="n">
        <v>300</v>
      </c>
      <c r="G180" s="30" t="n">
        <v>-500</v>
      </c>
      <c r="H180" s="30" t="n">
        <v>0.6</v>
      </c>
      <c r="I180" s="30" t="n">
        <v>0</v>
      </c>
      <c r="J180" s="30" t="s">
        <v>15</v>
      </c>
      <c r="K180" s="18" t="s">
        <v>1286</v>
      </c>
      <c r="L180" s="30" t="s">
        <v>43</v>
      </c>
    </row>
    <row r="181">
      <c r="A181" s="18" t="s">
        <v>1297</v>
      </c>
      <c r="B181" s="48" t="n">
        <v>43924</v>
      </c>
      <c r="C181" s="30" t="n">
        <v>0</v>
      </c>
      <c r="D181" s="49" t="n">
        <v>43920</v>
      </c>
      <c r="E181" s="30" t="n">
        <v>200</v>
      </c>
      <c r="F181" s="46" t="n">
        <v>200</v>
      </c>
      <c r="G181" s="30" t="n">
        <v>-100</v>
      </c>
      <c r="H181" s="30" t="n">
        <v>2</v>
      </c>
      <c r="I181" s="30" t="n">
        <v>0</v>
      </c>
      <c r="J181" s="30" t="s">
        <v>137</v>
      </c>
      <c r="K181" s="18" t="s">
        <v>1283</v>
      </c>
      <c r="L181" s="30" t="s">
        <v>43</v>
      </c>
    </row>
    <row r="182">
      <c r="A182" s="18" t="s">
        <v>1298</v>
      </c>
      <c r="B182" s="48" t="n">
        <v>43924</v>
      </c>
      <c r="C182" s="30" t="n">
        <v>0</v>
      </c>
      <c r="D182" s="49" t="n">
        <v>43920</v>
      </c>
      <c r="E182" s="30" t="n">
        <v>100</v>
      </c>
      <c r="F182" s="46" t="n">
        <v>100</v>
      </c>
      <c r="G182" s="30" t="n">
        <v>-200</v>
      </c>
      <c r="H182" s="30" t="n">
        <v>0.5</v>
      </c>
      <c r="I182" s="30" t="n">
        <v>0</v>
      </c>
      <c r="J182" s="30" t="s">
        <v>137</v>
      </c>
      <c r="K182" s="18" t="s">
        <v>1284</v>
      </c>
      <c r="L182" s="30" t="s">
        <v>43</v>
      </c>
    </row>
    <row r="183">
      <c r="A183" s="18" t="s">
        <v>1299</v>
      </c>
      <c r="B183" s="48" t="n">
        <v>43924</v>
      </c>
      <c r="C183" s="30" t="n">
        <v>0</v>
      </c>
      <c r="D183" s="49" t="n">
        <v>43914</v>
      </c>
      <c r="E183" s="30" t="n">
        <v>200</v>
      </c>
      <c r="F183" s="46" t="n">
        <v>200</v>
      </c>
      <c r="G183" s="30" t="n">
        <v>-200</v>
      </c>
      <c r="H183" s="30" t="n">
        <v>1</v>
      </c>
      <c r="I183" s="30" t="n">
        <v>0</v>
      </c>
      <c r="J183" s="30" t="s">
        <v>137</v>
      </c>
      <c r="K183" s="18" t="s">
        <v>1258</v>
      </c>
      <c r="L183" s="30" t="s">
        <v>43</v>
      </c>
    </row>
    <row r="184">
      <c r="A184" s="18" t="s">
        <v>1300</v>
      </c>
      <c r="B184" s="48" t="n">
        <v>43924</v>
      </c>
      <c r="C184" s="30" t="n">
        <v>0</v>
      </c>
      <c r="D184" s="49" t="n">
        <v>43922</v>
      </c>
      <c r="E184" s="30" t="n">
        <v>1250</v>
      </c>
      <c r="F184" s="46" t="n">
        <v>1250</v>
      </c>
      <c r="G184" s="30" t="n">
        <v>-1000</v>
      </c>
      <c r="H184" s="30" t="n">
        <v>1.25</v>
      </c>
      <c r="I184" s="30" t="n">
        <v>0</v>
      </c>
      <c r="J184" s="30" t="s">
        <v>15</v>
      </c>
      <c r="K184" s="18" t="s">
        <v>1289</v>
      </c>
      <c r="L184" s="30" t="s">
        <v>43</v>
      </c>
    </row>
    <row r="185">
      <c r="A185" s="18" t="s">
        <v>1317</v>
      </c>
      <c r="B185" s="48" t="n">
        <v>43924</v>
      </c>
      <c r="C185" s="30" t="n">
        <v>0</v>
      </c>
      <c r="D185" s="49" t="n">
        <v>43920</v>
      </c>
      <c r="E185" s="30" t="n">
        <v>900</v>
      </c>
      <c r="F185" s="46" t="n">
        <v>900</v>
      </c>
      <c r="G185" s="30" t="n">
        <v>-1000</v>
      </c>
      <c r="H185" s="30" t="n">
        <v>0.9</v>
      </c>
      <c r="I185" s="30" t="n">
        <v>0</v>
      </c>
      <c r="J185" s="30" t="s">
        <v>15</v>
      </c>
      <c r="K185" s="18" t="s">
        <v>1282</v>
      </c>
      <c r="L185" s="30" t="s">
        <v>43</v>
      </c>
    </row>
    <row r="186">
      <c r="A186" s="18" t="s">
        <v>1301</v>
      </c>
      <c r="B186" s="48" t="n">
        <v>43924</v>
      </c>
      <c r="C186" s="30" t="n">
        <v>0</v>
      </c>
      <c r="D186" s="49" t="n">
        <v>43922</v>
      </c>
      <c r="E186" s="30" t="n">
        <v>700</v>
      </c>
      <c r="F186" s="46" t="n">
        <v>700</v>
      </c>
      <c r="G186" s="30" t="n">
        <v>-1000</v>
      </c>
      <c r="H186" s="30" t="n">
        <v>0.7</v>
      </c>
      <c r="I186" s="30" t="n">
        <v>0</v>
      </c>
      <c r="J186" s="30" t="s">
        <v>15</v>
      </c>
      <c r="K186" s="18" t="s">
        <v>1288</v>
      </c>
      <c r="L186" s="30" t="s">
        <v>43</v>
      </c>
    </row>
    <row r="187">
      <c r="A187" s="18" t="s">
        <v>1302</v>
      </c>
      <c r="B187" s="48" t="n">
        <v>43924</v>
      </c>
      <c r="C187" s="30" t="n">
        <v>-1400</v>
      </c>
      <c r="D187" s="49" t="n">
        <v>43921</v>
      </c>
      <c r="E187" s="30" t="n">
        <v>750</v>
      </c>
      <c r="F187" s="46" t="n">
        <v>-649.99999999999989</v>
      </c>
      <c r="G187" s="30" t="n">
        <v>-1000</v>
      </c>
      <c r="H187" s="30" t="n">
        <v>0.75</v>
      </c>
      <c r="I187" s="30" t="n">
        <v>1.4</v>
      </c>
      <c r="J187" s="30" t="s">
        <v>15</v>
      </c>
      <c r="K187" s="18" t="s">
        <v>1287</v>
      </c>
      <c r="L187" s="30" t="s">
        <v>43</v>
      </c>
    </row>
    <row r="188">
      <c r="A188" s="18" t="s">
        <v>1303</v>
      </c>
      <c r="B188" s="48" t="n">
        <v>43924</v>
      </c>
      <c r="C188" s="18" t="n">
        <v>-300</v>
      </c>
      <c r="D188" s="49" t="n">
        <v>43921</v>
      </c>
      <c r="E188" s="18" t="n">
        <v>80</v>
      </c>
      <c r="F188" s="46" t="n">
        <v>-220.00000000000003</v>
      </c>
      <c r="G188" s="18" t="n">
        <v>-100</v>
      </c>
      <c r="H188" s="18" t="n">
        <v>0.8</v>
      </c>
      <c r="I188" s="18" t="n">
        <v>3</v>
      </c>
      <c r="J188" s="18" t="s">
        <v>15</v>
      </c>
      <c r="K188" s="18" t="s">
        <v>1285</v>
      </c>
      <c r="L188" s="18" t="s">
        <v>43</v>
      </c>
    </row>
    <row r="189">
      <c r="A189" s="18" t="s">
        <v>1303</v>
      </c>
      <c r="B189" s="48" t="n">
        <v>43924</v>
      </c>
      <c r="C189" s="18" t="n">
        <v>-350</v>
      </c>
      <c r="D189" s="49" t="n">
        <v>43921</v>
      </c>
      <c r="E189" s="18" t="n">
        <v>80</v>
      </c>
      <c r="F189" s="46" t="n">
        <v>-270</v>
      </c>
      <c r="G189" s="18" t="n">
        <v>-100</v>
      </c>
      <c r="H189" s="18" t="n">
        <v>0.8</v>
      </c>
      <c r="I189" s="18" t="n">
        <v>3.5</v>
      </c>
      <c r="J189" s="18" t="s">
        <v>15</v>
      </c>
      <c r="K189" s="18" t="s">
        <v>1285</v>
      </c>
      <c r="L189" s="18" t="s">
        <v>43</v>
      </c>
    </row>
    <row r="190">
      <c r="A190" s="18" t="s">
        <v>1303</v>
      </c>
      <c r="B190" s="48" t="n">
        <v>43924</v>
      </c>
      <c r="C190" s="18" t="n">
        <v>-370</v>
      </c>
      <c r="D190" s="49" t="n">
        <v>43921</v>
      </c>
      <c r="E190" s="18" t="n">
        <v>80</v>
      </c>
      <c r="F190" s="46" t="n">
        <v>-290.00000000000006</v>
      </c>
      <c r="G190" s="18" t="n">
        <v>-100</v>
      </c>
      <c r="H190" s="18" t="n">
        <v>0.8</v>
      </c>
      <c r="I190" s="18" t="n">
        <v>3.7</v>
      </c>
      <c r="J190" s="18" t="s">
        <v>15</v>
      </c>
      <c r="K190" s="18" t="s">
        <v>1285</v>
      </c>
      <c r="L190" s="18" t="s">
        <v>43</v>
      </c>
    </row>
    <row r="191">
      <c r="A191" s="18" t="s">
        <v>1304</v>
      </c>
      <c r="B191" s="48" t="n">
        <v>43924</v>
      </c>
      <c r="C191" s="18" t="n">
        <v>-2000</v>
      </c>
      <c r="D191" s="49" t="n">
        <v>43921</v>
      </c>
      <c r="E191" s="18" t="n">
        <v>400</v>
      </c>
      <c r="F191" s="46" t="n">
        <v>-1600</v>
      </c>
      <c r="G191" s="18" t="n">
        <v>-500</v>
      </c>
      <c r="H191" s="18" t="n">
        <v>0.8</v>
      </c>
      <c r="I191" s="18" t="n">
        <v>4</v>
      </c>
      <c r="J191" s="18" t="s">
        <v>15</v>
      </c>
      <c r="K191" s="18" t="s">
        <v>1285</v>
      </c>
      <c r="L191" s="18" t="s">
        <v>43</v>
      </c>
    </row>
    <row r="192">
      <c r="A192" s="18" t="s">
        <v>1318</v>
      </c>
      <c r="B192" s="48" t="n">
        <v>43928</v>
      </c>
      <c r="C192" s="18" t="n">
        <v>-4200</v>
      </c>
      <c r="D192" s="49" t="n">
        <v>43924</v>
      </c>
      <c r="E192" s="18" t="n">
        <v>2500</v>
      </c>
      <c r="F192" s="46" t="n">
        <v>-1700.0000000000002</v>
      </c>
      <c r="G192" s="18" t="n">
        <v>-1000</v>
      </c>
      <c r="H192" s="18" t="n">
        <v>2.5</v>
      </c>
      <c r="I192" s="18" t="n">
        <v>4.2</v>
      </c>
      <c r="J192" s="18" t="s">
        <v>15</v>
      </c>
      <c r="K192" s="18" t="s">
        <v>1295</v>
      </c>
      <c r="L192" s="18" t="s">
        <v>43</v>
      </c>
    </row>
    <row r="193">
      <c r="A193" s="18" t="s">
        <v>1319</v>
      </c>
      <c r="B193" s="48" t="n">
        <v>43928</v>
      </c>
      <c r="C193" s="18" t="n">
        <v>5500</v>
      </c>
      <c r="D193" s="49" t="n">
        <v>43928</v>
      </c>
      <c r="E193" s="18" t="n">
        <v>5500</v>
      </c>
      <c r="F193" s="46" t="n">
        <v>0</v>
      </c>
      <c r="G193" s="18" t="n">
        <v>1000</v>
      </c>
      <c r="H193" s="18" t="n">
        <v>5.5</v>
      </c>
      <c r="I193" s="18" t="n">
        <v>5.5</v>
      </c>
      <c r="J193" s="18" t="s">
        <v>33</v>
      </c>
      <c r="K193" s="18" t="s">
        <v>1316</v>
      </c>
      <c r="L193" s="18" t="s">
        <v>43</v>
      </c>
    </row>
    <row r="194">
      <c r="A194" s="18" t="s">
        <v>1326</v>
      </c>
      <c r="B194" s="48" t="n">
        <v>43930</v>
      </c>
      <c r="C194" s="30" t="n">
        <v>0</v>
      </c>
      <c r="D194" s="49" t="n">
        <v>43917</v>
      </c>
      <c r="E194" s="30" t="n">
        <v>490.00000000000006</v>
      </c>
      <c r="F194" s="46" t="n">
        <v>490.00000000000006</v>
      </c>
      <c r="G194" s="30" t="n">
        <v>-200</v>
      </c>
      <c r="H194" s="30" t="n">
        <v>2.4500000000000002</v>
      </c>
      <c r="I194" s="30" t="n">
        <v>0</v>
      </c>
      <c r="J194" s="30" t="s">
        <v>137</v>
      </c>
      <c r="K194" s="18" t="s">
        <v>1269</v>
      </c>
      <c r="L194" s="30" t="s">
        <v>43</v>
      </c>
    </row>
    <row r="195">
      <c r="A195" s="18" t="s">
        <v>1327</v>
      </c>
      <c r="B195" s="48" t="n">
        <v>43930</v>
      </c>
      <c r="C195" s="30" t="n">
        <v>-1200</v>
      </c>
      <c r="D195" s="49" t="n">
        <v>43927</v>
      </c>
      <c r="E195" s="30" t="n">
        <v>100</v>
      </c>
      <c r="F195" s="46" t="n">
        <v>-1100</v>
      </c>
      <c r="G195" s="30" t="n">
        <v>-100</v>
      </c>
      <c r="H195" s="30" t="n">
        <v>1</v>
      </c>
      <c r="I195" s="30" t="n">
        <v>12</v>
      </c>
      <c r="J195" s="30" t="s">
        <v>137</v>
      </c>
      <c r="K195" s="18" t="s">
        <v>1307</v>
      </c>
      <c r="L195" s="47" t="s">
        <v>43</v>
      </c>
    </row>
    <row r="196">
      <c r="A196" s="18" t="s">
        <v>1328</v>
      </c>
      <c r="B196" s="48" t="n">
        <v>43930</v>
      </c>
      <c r="C196" s="30" t="n">
        <v>0</v>
      </c>
      <c r="D196" s="49" t="n">
        <v>43927</v>
      </c>
      <c r="E196" s="30" t="n">
        <v>110</v>
      </c>
      <c r="F196" s="46" t="n">
        <v>110</v>
      </c>
      <c r="G196" s="30" t="n">
        <v>-1000</v>
      </c>
      <c r="H196" s="30" t="n">
        <v>0.11</v>
      </c>
      <c r="I196" s="30" t="n">
        <v>0</v>
      </c>
      <c r="J196" s="30" t="s">
        <v>137</v>
      </c>
      <c r="K196" s="18" t="s">
        <v>1306</v>
      </c>
      <c r="L196" s="30" t="s">
        <v>43</v>
      </c>
    </row>
    <row r="197">
      <c r="A197" s="18" t="s">
        <v>1329</v>
      </c>
      <c r="B197" s="48" t="n">
        <v>43930</v>
      </c>
      <c r="C197" s="30" t="n">
        <v>0</v>
      </c>
      <c r="D197" s="49" t="n">
        <v>43927</v>
      </c>
      <c r="E197" s="30" t="n">
        <v>400</v>
      </c>
      <c r="F197" s="46" t="n">
        <v>400</v>
      </c>
      <c r="G197" s="30" t="n">
        <v>-1000</v>
      </c>
      <c r="H197" s="30" t="n">
        <v>0.4</v>
      </c>
      <c r="I197" s="30" t="n">
        <v>0</v>
      </c>
      <c r="J197" s="30" t="s">
        <v>15</v>
      </c>
      <c r="K197" s="18" t="s">
        <v>1308</v>
      </c>
      <c r="L197" s="30" t="s">
        <v>43</v>
      </c>
    </row>
    <row r="198">
      <c r="A198" s="18" t="s">
        <v>1330</v>
      </c>
      <c r="B198" s="48" t="n">
        <v>43930</v>
      </c>
      <c r="C198" s="30" t="n">
        <v>-4350</v>
      </c>
      <c r="D198" s="49" t="n">
        <v>43927</v>
      </c>
      <c r="E198" s="30" t="n">
        <v>400</v>
      </c>
      <c r="F198" s="46" t="n">
        <v>-3949.9999999999995</v>
      </c>
      <c r="G198" s="30" t="n">
        <v>-1000</v>
      </c>
      <c r="H198" s="30" t="n">
        <v>0.4</v>
      </c>
      <c r="I198" s="30" t="n">
        <v>4.3499999999999996</v>
      </c>
      <c r="J198" s="30" t="s">
        <v>137</v>
      </c>
      <c r="K198" s="18" t="s">
        <v>1305</v>
      </c>
      <c r="L198" s="30" t="s">
        <v>43</v>
      </c>
    </row>
    <row r="199">
      <c r="A199" s="18" t="s">
        <v>1322</v>
      </c>
      <c r="B199" s="48" t="n">
        <v>43930</v>
      </c>
      <c r="C199" s="30" t="n">
        <v>-700</v>
      </c>
      <c r="D199" s="49" t="n">
        <v>43928</v>
      </c>
      <c r="E199" s="30" t="n">
        <v>90</v>
      </c>
      <c r="F199" s="46" t="n">
        <v>-610</v>
      </c>
      <c r="G199" s="30" t="n">
        <v>-100</v>
      </c>
      <c r="H199" s="30" t="n">
        <v>0.9</v>
      </c>
      <c r="I199" s="30" t="n">
        <v>7</v>
      </c>
      <c r="J199" s="30" t="s">
        <v>137</v>
      </c>
      <c r="K199" s="18" t="s">
        <v>1315</v>
      </c>
      <c r="L199" s="30" t="s">
        <v>43</v>
      </c>
    </row>
    <row r="200">
      <c r="A200" s="18" t="s">
        <v>1331</v>
      </c>
      <c r="B200" s="48" t="n">
        <v>43930</v>
      </c>
      <c r="C200" s="30" t="n">
        <v>0</v>
      </c>
      <c r="D200" s="49" t="n">
        <v>43927</v>
      </c>
      <c r="E200" s="30" t="n">
        <v>400</v>
      </c>
      <c r="F200" s="46" t="n">
        <v>400</v>
      </c>
      <c r="G200" s="30" t="n">
        <v>-1000</v>
      </c>
      <c r="H200" s="30" t="n">
        <v>0.4</v>
      </c>
      <c r="I200" s="30" t="n">
        <v>0</v>
      </c>
      <c r="J200" s="30" t="s">
        <v>15</v>
      </c>
      <c r="K200" s="18" t="s">
        <v>1311</v>
      </c>
      <c r="L200" s="30" t="s">
        <v>43</v>
      </c>
    </row>
    <row r="201">
      <c r="A201" s="18" t="s">
        <v>1332</v>
      </c>
      <c r="B201" s="48" t="n">
        <v>43930</v>
      </c>
      <c r="C201" s="18" t="n">
        <v>-880.00000000000011</v>
      </c>
      <c r="D201" s="49" t="n">
        <v>43929</v>
      </c>
      <c r="E201" s="18" t="n">
        <v>500</v>
      </c>
      <c r="F201" s="46" t="n">
        <v>-380.00000000000006</v>
      </c>
      <c r="G201" s="18" t="n">
        <v>-200</v>
      </c>
      <c r="H201" s="18" t="n">
        <v>2.5</v>
      </c>
      <c r="I201" s="18" t="n">
        <v>4.4000000000000004</v>
      </c>
      <c r="J201" s="18" t="s">
        <v>137</v>
      </c>
      <c r="K201" s="18" t="s">
        <v>1320</v>
      </c>
      <c r="L201" s="18" t="s">
        <v>43</v>
      </c>
    </row>
    <row r="202">
      <c r="A202" s="18" t="s">
        <v>1333</v>
      </c>
      <c r="B202" s="48" t="n">
        <v>43930</v>
      </c>
      <c r="C202" s="18" t="n">
        <v>0</v>
      </c>
      <c r="D202" s="49" t="n">
        <v>43928</v>
      </c>
      <c r="E202" s="18" t="n">
        <v>2600</v>
      </c>
      <c r="F202" s="46" t="n">
        <v>2600</v>
      </c>
      <c r="G202" s="18" t="n">
        <v>-1000</v>
      </c>
      <c r="H202" s="18" t="n">
        <v>2.6</v>
      </c>
      <c r="I202" s="18" t="n">
        <v>0</v>
      </c>
      <c r="J202" s="18" t="s">
        <v>15</v>
      </c>
      <c r="K202" s="18" t="s">
        <v>1314</v>
      </c>
      <c r="L202" s="18" t="s">
        <v>43</v>
      </c>
    </row>
    <row r="203">
      <c r="A203" s="18" t="s">
        <v>1338</v>
      </c>
      <c r="B203" s="48" t="n">
        <v>43936</v>
      </c>
      <c r="C203" s="30" t="n">
        <v>-1750</v>
      </c>
      <c r="D203" s="49" t="n">
        <v>43935</v>
      </c>
      <c r="E203" s="30" t="n">
        <v>2000</v>
      </c>
      <c r="F203" s="46" t="n">
        <v>250</v>
      </c>
      <c r="G203" s="30" t="n">
        <v>-1000</v>
      </c>
      <c r="H203" s="30" t="n">
        <v>2</v>
      </c>
      <c r="I203" s="30" t="n">
        <v>1.75</v>
      </c>
      <c r="J203" s="30" t="s">
        <v>137</v>
      </c>
      <c r="K203" s="18" t="s">
        <v>1335</v>
      </c>
      <c r="L203" s="30" t="s">
        <v>43</v>
      </c>
    </row>
    <row r="204">
      <c r="A204" s="18" t="s">
        <v>1339</v>
      </c>
      <c r="B204" s="48" t="n">
        <v>43937</v>
      </c>
      <c r="C204" s="30" t="n">
        <v>0</v>
      </c>
      <c r="D204" s="49" t="n">
        <v>43860</v>
      </c>
      <c r="E204" s="30" t="n">
        <v>330</v>
      </c>
      <c r="F204" s="46" t="n">
        <v>-330</v>
      </c>
      <c r="G204" s="30" t="n">
        <v>300</v>
      </c>
      <c r="H204" s="30" t="n">
        <v>1.1000000000000001</v>
      </c>
      <c r="I204" s="30" t="n">
        <v>0</v>
      </c>
      <c r="J204" s="30" t="s">
        <v>17</v>
      </c>
      <c r="K204" s="18" t="s">
        <v>1076</v>
      </c>
      <c r="L204" s="30" t="s">
        <v>43</v>
      </c>
    </row>
    <row r="205">
      <c r="A205" s="18" t="s">
        <v>1350</v>
      </c>
      <c r="B205" s="48" t="n">
        <v>43937</v>
      </c>
      <c r="C205" s="30" t="n">
        <v>17400</v>
      </c>
      <c r="D205" s="49" t="n">
        <v>43861</v>
      </c>
      <c r="E205" s="30" t="n">
        <v>17012</v>
      </c>
      <c r="F205" s="50" t="n">
        <v>387.99999999999955</v>
      </c>
      <c r="G205" s="30" t="n">
        <v>100</v>
      </c>
      <c r="H205" s="30" t="n">
        <v>170.12</v>
      </c>
      <c r="I205" s="30" t="n">
        <v>174</v>
      </c>
      <c r="J205" s="30" t="s">
        <v>92</v>
      </c>
      <c r="K205" s="18" t="s">
        <v>272</v>
      </c>
      <c r="L205" s="30" t="s">
        <v>73</v>
      </c>
    </row>
    <row r="206">
      <c r="A206" s="18" t="s">
        <v>1340</v>
      </c>
      <c r="B206" s="48" t="n">
        <v>43937</v>
      </c>
      <c r="C206" s="30" t="n">
        <v>11863.02</v>
      </c>
      <c r="D206" s="49" t="n">
        <v>43885</v>
      </c>
      <c r="E206" s="30" t="n">
        <v>10204.77</v>
      </c>
      <c r="F206" s="46" t="n">
        <v>1658.25</v>
      </c>
      <c r="G206" s="30" t="n">
        <v>201</v>
      </c>
      <c r="H206" s="30" t="n">
        <v>50.77</v>
      </c>
      <c r="I206" s="30" t="n">
        <v>59.02</v>
      </c>
      <c r="J206" s="30" t="s">
        <v>92</v>
      </c>
      <c r="K206" s="18" t="s">
        <v>908</v>
      </c>
      <c r="L206" s="30" t="s">
        <v>43</v>
      </c>
    </row>
    <row r="207">
      <c r="A207" s="18" t="s">
        <v>1341</v>
      </c>
      <c r="B207" s="48" t="n">
        <v>43937</v>
      </c>
      <c r="C207" s="30" t="n">
        <v>-1600</v>
      </c>
      <c r="D207" s="49" t="n">
        <v>43928</v>
      </c>
      <c r="E207" s="30" t="n">
        <v>350</v>
      </c>
      <c r="F207" s="46" t="n">
        <v>-1250</v>
      </c>
      <c r="G207" s="30" t="n">
        <v>-200</v>
      </c>
      <c r="H207" s="30" t="n">
        <v>1.75</v>
      </c>
      <c r="I207" s="30" t="n">
        <v>8</v>
      </c>
      <c r="J207" s="30" t="s">
        <v>137</v>
      </c>
      <c r="K207" s="18" t="s">
        <v>1312</v>
      </c>
      <c r="L207" s="30" t="s">
        <v>43</v>
      </c>
    </row>
    <row r="208">
      <c r="A208" s="18" t="s">
        <v>1352</v>
      </c>
      <c r="B208" s="48" t="n">
        <v>43938</v>
      </c>
      <c r="C208" s="30" t="n">
        <v>-1460</v>
      </c>
      <c r="D208" s="49" t="n">
        <v>43934</v>
      </c>
      <c r="E208" s="30" t="n">
        <v>620</v>
      </c>
      <c r="F208" s="46" t="n">
        <v>-839.99999999999989</v>
      </c>
      <c r="G208" s="30" t="n">
        <v>-200</v>
      </c>
      <c r="H208" s="30" t="n">
        <v>3.1</v>
      </c>
      <c r="I208" s="30" t="n">
        <v>7.3</v>
      </c>
      <c r="J208" s="30" t="s">
        <v>137</v>
      </c>
      <c r="K208" s="18" t="s">
        <v>1334</v>
      </c>
      <c r="L208" s="30" t="s">
        <v>43</v>
      </c>
    </row>
    <row r="209">
      <c r="A209" s="18" t="s">
        <v>1349</v>
      </c>
      <c r="B209" s="48" t="n">
        <v>43938</v>
      </c>
      <c r="C209" s="30" t="n">
        <v>-2300</v>
      </c>
      <c r="D209" s="49" t="n">
        <v>43927</v>
      </c>
      <c r="E209" s="30" t="n">
        <v>275</v>
      </c>
      <c r="F209" s="46" t="n">
        <v>-2025</v>
      </c>
      <c r="G209" s="30" t="n">
        <v>-100</v>
      </c>
      <c r="H209" s="30" t="n">
        <v>2.75</v>
      </c>
      <c r="I209" s="30" t="n">
        <v>23</v>
      </c>
      <c r="J209" s="30" t="s">
        <v>137</v>
      </c>
      <c r="K209" s="18" t="s">
        <v>1310</v>
      </c>
      <c r="L209" s="30" t="s">
        <v>43</v>
      </c>
    </row>
    <row r="210">
      <c r="A210" s="18" t="s">
        <v>1356</v>
      </c>
      <c r="B210" s="48" t="n">
        <v>43938</v>
      </c>
      <c r="C210" s="30" t="n">
        <v>0</v>
      </c>
      <c r="D210" s="49" t="n">
        <v>43914</v>
      </c>
      <c r="E210" s="30" t="n">
        <v>250</v>
      </c>
      <c r="F210" s="46" t="n">
        <v>250</v>
      </c>
      <c r="G210" s="30" t="n">
        <v>-100</v>
      </c>
      <c r="H210" s="30" t="n">
        <v>2.5</v>
      </c>
      <c r="I210" s="30" t="n">
        <v>0</v>
      </c>
      <c r="J210" s="30" t="s">
        <v>137</v>
      </c>
      <c r="K210" s="18" t="s">
        <v>1263</v>
      </c>
      <c r="L210" s="30" t="s">
        <v>43</v>
      </c>
    </row>
    <row r="211">
      <c r="A211" s="18" t="s">
        <v>1357</v>
      </c>
      <c r="B211" s="48" t="n">
        <v>43938</v>
      </c>
      <c r="C211" s="30" t="n">
        <v>0</v>
      </c>
      <c r="D211" s="49" t="n">
        <v>43936</v>
      </c>
      <c r="E211" s="30" t="n">
        <v>350</v>
      </c>
      <c r="F211" s="46" t="n">
        <v>350</v>
      </c>
      <c r="G211" s="30" t="n">
        <v>-1000</v>
      </c>
      <c r="H211" s="30" t="n">
        <v>0.35</v>
      </c>
      <c r="I211" s="30" t="n">
        <v>0</v>
      </c>
      <c r="J211" s="30" t="s">
        <v>15</v>
      </c>
      <c r="K211" s="18" t="s">
        <v>1337</v>
      </c>
      <c r="L211" s="30" t="s">
        <v>43</v>
      </c>
    </row>
    <row r="212">
      <c r="A212" s="18" t="s">
        <v>1358</v>
      </c>
      <c r="B212" s="48" t="n">
        <v>43938</v>
      </c>
      <c r="C212" s="30" t="n">
        <v>0</v>
      </c>
      <c r="D212" s="49" t="n">
        <v>43937</v>
      </c>
      <c r="E212" s="30" t="n">
        <v>535</v>
      </c>
      <c r="F212" s="46" t="n">
        <v>535</v>
      </c>
      <c r="G212" s="30" t="n">
        <v>-500</v>
      </c>
      <c r="H212" s="30" t="n">
        <v>1.07</v>
      </c>
      <c r="I212" s="30" t="n">
        <v>0</v>
      </c>
      <c r="J212" s="30" t="s">
        <v>15</v>
      </c>
      <c r="K212" s="18" t="s">
        <v>1343</v>
      </c>
      <c r="L212" s="30" t="s">
        <v>43</v>
      </c>
    </row>
    <row r="213">
      <c r="A213" s="18" t="s">
        <v>1359</v>
      </c>
      <c r="B213" s="48" t="n">
        <v>43938</v>
      </c>
      <c r="C213" s="30" t="n">
        <v>0</v>
      </c>
      <c r="D213" s="49" t="n">
        <v>43937</v>
      </c>
      <c r="E213" s="30" t="n">
        <v>525</v>
      </c>
      <c r="F213" s="46" t="n">
        <v>525</v>
      </c>
      <c r="G213" s="30" t="n">
        <v>-1500</v>
      </c>
      <c r="H213" s="30" t="n">
        <v>0.35</v>
      </c>
      <c r="I213" s="30" t="n">
        <v>0</v>
      </c>
      <c r="J213" s="30" t="s">
        <v>15</v>
      </c>
      <c r="K213" s="18" t="s">
        <v>1342</v>
      </c>
      <c r="L213" s="30" t="s">
        <v>43</v>
      </c>
    </row>
    <row r="214">
      <c r="A214" s="18" t="s">
        <v>1371</v>
      </c>
      <c r="B214" s="48" t="n">
        <v>43938</v>
      </c>
      <c r="C214" s="30" t="n">
        <v>1000</v>
      </c>
      <c r="D214" s="49" t="n">
        <v>43939</v>
      </c>
      <c r="E214" s="30" t="n">
        <v>3251</v>
      </c>
      <c r="F214" s="46" t="n">
        <v>-2251</v>
      </c>
      <c r="G214" s="30" t="n">
        <v>100</v>
      </c>
      <c r="H214" s="30" t="n">
        <v>32.51</v>
      </c>
      <c r="I214" s="30" t="n">
        <v>10</v>
      </c>
      <c r="J214" s="30" t="s">
        <v>92</v>
      </c>
      <c r="K214" s="18" t="s">
        <v>58</v>
      </c>
      <c r="L214" s="30" t="s">
        <v>43</v>
      </c>
    </row>
    <row r="215">
      <c r="A215" s="18" t="s">
        <v>1351</v>
      </c>
      <c r="B215" s="48" t="n">
        <v>43938</v>
      </c>
      <c r="C215" s="30" t="n">
        <v>-250</v>
      </c>
      <c r="D215" s="49" t="n">
        <v>43927</v>
      </c>
      <c r="E215" s="30" t="n">
        <v>150</v>
      </c>
      <c r="F215" s="46" t="n">
        <v>-100</v>
      </c>
      <c r="G215" s="30" t="n">
        <v>-200</v>
      </c>
      <c r="H215" s="30" t="n">
        <v>0.75</v>
      </c>
      <c r="I215" s="30" t="n">
        <v>1.25</v>
      </c>
      <c r="J215" s="30" t="s">
        <v>137</v>
      </c>
      <c r="K215" s="18" t="s">
        <v>1309</v>
      </c>
      <c r="L215" s="30" t="s">
        <v>43</v>
      </c>
    </row>
    <row r="216">
      <c r="A216" s="18" t="s">
        <v>1360</v>
      </c>
      <c r="B216" s="48" t="n">
        <v>43938</v>
      </c>
      <c r="C216" s="30" t="n">
        <v>-1300</v>
      </c>
      <c r="D216" s="49" t="n">
        <v>43936</v>
      </c>
      <c r="E216" s="30" t="n">
        <v>730</v>
      </c>
      <c r="F216" s="46" t="n">
        <v>-570.00000000000011</v>
      </c>
      <c r="G216" s="30" t="n">
        <v>-1000</v>
      </c>
      <c r="H216" s="30" t="n">
        <v>0.73</v>
      </c>
      <c r="I216" s="30" t="n">
        <v>1.3</v>
      </c>
      <c r="J216" s="30" t="s">
        <v>15</v>
      </c>
      <c r="K216" s="18" t="s">
        <v>1336</v>
      </c>
      <c r="L216" s="47" t="s">
        <v>43</v>
      </c>
    </row>
    <row r="217">
      <c r="A217" s="18" t="s">
        <v>1361</v>
      </c>
      <c r="B217" s="48" t="n">
        <v>43938</v>
      </c>
      <c r="C217" s="30" t="n">
        <v>-780</v>
      </c>
      <c r="D217" s="49" t="n">
        <v>43920</v>
      </c>
      <c r="E217" s="30" t="n">
        <v>600</v>
      </c>
      <c r="F217" s="46" t="n">
        <v>-179.99999999999997</v>
      </c>
      <c r="G217" s="30" t="n">
        <v>-200</v>
      </c>
      <c r="H217" s="30" t="n">
        <v>3</v>
      </c>
      <c r="I217" s="30" t="n">
        <v>3.9</v>
      </c>
      <c r="J217" s="30" t="s">
        <v>137</v>
      </c>
      <c r="K217" s="18" t="s">
        <v>1281</v>
      </c>
      <c r="L217" s="30" t="s">
        <v>43</v>
      </c>
    </row>
    <row r="218">
      <c r="A218" s="18" t="s">
        <v>1362</v>
      </c>
      <c r="B218" s="48" t="n">
        <v>43938</v>
      </c>
      <c r="C218" s="18" t="n">
        <v>0</v>
      </c>
      <c r="D218" s="49" t="n">
        <v>43928</v>
      </c>
      <c r="E218" s="18" t="n">
        <v>2150</v>
      </c>
      <c r="F218" s="46" t="n">
        <v>2150</v>
      </c>
      <c r="G218" s="18" t="n">
        <v>-500</v>
      </c>
      <c r="H218" s="18" t="n">
        <v>4.3</v>
      </c>
      <c r="I218" s="18" t="n">
        <v>0</v>
      </c>
      <c r="J218" s="18" t="s">
        <v>15</v>
      </c>
      <c r="K218" s="18" t="s">
        <v>1313</v>
      </c>
      <c r="L218" s="18" t="s">
        <v>43</v>
      </c>
    </row>
    <row r="219">
      <c r="A219" s="18" t="s">
        <v>1370</v>
      </c>
      <c r="B219" s="48" t="n">
        <v>43942</v>
      </c>
      <c r="C219" s="30" t="n">
        <v>-2850</v>
      </c>
      <c r="D219" s="49" t="n">
        <v>43930</v>
      </c>
      <c r="E219" s="30" t="n">
        <v>4500</v>
      </c>
      <c r="F219" s="46" t="n">
        <v>1650</v>
      </c>
      <c r="G219" s="30" t="n">
        <v>-1000</v>
      </c>
      <c r="H219" s="30" t="n">
        <v>4.5</v>
      </c>
      <c r="I219" s="30" t="n">
        <v>2.85</v>
      </c>
      <c r="J219" s="30" t="s">
        <v>137</v>
      </c>
      <c r="K219" s="18" t="s">
        <v>1325</v>
      </c>
      <c r="L219" s="30" t="s">
        <v>43</v>
      </c>
    </row>
    <row r="220">
      <c r="A220" s="18" t="s">
        <v>1372</v>
      </c>
      <c r="B220" s="48" t="n">
        <v>43942</v>
      </c>
      <c r="C220" s="30" t="n">
        <v>-250</v>
      </c>
      <c r="D220" s="49" t="n">
        <v>43930</v>
      </c>
      <c r="E220" s="30" t="n">
        <v>770</v>
      </c>
      <c r="F220" s="46" t="n">
        <v>520</v>
      </c>
      <c r="G220" s="30" t="n">
        <v>-100</v>
      </c>
      <c r="H220" s="30" t="n">
        <v>7.7</v>
      </c>
      <c r="I220" s="30" t="n">
        <v>2.5</v>
      </c>
      <c r="J220" s="30" t="s">
        <v>137</v>
      </c>
      <c r="K220" s="18" t="s">
        <v>1321</v>
      </c>
      <c r="L220" s="30" t="s">
        <v>43</v>
      </c>
    </row>
    <row r="221">
      <c r="A221" s="18" t="s">
        <v>1373</v>
      </c>
      <c r="B221" s="48" t="n">
        <v>43942</v>
      </c>
      <c r="C221" s="30" t="n">
        <v>4650</v>
      </c>
      <c r="D221" s="49" t="n">
        <v>43927</v>
      </c>
      <c r="E221" s="30" t="n">
        <v>4235</v>
      </c>
      <c r="F221" s="46" t="n">
        <v>414.99999999999989</v>
      </c>
      <c r="G221" s="30" t="n">
        <v>100</v>
      </c>
      <c r="H221" s="30" t="n">
        <v>42.35</v>
      </c>
      <c r="I221" s="30" t="n">
        <v>46.5</v>
      </c>
      <c r="J221" s="30" t="s">
        <v>92</v>
      </c>
      <c r="K221" s="18" t="s">
        <v>202</v>
      </c>
      <c r="L221" s="30" t="s">
        <v>43</v>
      </c>
    </row>
    <row r="222">
      <c r="A222" s="18" t="s">
        <v>1374</v>
      </c>
      <c r="B222" s="48" t="n">
        <v>43942</v>
      </c>
      <c r="C222" s="18" t="n">
        <v>29200</v>
      </c>
      <c r="D222" s="49" t="n">
        <v>43924</v>
      </c>
      <c r="E222" s="18" t="n">
        <v>26200</v>
      </c>
      <c r="F222" s="46" t="n">
        <v>3000</v>
      </c>
      <c r="G222" s="18" t="n">
        <v>200</v>
      </c>
      <c r="H222" s="18" t="n">
        <v>131</v>
      </c>
      <c r="I222" s="18" t="n">
        <v>146</v>
      </c>
      <c r="J222" s="18" t="s">
        <v>92</v>
      </c>
      <c r="K222" s="18" t="s">
        <v>1153</v>
      </c>
      <c r="L222" s="18" t="s">
        <v>43</v>
      </c>
    </row>
    <row r="223">
      <c r="A223" s="18" t="s">
        <v>1375</v>
      </c>
      <c r="B223" s="48" t="n">
        <v>43942</v>
      </c>
      <c r="C223" s="18" t="n">
        <v>-4700</v>
      </c>
      <c r="D223" s="49" t="n">
        <v>43930</v>
      </c>
      <c r="E223" s="18" t="n">
        <v>1939.9999999999998</v>
      </c>
      <c r="F223" s="46" t="n">
        <v>-2760</v>
      </c>
      <c r="G223" s="18" t="n">
        <v>-200</v>
      </c>
      <c r="H223" s="18" t="n">
        <v>9.6999999999999993</v>
      </c>
      <c r="I223" s="18" t="n">
        <v>23.5</v>
      </c>
      <c r="J223" s="18" t="s">
        <v>137</v>
      </c>
      <c r="K223" s="18" t="s">
        <v>1324</v>
      </c>
      <c r="L223" s="18" t="s">
        <v>43</v>
      </c>
    </row>
    <row r="224">
      <c r="A224" s="18" t="s">
        <v>1380</v>
      </c>
      <c r="B224" s="48" t="n">
        <v>43943</v>
      </c>
      <c r="C224" s="30" t="n">
        <v>-200</v>
      </c>
      <c r="D224" s="49" t="n">
        <v>43941</v>
      </c>
      <c r="E224" s="30" t="n">
        <v>350</v>
      </c>
      <c r="F224" s="46" t="n">
        <v>149.99999999999997</v>
      </c>
      <c r="G224" s="30" t="n">
        <v>-1000</v>
      </c>
      <c r="H224" s="30" t="n">
        <v>0.35</v>
      </c>
      <c r="I224" s="30" t="n">
        <v>0.2</v>
      </c>
      <c r="J224" s="30" t="s">
        <v>15</v>
      </c>
      <c r="K224" s="18" t="s">
        <v>1364</v>
      </c>
      <c r="L224" s="30" t="s">
        <v>43</v>
      </c>
    </row>
    <row r="225">
      <c r="A225" s="18" t="s">
        <v>1381</v>
      </c>
      <c r="B225" s="48" t="n">
        <v>43943</v>
      </c>
      <c r="C225" s="30" t="n">
        <v>-10</v>
      </c>
      <c r="D225" s="49" t="n">
        <v>43942</v>
      </c>
      <c r="E225" s="30" t="n">
        <v>500</v>
      </c>
      <c r="F225" s="46" t="n">
        <v>490</v>
      </c>
      <c r="G225" s="30" t="n">
        <v>-1000</v>
      </c>
      <c r="H225" s="30" t="n">
        <v>0.5</v>
      </c>
      <c r="I225" s="30" t="n">
        <v>0.01</v>
      </c>
      <c r="J225" s="30" t="s">
        <v>15</v>
      </c>
      <c r="K225" s="18" t="s">
        <v>1369</v>
      </c>
      <c r="L225" s="30" t="s">
        <v>43</v>
      </c>
    </row>
    <row r="226">
      <c r="A226" s="18" t="s">
        <v>1385</v>
      </c>
      <c r="B226" s="48" t="n">
        <v>43944</v>
      </c>
      <c r="C226" s="30" t="n">
        <v>-1700</v>
      </c>
      <c r="D226" s="49" t="n">
        <v>43938</v>
      </c>
      <c r="E226" s="30" t="n">
        <v>2300</v>
      </c>
      <c r="F226" s="46" t="n">
        <v>600</v>
      </c>
      <c r="G226" s="30" t="n">
        <v>-100</v>
      </c>
      <c r="H226" s="30" t="n">
        <v>23</v>
      </c>
      <c r="I226" s="30" t="n">
        <v>17</v>
      </c>
      <c r="J226" s="30" t="s">
        <v>137</v>
      </c>
      <c r="K226" s="18" t="s">
        <v>1344</v>
      </c>
      <c r="L226" s="30" t="s">
        <v>43</v>
      </c>
    </row>
    <row r="227">
      <c r="A227" s="18" t="s">
        <v>296</v>
      </c>
      <c r="B227" s="48" t="n">
        <v>43945</v>
      </c>
      <c r="C227" s="30" t="n">
        <v>11000</v>
      </c>
      <c r="D227" s="49" t="n">
        <v>43887</v>
      </c>
      <c r="E227" s="30" t="n">
        <v>9824</v>
      </c>
      <c r="F227" s="46" t="n">
        <v>1176.0000000000005</v>
      </c>
      <c r="G227" s="30" t="n">
        <v>200</v>
      </c>
      <c r="H227" s="30" t="n">
        <v>49.12</v>
      </c>
      <c r="I227" s="30" t="n">
        <v>55</v>
      </c>
      <c r="J227" s="30" t="s">
        <v>92</v>
      </c>
      <c r="K227" s="18" t="s">
        <v>248</v>
      </c>
      <c r="L227" s="30" t="s">
        <v>43</v>
      </c>
    </row>
    <row r="228">
      <c r="A228" s="18" t="s">
        <v>1386</v>
      </c>
      <c r="B228" s="48" t="n">
        <v>43945</v>
      </c>
      <c r="C228" s="30" t="n">
        <v>0</v>
      </c>
      <c r="D228" s="49" t="n">
        <v>43938</v>
      </c>
      <c r="E228" s="30" t="n">
        <v>540</v>
      </c>
      <c r="F228" s="46" t="n">
        <v>540</v>
      </c>
      <c r="G228" s="30" t="n">
        <v>-200</v>
      </c>
      <c r="H228" s="30" t="n">
        <v>2.7</v>
      </c>
      <c r="I228" s="30" t="n">
        <v>0</v>
      </c>
      <c r="J228" s="30" t="s">
        <v>137</v>
      </c>
      <c r="K228" s="18" t="s">
        <v>1355</v>
      </c>
      <c r="L228" s="30" t="s">
        <v>43</v>
      </c>
    </row>
    <row r="229">
      <c r="A229" s="18" t="s">
        <v>1387</v>
      </c>
      <c r="B229" s="48" t="n">
        <v>43945</v>
      </c>
      <c r="C229" s="30" t="n">
        <v>0</v>
      </c>
      <c r="D229" s="49" t="n">
        <v>43943</v>
      </c>
      <c r="E229" s="30" t="n">
        <v>500</v>
      </c>
      <c r="F229" s="46" t="n">
        <v>500</v>
      </c>
      <c r="G229" s="30" t="n">
        <v>-500</v>
      </c>
      <c r="H229" s="30" t="n">
        <v>1</v>
      </c>
      <c r="I229" s="30" t="n">
        <v>0</v>
      </c>
      <c r="J229" s="30" t="s">
        <v>15</v>
      </c>
      <c r="K229" s="18" t="s">
        <v>1376</v>
      </c>
      <c r="L229" s="30" t="s">
        <v>43</v>
      </c>
    </row>
    <row r="230">
      <c r="A230" s="18" t="s">
        <v>1388</v>
      </c>
      <c r="B230" s="48" t="n">
        <v>43945</v>
      </c>
      <c r="C230" s="30" t="n">
        <v>-450</v>
      </c>
      <c r="D230" s="49" t="n">
        <v>43941</v>
      </c>
      <c r="E230" s="30" t="n">
        <v>450</v>
      </c>
      <c r="F230" s="46" t="n">
        <v>0</v>
      </c>
      <c r="G230" s="30" t="n">
        <v>-100</v>
      </c>
      <c r="H230" s="30" t="n">
        <v>4.5</v>
      </c>
      <c r="I230" s="30" t="n">
        <v>4.5</v>
      </c>
      <c r="J230" s="30" t="s">
        <v>15</v>
      </c>
      <c r="K230" s="18" t="s">
        <v>1366</v>
      </c>
      <c r="L230" s="30" t="s">
        <v>43</v>
      </c>
    </row>
    <row r="231">
      <c r="A231" s="18" t="s">
        <v>1389</v>
      </c>
      <c r="B231" s="48" t="n">
        <v>43945</v>
      </c>
      <c r="C231" s="30" t="n">
        <v>0</v>
      </c>
      <c r="D231" s="49" t="n">
        <v>43943</v>
      </c>
      <c r="E231" s="30" t="n">
        <v>500</v>
      </c>
      <c r="F231" s="46" t="n">
        <v>500</v>
      </c>
      <c r="G231" s="30" t="n">
        <v>-1000</v>
      </c>
      <c r="H231" s="30" t="n">
        <v>0.5</v>
      </c>
      <c r="I231" s="30" t="n">
        <v>0</v>
      </c>
      <c r="J231" s="30" t="s">
        <v>15</v>
      </c>
      <c r="K231" s="18" t="s">
        <v>1378</v>
      </c>
      <c r="L231" s="30" t="s">
        <v>43</v>
      </c>
    </row>
    <row r="232">
      <c r="A232" s="18" t="s">
        <v>1390</v>
      </c>
      <c r="B232" s="48" t="n">
        <v>43945</v>
      </c>
      <c r="C232" s="30" t="n">
        <v>0</v>
      </c>
      <c r="D232" s="49" t="n">
        <v>43938</v>
      </c>
      <c r="E232" s="30" t="n">
        <v>150</v>
      </c>
      <c r="F232" s="46" t="n">
        <v>150</v>
      </c>
      <c r="G232" s="30" t="n">
        <v>-1000</v>
      </c>
      <c r="H232" s="30" t="n">
        <v>0.15</v>
      </c>
      <c r="I232" s="30" t="n">
        <v>0</v>
      </c>
      <c r="J232" s="30" t="s">
        <v>137</v>
      </c>
      <c r="K232" s="18" t="s">
        <v>1345</v>
      </c>
      <c r="L232" s="30" t="s">
        <v>43</v>
      </c>
    </row>
    <row r="233">
      <c r="A233" s="18" t="s">
        <v>1391</v>
      </c>
      <c r="B233" s="48" t="n">
        <v>43945</v>
      </c>
      <c r="C233" s="30" t="n">
        <v>0</v>
      </c>
      <c r="D233" s="49" t="n">
        <v>43941</v>
      </c>
      <c r="E233" s="30" t="n">
        <v>800</v>
      </c>
      <c r="F233" s="46" t="n">
        <v>800</v>
      </c>
      <c r="G233" s="30" t="n">
        <v>-1000</v>
      </c>
      <c r="H233" s="30" t="n">
        <v>0.8</v>
      </c>
      <c r="I233" s="30" t="n">
        <v>0</v>
      </c>
      <c r="J233" s="30" t="s">
        <v>15</v>
      </c>
      <c r="K233" s="18" t="s">
        <v>1363</v>
      </c>
      <c r="L233" s="30" t="s">
        <v>43</v>
      </c>
    </row>
    <row r="234">
      <c r="A234" s="18" t="s">
        <v>1392</v>
      </c>
      <c r="B234" s="48" t="n">
        <v>43945</v>
      </c>
      <c r="C234" s="30" t="n">
        <v>5600</v>
      </c>
      <c r="D234" s="49" t="n">
        <v>43825</v>
      </c>
      <c r="E234" s="30" t="n">
        <v>4386</v>
      </c>
      <c r="F234" s="46" t="n">
        <v>1214</v>
      </c>
      <c r="G234" s="30" t="n">
        <v>200</v>
      </c>
      <c r="H234" s="30" t="n">
        <v>21.93</v>
      </c>
      <c r="I234" s="30" t="n">
        <v>28</v>
      </c>
      <c r="J234" s="30" t="s">
        <v>92</v>
      </c>
      <c r="K234" s="18" t="s">
        <v>64</v>
      </c>
      <c r="L234" s="30" t="s">
        <v>43</v>
      </c>
    </row>
    <row r="235">
      <c r="A235" s="18" t="s">
        <v>1393</v>
      </c>
      <c r="B235" s="48" t="n">
        <v>43945</v>
      </c>
      <c r="C235" s="30" t="n">
        <v>0</v>
      </c>
      <c r="D235" s="49" t="n">
        <v>43944</v>
      </c>
      <c r="E235" s="30" t="n">
        <v>300</v>
      </c>
      <c r="F235" s="46" t="n">
        <v>300</v>
      </c>
      <c r="G235" s="30" t="n">
        <v>-1000</v>
      </c>
      <c r="H235" s="30" t="n">
        <v>0.3</v>
      </c>
      <c r="I235" s="30" t="n">
        <v>0</v>
      </c>
      <c r="J235" s="30" t="s">
        <v>15</v>
      </c>
      <c r="K235" s="18" t="s">
        <v>1382</v>
      </c>
      <c r="L235" s="30" t="s">
        <v>43</v>
      </c>
    </row>
    <row r="236">
      <c r="A236" s="18" t="s">
        <v>1394</v>
      </c>
      <c r="B236" s="48" t="n">
        <v>43945</v>
      </c>
      <c r="C236" s="30" t="n">
        <v>-350</v>
      </c>
      <c r="D236" s="49" t="n">
        <v>43943</v>
      </c>
      <c r="E236" s="30" t="n">
        <v>400</v>
      </c>
      <c r="F236" s="46" t="n">
        <v>50.000000000000043</v>
      </c>
      <c r="G236" s="30" t="n">
        <v>-1000</v>
      </c>
      <c r="H236" s="30" t="n">
        <v>0.4</v>
      </c>
      <c r="I236" s="30" t="n">
        <v>0.35</v>
      </c>
      <c r="J236" s="30" t="s">
        <v>137</v>
      </c>
      <c r="K236" s="18" t="s">
        <v>1379</v>
      </c>
      <c r="L236" s="30" t="s">
        <v>43</v>
      </c>
    </row>
    <row r="237">
      <c r="A237" s="18" t="s">
        <v>1395</v>
      </c>
      <c r="B237" s="48" t="n">
        <v>43945</v>
      </c>
      <c r="C237" s="30" t="n">
        <v>0</v>
      </c>
      <c r="D237" s="49" t="n">
        <v>43942</v>
      </c>
      <c r="E237" s="30" t="n">
        <v>3000</v>
      </c>
      <c r="F237" s="46" t="n">
        <v>3000</v>
      </c>
      <c r="G237" s="30" t="n">
        <v>-1000</v>
      </c>
      <c r="H237" s="30" t="n">
        <v>3</v>
      </c>
      <c r="I237" s="30" t="n">
        <v>0</v>
      </c>
      <c r="J237" s="30" t="s">
        <v>15</v>
      </c>
      <c r="K237" s="18" t="s">
        <v>1367</v>
      </c>
      <c r="L237" s="30" t="s">
        <v>43</v>
      </c>
    </row>
    <row r="238">
      <c r="A238" s="18" t="s">
        <v>1396</v>
      </c>
      <c r="B238" s="48" t="n">
        <v>43945</v>
      </c>
      <c r="C238" s="30" t="n">
        <v>0</v>
      </c>
      <c r="D238" s="49" t="n">
        <v>43938</v>
      </c>
      <c r="E238" s="30" t="n">
        <v>100</v>
      </c>
      <c r="F238" s="46" t="n">
        <v>100</v>
      </c>
      <c r="G238" s="30" t="n">
        <v>-1000</v>
      </c>
      <c r="H238" s="30" t="n">
        <v>0.1</v>
      </c>
      <c r="I238" s="30" t="n">
        <v>0</v>
      </c>
      <c r="J238" s="30" t="s">
        <v>137</v>
      </c>
      <c r="K238" s="18" t="s">
        <v>1346</v>
      </c>
      <c r="L238" s="30" t="s">
        <v>43</v>
      </c>
    </row>
    <row r="239">
      <c r="A239" s="18" t="s">
        <v>1397</v>
      </c>
      <c r="B239" s="48" t="n">
        <v>43945</v>
      </c>
      <c r="C239" s="30" t="n">
        <v>-50</v>
      </c>
      <c r="D239" s="49" t="n">
        <v>43938</v>
      </c>
      <c r="E239" s="30" t="n">
        <v>700</v>
      </c>
      <c r="F239" s="46" t="n">
        <v>649.99999999999989</v>
      </c>
      <c r="G239" s="30" t="n">
        <v>-1000</v>
      </c>
      <c r="H239" s="30" t="n">
        <v>0.7</v>
      </c>
      <c r="I239" s="30" t="n">
        <v>0.05</v>
      </c>
      <c r="J239" s="30" t="s">
        <v>15</v>
      </c>
      <c r="K239" s="18" t="s">
        <v>1354</v>
      </c>
      <c r="L239" s="30" t="s">
        <v>43</v>
      </c>
    </row>
    <row r="240">
      <c r="A240" s="18" t="s">
        <v>1398</v>
      </c>
      <c r="B240" s="48" t="n">
        <v>43945</v>
      </c>
      <c r="C240" s="30" t="n">
        <v>0</v>
      </c>
      <c r="D240" s="49" t="n">
        <v>43944</v>
      </c>
      <c r="E240" s="30" t="n">
        <v>750</v>
      </c>
      <c r="F240" s="46" t="n">
        <v>750</v>
      </c>
      <c r="G240" s="30" t="n">
        <v>-1000</v>
      </c>
      <c r="H240" s="30" t="n">
        <v>0.75</v>
      </c>
      <c r="I240" s="30" t="n">
        <v>0</v>
      </c>
      <c r="J240" s="30" t="s">
        <v>15</v>
      </c>
      <c r="K240" s="18" t="s">
        <v>1383</v>
      </c>
      <c r="L240" s="30" t="s">
        <v>43</v>
      </c>
    </row>
    <row r="241">
      <c r="A241" s="18" t="s">
        <v>1399</v>
      </c>
      <c r="B241" s="48" t="n">
        <v>43945</v>
      </c>
      <c r="C241" s="30" t="n">
        <v>0</v>
      </c>
      <c r="D241" s="49" t="n">
        <v>43942</v>
      </c>
      <c r="E241" s="30" t="n">
        <v>1250</v>
      </c>
      <c r="F241" s="46" t="n">
        <v>1250</v>
      </c>
      <c r="G241" s="30" t="n">
        <v>-1000</v>
      </c>
      <c r="H241" s="30" t="n">
        <v>1.25</v>
      </c>
      <c r="I241" s="30" t="n">
        <v>0</v>
      </c>
      <c r="J241" s="30" t="s">
        <v>15</v>
      </c>
      <c r="K241" s="18" t="s">
        <v>1368</v>
      </c>
      <c r="L241" s="30" t="s">
        <v>43</v>
      </c>
    </row>
    <row r="242">
      <c r="A242" s="18" t="s">
        <v>1400</v>
      </c>
      <c r="B242" s="48" t="n">
        <v>43945</v>
      </c>
      <c r="C242" s="30" t="n">
        <v>0</v>
      </c>
      <c r="D242" s="49" t="n">
        <v>43941</v>
      </c>
      <c r="E242" s="30" t="n">
        <v>675</v>
      </c>
      <c r="F242" s="46" t="n">
        <v>675</v>
      </c>
      <c r="G242" s="30" t="n">
        <v>-500</v>
      </c>
      <c r="H242" s="30" t="n">
        <v>1.35</v>
      </c>
      <c r="I242" s="30" t="n">
        <v>0</v>
      </c>
      <c r="J242" s="30" t="s">
        <v>15</v>
      </c>
      <c r="K242" s="18" t="s">
        <v>1365</v>
      </c>
      <c r="L242" s="30" t="s">
        <v>43</v>
      </c>
    </row>
    <row r="243">
      <c r="A243" s="18" t="s">
        <v>1401</v>
      </c>
      <c r="B243" s="48" t="n">
        <v>43945</v>
      </c>
      <c r="C243" s="30" t="n">
        <v>0</v>
      </c>
      <c r="D243" s="49" t="n">
        <v>43944</v>
      </c>
      <c r="E243" s="30" t="n">
        <v>350</v>
      </c>
      <c r="F243" s="46" t="n">
        <v>350</v>
      </c>
      <c r="G243" s="30" t="n">
        <v>-1000</v>
      </c>
      <c r="H243" s="30" t="n">
        <v>0.35</v>
      </c>
      <c r="I243" s="30" t="n">
        <v>0</v>
      </c>
      <c r="J243" s="30" t="s">
        <v>15</v>
      </c>
      <c r="K243" s="18" t="s">
        <v>1384</v>
      </c>
      <c r="L243" s="30" t="s">
        <v>43</v>
      </c>
    </row>
    <row r="244">
      <c r="A244" s="18" t="s">
        <v>1435</v>
      </c>
      <c r="B244" s="48" t="n">
        <v>43948</v>
      </c>
      <c r="C244" s="30" t="n">
        <v>17550</v>
      </c>
      <c r="D244" s="49" t="n">
        <v>43803</v>
      </c>
      <c r="E244" s="30" t="n">
        <v>17434</v>
      </c>
      <c r="F244" s="46" t="n">
        <v>115.99999999999966</v>
      </c>
      <c r="G244" s="30" t="n">
        <v>100</v>
      </c>
      <c r="H244" s="30" t="n">
        <v>174.34</v>
      </c>
      <c r="I244" s="30" t="n">
        <v>175.5</v>
      </c>
      <c r="J244" s="30" t="s">
        <v>92</v>
      </c>
      <c r="K244" s="18" t="s">
        <v>42</v>
      </c>
      <c r="L244" s="30" t="s">
        <v>43</v>
      </c>
    </row>
    <row r="245">
      <c r="A245" s="18" t="s">
        <v>1423</v>
      </c>
      <c r="B245" s="48" t="n">
        <v>43950</v>
      </c>
      <c r="C245" s="30" t="n">
        <v>-10</v>
      </c>
      <c r="D245" s="49" t="n">
        <v>43948</v>
      </c>
      <c r="E245" s="30" t="n">
        <v>800</v>
      </c>
      <c r="F245" s="46" t="n">
        <v>790</v>
      </c>
      <c r="G245" s="30" t="n">
        <v>-1000</v>
      </c>
      <c r="H245" s="30" t="n">
        <v>0.8</v>
      </c>
      <c r="I245" s="30" t="n">
        <v>0.01</v>
      </c>
      <c r="J245" s="30" t="s">
        <v>15</v>
      </c>
      <c r="K245" s="18" t="s">
        <v>1403</v>
      </c>
      <c r="L245" s="30" t="s">
        <v>43</v>
      </c>
    </row>
    <row r="246">
      <c r="A246" s="18" t="s">
        <v>1427</v>
      </c>
      <c r="B246" s="48" t="n">
        <v>43950</v>
      </c>
      <c r="C246" s="30" t="n">
        <v>40</v>
      </c>
      <c r="D246" s="49" t="n">
        <v>43943</v>
      </c>
      <c r="E246" s="30" t="n">
        <v>790</v>
      </c>
      <c r="F246" s="46" t="n">
        <v>-750</v>
      </c>
      <c r="G246" s="30" t="n">
        <v>1000</v>
      </c>
      <c r="H246" s="30" t="n">
        <v>0.79</v>
      </c>
      <c r="I246" s="30" t="n">
        <v>0.04</v>
      </c>
      <c r="J246" s="30" t="s">
        <v>17</v>
      </c>
      <c r="K246" s="18" t="s">
        <v>1377</v>
      </c>
      <c r="L246" s="30" t="s">
        <v>43</v>
      </c>
    </row>
    <row r="247">
      <c r="A247" s="18" t="s">
        <v>1419</v>
      </c>
      <c r="B247" s="48" t="n">
        <v>43951</v>
      </c>
      <c r="C247" s="30" t="n">
        <v>-30</v>
      </c>
      <c r="D247" s="49" t="n">
        <v>43949</v>
      </c>
      <c r="E247" s="30" t="n">
        <v>850</v>
      </c>
      <c r="F247" s="46" t="n">
        <v>820</v>
      </c>
      <c r="G247" s="30" t="n">
        <v>-1000</v>
      </c>
      <c r="H247" s="30" t="n">
        <v>0.85</v>
      </c>
      <c r="I247" s="30" t="n">
        <v>0.03</v>
      </c>
      <c r="J247" s="30" t="s">
        <v>15</v>
      </c>
      <c r="K247" s="18" t="s">
        <v>1406</v>
      </c>
      <c r="L247" s="47" t="s">
        <v>43</v>
      </c>
    </row>
    <row r="248">
      <c r="A248" s="18" t="s">
        <v>1424</v>
      </c>
      <c r="B248" s="48" t="n">
        <v>43951</v>
      </c>
      <c r="C248" s="30" t="n">
        <v>-20</v>
      </c>
      <c r="D248" s="49" t="n">
        <v>43949</v>
      </c>
      <c r="E248" s="30" t="n">
        <v>1500</v>
      </c>
      <c r="F248" s="46" t="n">
        <v>1480</v>
      </c>
      <c r="G248" s="30" t="n">
        <v>-1000</v>
      </c>
      <c r="H248" s="30" t="n">
        <v>1.5</v>
      </c>
      <c r="I248" s="30" t="n">
        <v>0.02</v>
      </c>
      <c r="J248" s="30" t="s">
        <v>15</v>
      </c>
      <c r="K248" s="18" t="s">
        <v>1407</v>
      </c>
      <c r="L248" s="30" t="s">
        <v>43</v>
      </c>
    </row>
    <row r="249">
      <c r="A249" s="18" t="s">
        <v>1425</v>
      </c>
      <c r="B249" s="48" t="n">
        <v>43951</v>
      </c>
      <c r="C249" s="30" t="n">
        <v>-500</v>
      </c>
      <c r="D249" s="49" t="n">
        <v>43949</v>
      </c>
      <c r="E249" s="30" t="n">
        <v>800</v>
      </c>
      <c r="F249" s="46" t="n">
        <v>300.00000000000006</v>
      </c>
      <c r="G249" s="30" t="n">
        <v>-1000</v>
      </c>
      <c r="H249" s="30" t="n">
        <v>0.8</v>
      </c>
      <c r="I249" s="30" t="n">
        <v>0.5</v>
      </c>
      <c r="J249" s="30" t="s">
        <v>137</v>
      </c>
      <c r="K249" s="18" t="s">
        <v>1411</v>
      </c>
      <c r="L249" s="30" t="s">
        <v>43</v>
      </c>
    </row>
    <row r="250">
      <c r="A250" s="18" t="s">
        <v>1432</v>
      </c>
      <c r="B250" s="48" t="n">
        <v>43951</v>
      </c>
      <c r="C250" s="30" t="n">
        <v>-42.000000000000007</v>
      </c>
      <c r="D250" s="49" t="n">
        <v>43938</v>
      </c>
      <c r="E250" s="30" t="n">
        <v>150</v>
      </c>
      <c r="F250" s="46" t="n">
        <v>108</v>
      </c>
      <c r="G250" s="30" t="n">
        <v>-300</v>
      </c>
      <c r="H250" s="30" t="n">
        <v>0.5</v>
      </c>
      <c r="I250" s="30" t="n">
        <v>0.14000000000000001</v>
      </c>
      <c r="J250" s="30" t="s">
        <v>137</v>
      </c>
      <c r="K250" s="18" t="s">
        <v>1347</v>
      </c>
      <c r="L250" s="30" t="s">
        <v>43</v>
      </c>
    </row>
    <row r="251">
      <c r="A251" s="18" t="s">
        <v>1417</v>
      </c>
      <c r="B251" s="48" t="n">
        <v>43952</v>
      </c>
      <c r="C251" s="30" t="n">
        <v>0</v>
      </c>
      <c r="D251" s="49" t="n">
        <v>43951</v>
      </c>
      <c r="E251" s="30" t="n">
        <v>1250</v>
      </c>
      <c r="F251" s="46" t="n">
        <v>1250</v>
      </c>
      <c r="G251" s="30" t="n">
        <v>-1000</v>
      </c>
      <c r="H251" s="30" t="n">
        <v>1.25</v>
      </c>
      <c r="I251" s="30" t="n">
        <v>0</v>
      </c>
      <c r="J251" s="30" t="s">
        <v>15</v>
      </c>
      <c r="K251" s="18" t="s">
        <v>1416</v>
      </c>
      <c r="L251" s="30" t="s">
        <v>43</v>
      </c>
    </row>
    <row r="252">
      <c r="A252" s="18" t="s">
        <v>1418</v>
      </c>
      <c r="B252" s="48" t="n">
        <v>43952</v>
      </c>
      <c r="C252" s="30" t="n">
        <v>0</v>
      </c>
      <c r="D252" s="49" t="n">
        <v>43949</v>
      </c>
      <c r="E252" s="30" t="n">
        <v>750</v>
      </c>
      <c r="F252" s="46" t="n">
        <v>750</v>
      </c>
      <c r="G252" s="30" t="n">
        <v>-1000</v>
      </c>
      <c r="H252" s="30" t="n">
        <v>0.75</v>
      </c>
      <c r="I252" s="30" t="n">
        <v>0</v>
      </c>
      <c r="J252" s="30" t="s">
        <v>15</v>
      </c>
      <c r="K252" s="18" t="s">
        <v>1405</v>
      </c>
      <c r="L252" s="30" t="s">
        <v>43</v>
      </c>
    </row>
    <row r="253">
      <c r="A253" s="18" t="s">
        <v>1418</v>
      </c>
      <c r="B253" s="48" t="n">
        <v>43952</v>
      </c>
      <c r="C253" s="30" t="n">
        <v>-2120</v>
      </c>
      <c r="D253" s="49" t="n">
        <v>43949</v>
      </c>
      <c r="E253" s="30" t="n">
        <v>750</v>
      </c>
      <c r="F253" s="46" t="n">
        <v>-1370</v>
      </c>
      <c r="G253" s="30" t="n">
        <v>-1000</v>
      </c>
      <c r="H253" s="30" t="n">
        <v>0.75</v>
      </c>
      <c r="I253" s="30" t="n">
        <v>2.12</v>
      </c>
      <c r="J253" s="30" t="s">
        <v>15</v>
      </c>
      <c r="K253" s="18" t="s">
        <v>1405</v>
      </c>
      <c r="L253" s="30" t="s">
        <v>43</v>
      </c>
    </row>
    <row r="254">
      <c r="A254" s="18" t="s">
        <v>1420</v>
      </c>
      <c r="B254" s="48" t="n">
        <v>43952</v>
      </c>
      <c r="C254" s="30" t="n">
        <v>0</v>
      </c>
      <c r="D254" s="49" t="n">
        <v>43948</v>
      </c>
      <c r="E254" s="30" t="n">
        <v>500</v>
      </c>
      <c r="F254" s="46" t="n">
        <v>500</v>
      </c>
      <c r="G254" s="30" t="n">
        <v>-1000</v>
      </c>
      <c r="H254" s="30" t="n">
        <v>0.5</v>
      </c>
      <c r="I254" s="30" t="n">
        <v>0</v>
      </c>
      <c r="J254" s="30" t="s">
        <v>15</v>
      </c>
      <c r="K254" s="18" t="s">
        <v>1402</v>
      </c>
      <c r="L254" s="30" t="s">
        <v>43</v>
      </c>
    </row>
    <row r="255">
      <c r="A255" s="18" t="s">
        <v>1421</v>
      </c>
      <c r="B255" s="48" t="n">
        <v>43952</v>
      </c>
      <c r="C255" s="30" t="n">
        <v>1400</v>
      </c>
      <c r="D255" s="49" t="n">
        <v>43950</v>
      </c>
      <c r="E255" s="30" t="n">
        <v>950</v>
      </c>
      <c r="F255" s="46" t="n">
        <v>449.99999999999994</v>
      </c>
      <c r="G255" s="30" t="n">
        <v>1000</v>
      </c>
      <c r="H255" s="30" t="n">
        <v>0.95</v>
      </c>
      <c r="I255" s="30" t="n">
        <v>1.4</v>
      </c>
      <c r="J255" s="30" t="s">
        <v>17</v>
      </c>
      <c r="K255" s="18" t="s">
        <v>1413</v>
      </c>
      <c r="L255" s="30" t="s">
        <v>43</v>
      </c>
    </row>
    <row r="256">
      <c r="A256" s="18" t="s">
        <v>1422</v>
      </c>
      <c r="B256" s="48" t="n">
        <v>43952</v>
      </c>
      <c r="C256" s="30" t="n">
        <v>-1550</v>
      </c>
      <c r="D256" s="49" t="n">
        <v>43949</v>
      </c>
      <c r="E256" s="30" t="n">
        <v>1000</v>
      </c>
      <c r="F256" s="46" t="n">
        <v>-550</v>
      </c>
      <c r="G256" s="30" t="n">
        <v>-1000</v>
      </c>
      <c r="H256" s="30" t="n">
        <v>1</v>
      </c>
      <c r="I256" s="30" t="n">
        <v>1.55</v>
      </c>
      <c r="J256" s="30" t="s">
        <v>15</v>
      </c>
      <c r="K256" s="18" t="s">
        <v>1410</v>
      </c>
      <c r="L256" s="30" t="s">
        <v>43</v>
      </c>
    </row>
    <row r="257">
      <c r="A257" s="18" t="s">
        <v>1426</v>
      </c>
      <c r="B257" s="48" t="n">
        <v>43952</v>
      </c>
      <c r="C257" s="30" t="n">
        <v>0</v>
      </c>
      <c r="D257" s="49" t="n">
        <v>43948</v>
      </c>
      <c r="E257" s="30" t="n">
        <v>1300</v>
      </c>
      <c r="F257" s="46" t="n">
        <v>1300</v>
      </c>
      <c r="G257" s="30" t="n">
        <v>-1000</v>
      </c>
      <c r="H257" s="30" t="n">
        <v>1.3</v>
      </c>
      <c r="I257" s="30" t="n">
        <v>0</v>
      </c>
      <c r="J257" s="30" t="s">
        <v>137</v>
      </c>
      <c r="K257" s="18" t="s">
        <v>1404</v>
      </c>
      <c r="L257" s="30" t="s">
        <v>43</v>
      </c>
    </row>
    <row r="258">
      <c r="A258" s="18" t="s">
        <v>1428</v>
      </c>
      <c r="B258" s="48" t="n">
        <v>43952</v>
      </c>
      <c r="C258" s="30" t="n">
        <v>-4950</v>
      </c>
      <c r="D258" s="49" t="n">
        <v>43950</v>
      </c>
      <c r="E258" s="30" t="n">
        <v>825.00000000000011</v>
      </c>
      <c r="F258" s="46" t="n">
        <v>-4125</v>
      </c>
      <c r="G258" s="30" t="n">
        <v>-1500</v>
      </c>
      <c r="H258" s="30" t="n">
        <v>0.55000000000000004</v>
      </c>
      <c r="I258" s="30" t="n">
        <v>3.3</v>
      </c>
      <c r="J258" s="30" t="s">
        <v>15</v>
      </c>
      <c r="K258" s="18" t="s">
        <v>1412</v>
      </c>
      <c r="L258" s="30" t="s">
        <v>43</v>
      </c>
    </row>
    <row r="259">
      <c r="A259" s="18" t="s">
        <v>1429</v>
      </c>
      <c r="B259" s="48" t="n">
        <v>43952</v>
      </c>
      <c r="C259" s="30" t="n">
        <v>-60</v>
      </c>
      <c r="D259" s="49" t="n">
        <v>43938</v>
      </c>
      <c r="E259" s="30" t="n">
        <v>85</v>
      </c>
      <c r="F259" s="46" t="n">
        <v>25</v>
      </c>
      <c r="G259" s="30" t="n">
        <v>-100</v>
      </c>
      <c r="H259" s="30" t="n">
        <v>0.85</v>
      </c>
      <c r="I259" s="30" t="n">
        <v>0.6</v>
      </c>
      <c r="J259" s="30" t="s">
        <v>137</v>
      </c>
      <c r="K259" s="18" t="s">
        <v>1348</v>
      </c>
      <c r="L259" s="30" t="s">
        <v>43</v>
      </c>
    </row>
    <row r="260">
      <c r="A260" s="18" t="s">
        <v>1430</v>
      </c>
      <c r="B260" s="48" t="n">
        <v>43952</v>
      </c>
      <c r="C260" s="30" t="n">
        <v>-50</v>
      </c>
      <c r="D260" s="49" t="n">
        <v>43950</v>
      </c>
      <c r="E260" s="30" t="n">
        <v>1250</v>
      </c>
      <c r="F260" s="46" t="n">
        <v>1200</v>
      </c>
      <c r="G260" s="30" t="n">
        <v>-1000</v>
      </c>
      <c r="H260" s="30" t="n">
        <v>1.25</v>
      </c>
      <c r="I260" s="30" t="n">
        <v>0.05</v>
      </c>
      <c r="J260" s="30" t="s">
        <v>15</v>
      </c>
      <c r="K260" s="18" t="s">
        <v>1415</v>
      </c>
      <c r="L260" s="30" t="s">
        <v>43</v>
      </c>
    </row>
    <row r="261">
      <c r="A261" s="18" t="s">
        <v>1431</v>
      </c>
      <c r="B261" s="48" t="n">
        <v>43952</v>
      </c>
      <c r="C261" s="30" t="n">
        <v>0</v>
      </c>
      <c r="D261" s="49" t="n">
        <v>43950</v>
      </c>
      <c r="E261" s="30" t="n">
        <v>1325</v>
      </c>
      <c r="F261" s="46" t="n">
        <v>1325</v>
      </c>
      <c r="G261" s="30" t="n">
        <v>-500</v>
      </c>
      <c r="H261" s="30" t="n">
        <v>2.65</v>
      </c>
      <c r="I261" s="30" t="n">
        <v>0</v>
      </c>
      <c r="J261" s="30" t="s">
        <v>15</v>
      </c>
      <c r="K261" s="18" t="s">
        <v>1414</v>
      </c>
      <c r="L261" s="30" t="s">
        <v>43</v>
      </c>
    </row>
    <row r="262">
      <c r="A262" s="18" t="s">
        <v>1433</v>
      </c>
      <c r="B262" s="48" t="n">
        <v>43952</v>
      </c>
      <c r="C262" s="30" t="n">
        <v>-1200</v>
      </c>
      <c r="D262" s="49" t="n">
        <v>43938</v>
      </c>
      <c r="E262" s="30" t="n">
        <v>1300</v>
      </c>
      <c r="F262" s="46" t="n">
        <v>100</v>
      </c>
      <c r="G262" s="30" t="n">
        <v>-200</v>
      </c>
      <c r="H262" s="30" t="n">
        <v>6.5</v>
      </c>
      <c r="I262" s="30" t="n">
        <v>6</v>
      </c>
      <c r="J262" s="30" t="s">
        <v>137</v>
      </c>
      <c r="K262" s="18" t="s">
        <v>1353</v>
      </c>
      <c r="L262" s="30" t="s">
        <v>43</v>
      </c>
    </row>
    <row r="263">
      <c r="A263" s="18" t="s">
        <v>1434</v>
      </c>
      <c r="B263" s="48" t="n">
        <v>43952</v>
      </c>
      <c r="C263" s="30" t="n">
        <v>0</v>
      </c>
      <c r="D263" s="49" t="n">
        <v>43949</v>
      </c>
      <c r="E263" s="30" t="n">
        <v>500</v>
      </c>
      <c r="F263" s="46" t="n">
        <v>500</v>
      </c>
      <c r="G263" s="30" t="n">
        <v>-1000</v>
      </c>
      <c r="H263" s="30" t="n">
        <v>0.5</v>
      </c>
      <c r="I263" s="30" t="n">
        <v>0</v>
      </c>
      <c r="J263" s="30" t="s">
        <v>15</v>
      </c>
      <c r="K263" s="18" t="s">
        <v>1408</v>
      </c>
      <c r="L263" s="30" t="s">
        <v>43</v>
      </c>
    </row>
    <row r="264">
      <c r="A264" s="18" t="s">
        <v>1436</v>
      </c>
      <c r="B264" s="48" t="n">
        <v>43952</v>
      </c>
      <c r="C264" s="30" t="n">
        <v>0</v>
      </c>
      <c r="D264" s="49" t="n">
        <v>43949</v>
      </c>
      <c r="E264" s="30" t="n">
        <v>550</v>
      </c>
      <c r="F264" s="46" t="n">
        <v>550</v>
      </c>
      <c r="G264" s="30" t="n">
        <v>-1000</v>
      </c>
      <c r="H264" s="30" t="n">
        <v>0.55000000000000004</v>
      </c>
      <c r="I264" s="30" t="n">
        <v>0</v>
      </c>
      <c r="J264" s="30" t="s">
        <v>15</v>
      </c>
      <c r="K264" s="18" t="s">
        <v>1409</v>
      </c>
      <c r="L264" s="30" t="s">
        <v>43</v>
      </c>
    </row>
    <row r="265">
      <c r="A265" s="18" t="s">
        <v>1454</v>
      </c>
      <c r="B265" s="48" t="n">
        <v>43956</v>
      </c>
      <c r="C265" s="30" t="n">
        <v>500</v>
      </c>
      <c r="D265" s="49" t="n">
        <v>43949</v>
      </c>
      <c r="E265" s="30" t="n">
        <v>380</v>
      </c>
      <c r="F265" s="46" t="n">
        <v>120.00000000000001</v>
      </c>
      <c r="G265" s="30" t="n">
        <v>100</v>
      </c>
      <c r="H265" s="30" t="n">
        <v>3.8</v>
      </c>
      <c r="I265" s="30" t="n">
        <v>5</v>
      </c>
      <c r="J265" s="30" t="s">
        <v>17</v>
      </c>
      <c r="K265" s="18" t="s">
        <v>1438</v>
      </c>
      <c r="L265" s="30" t="s">
        <v>43</v>
      </c>
    </row>
    <row r="266">
      <c r="A266" s="18" t="s">
        <v>1455</v>
      </c>
      <c r="B266" s="48" t="n">
        <v>43956</v>
      </c>
      <c r="C266" s="30" t="n">
        <v>26625</v>
      </c>
      <c r="D266" s="49" t="n">
        <v>43952</v>
      </c>
      <c r="E266" s="30" t="n">
        <v>26000</v>
      </c>
      <c r="F266" s="46" t="n">
        <v>625</v>
      </c>
      <c r="G266" s="30" t="n">
        <v>500</v>
      </c>
      <c r="H266" s="30" t="n">
        <v>52</v>
      </c>
      <c r="I266" s="30" t="n">
        <v>53.25</v>
      </c>
      <c r="J266" s="30" t="s">
        <v>92</v>
      </c>
      <c r="K266" s="18" t="s">
        <v>248</v>
      </c>
      <c r="L266" s="30" t="s">
        <v>43</v>
      </c>
    </row>
    <row r="267">
      <c r="A267" s="18" t="s">
        <v>1456</v>
      </c>
      <c r="B267" s="48" t="n">
        <v>43956</v>
      </c>
      <c r="C267" s="30" t="n">
        <v>550</v>
      </c>
      <c r="D267" s="49" t="n">
        <v>43949</v>
      </c>
      <c r="E267" s="30" t="n">
        <v>320</v>
      </c>
      <c r="F267" s="46" t="n">
        <v>229.99999999999997</v>
      </c>
      <c r="G267" s="30" t="n">
        <v>100</v>
      </c>
      <c r="H267" s="30" t="n">
        <v>3.2</v>
      </c>
      <c r="I267" s="30" t="n">
        <v>5.5</v>
      </c>
      <c r="J267" s="30" t="s">
        <v>17</v>
      </c>
      <c r="K267" s="18" t="s">
        <v>1437</v>
      </c>
      <c r="L267" s="30" t="s">
        <v>43</v>
      </c>
    </row>
    <row r="268">
      <c r="A268" s="18" t="s">
        <v>1474</v>
      </c>
      <c r="B268" s="48" t="n">
        <v>43957</v>
      </c>
      <c r="C268" s="30" t="n">
        <v>-500</v>
      </c>
      <c r="D268" s="49" t="n">
        <v>43948</v>
      </c>
      <c r="E268" s="30" t="n">
        <v>400</v>
      </c>
      <c r="F268" s="46" t="n">
        <v>-100</v>
      </c>
      <c r="G268" s="30" t="n">
        <v>-100</v>
      </c>
      <c r="H268" s="30" t="n">
        <v>4</v>
      </c>
      <c r="I268" s="30" t="n">
        <v>5</v>
      </c>
      <c r="J268" s="30" t="s">
        <v>137</v>
      </c>
      <c r="K268" s="18" t="s">
        <v>1446</v>
      </c>
      <c r="L268" s="30" t="s">
        <v>43</v>
      </c>
    </row>
    <row r="269">
      <c r="A269" s="18" t="s">
        <v>1489</v>
      </c>
      <c r="B269" s="48" t="n">
        <v>43957</v>
      </c>
      <c r="C269" s="30" t="n">
        <v>500</v>
      </c>
      <c r="D269" s="49" t="n">
        <v>43949</v>
      </c>
      <c r="E269" s="30" t="n">
        <v>1650</v>
      </c>
      <c r="F269" s="46" t="n">
        <v>-1150</v>
      </c>
      <c r="G269" s="30" t="n">
        <v>1000</v>
      </c>
      <c r="H269" s="30" t="n">
        <v>1.65</v>
      </c>
      <c r="I269" s="30" t="n">
        <v>0.5</v>
      </c>
      <c r="J269" s="30" t="s">
        <v>17</v>
      </c>
      <c r="K269" s="18" t="s">
        <v>1440</v>
      </c>
      <c r="L269" s="30" t="s">
        <v>43</v>
      </c>
    </row>
    <row r="270">
      <c r="A270" s="18" t="s">
        <v>1468</v>
      </c>
      <c r="B270" s="48" t="n">
        <v>43958</v>
      </c>
      <c r="C270" s="30" t="n">
        <v>-20</v>
      </c>
      <c r="D270" s="49" t="n">
        <v>43956</v>
      </c>
      <c r="E270" s="30" t="n">
        <v>500</v>
      </c>
      <c r="F270" s="46" t="n">
        <v>480</v>
      </c>
      <c r="G270" s="30" t="n">
        <v>-1000</v>
      </c>
      <c r="H270" s="30" t="n">
        <v>0.5</v>
      </c>
      <c r="I270" s="30" t="n">
        <v>0.02</v>
      </c>
      <c r="J270" s="30" t="s">
        <v>15</v>
      </c>
      <c r="K270" s="18" t="s">
        <v>1451</v>
      </c>
      <c r="L270" s="30" t="s">
        <v>43</v>
      </c>
    </row>
    <row r="271">
      <c r="A271" s="18" t="s">
        <v>1469</v>
      </c>
      <c r="B271" s="48" t="n">
        <v>43958</v>
      </c>
      <c r="C271" s="30" t="n">
        <v>-240</v>
      </c>
      <c r="D271" s="49" t="n">
        <v>43957</v>
      </c>
      <c r="E271" s="30" t="n">
        <v>600</v>
      </c>
      <c r="F271" s="46" t="n">
        <v>360</v>
      </c>
      <c r="G271" s="30" t="n">
        <v>-100</v>
      </c>
      <c r="H271" s="30" t="n">
        <v>6</v>
      </c>
      <c r="I271" s="30" t="n">
        <v>2.4</v>
      </c>
      <c r="J271" s="30" t="s">
        <v>137</v>
      </c>
      <c r="K271" s="18" t="s">
        <v>1457</v>
      </c>
      <c r="L271" s="47" t="s">
        <v>43</v>
      </c>
    </row>
    <row r="272">
      <c r="A272" s="18" t="s">
        <v>1470</v>
      </c>
      <c r="B272" s="48" t="n">
        <v>43958</v>
      </c>
      <c r="C272" s="30" t="n">
        <v>-50</v>
      </c>
      <c r="D272" s="49" t="n">
        <v>43956</v>
      </c>
      <c r="E272" s="30" t="n">
        <v>3000</v>
      </c>
      <c r="F272" s="46" t="n">
        <v>2950</v>
      </c>
      <c r="G272" s="30" t="n">
        <v>-1000</v>
      </c>
      <c r="H272" s="30" t="n">
        <v>3</v>
      </c>
      <c r="I272" s="30" t="n">
        <v>0.05</v>
      </c>
      <c r="J272" s="30" t="s">
        <v>15</v>
      </c>
      <c r="K272" s="18" t="s">
        <v>1452</v>
      </c>
      <c r="L272" s="30" t="s">
        <v>43</v>
      </c>
    </row>
    <row r="273">
      <c r="A273" s="18" t="s">
        <v>1475</v>
      </c>
      <c r="B273" s="48" t="n">
        <v>43958</v>
      </c>
      <c r="C273" s="30" t="n">
        <v>-30</v>
      </c>
      <c r="D273" s="49" t="n">
        <v>43956</v>
      </c>
      <c r="E273" s="30" t="n">
        <v>1500</v>
      </c>
      <c r="F273" s="46" t="n">
        <v>1470</v>
      </c>
      <c r="G273" s="30" t="n">
        <v>-1000</v>
      </c>
      <c r="H273" s="30" t="n">
        <v>1.5</v>
      </c>
      <c r="I273" s="30" t="n">
        <v>0.03</v>
      </c>
      <c r="J273" s="30" t="s">
        <v>15</v>
      </c>
      <c r="K273" s="18" t="s">
        <v>1453</v>
      </c>
      <c r="L273" s="30" t="s">
        <v>43</v>
      </c>
    </row>
    <row r="274">
      <c r="A274" s="18" t="s">
        <v>1481</v>
      </c>
      <c r="B274" s="48" t="n">
        <v>43958</v>
      </c>
      <c r="C274" s="30" t="n">
        <v>-50</v>
      </c>
      <c r="D274" s="49" t="n">
        <v>43955</v>
      </c>
      <c r="E274" s="30" t="n">
        <v>550</v>
      </c>
      <c r="F274" s="46" t="n">
        <v>500</v>
      </c>
      <c r="G274" s="30" t="n">
        <v>-1000</v>
      </c>
      <c r="H274" s="30" t="n">
        <v>0.55000000000000004</v>
      </c>
      <c r="I274" s="30" t="n">
        <v>0.05</v>
      </c>
      <c r="J274" s="30" t="s">
        <v>15</v>
      </c>
      <c r="K274" s="18" t="s">
        <v>1444</v>
      </c>
      <c r="L274" s="30" t="s">
        <v>43</v>
      </c>
    </row>
    <row r="275">
      <c r="A275" s="18" t="s">
        <v>1483</v>
      </c>
      <c r="B275" s="48" t="n">
        <v>43958</v>
      </c>
      <c r="C275" s="30" t="n">
        <v>1000</v>
      </c>
      <c r="D275" s="49" t="n">
        <v>43951</v>
      </c>
      <c r="E275" s="30" t="n">
        <v>800</v>
      </c>
      <c r="F275" s="46" t="n">
        <v>199.99999999999994</v>
      </c>
      <c r="G275" s="30" t="n">
        <v>1000</v>
      </c>
      <c r="H275" s="30" t="n">
        <v>0.8</v>
      </c>
      <c r="I275" s="30" t="n">
        <v>1</v>
      </c>
      <c r="J275" s="30" t="s">
        <v>17</v>
      </c>
      <c r="K275" s="18" t="s">
        <v>1442</v>
      </c>
      <c r="L275" s="30" t="s">
        <v>43</v>
      </c>
    </row>
    <row r="276">
      <c r="A276" s="18" t="s">
        <v>1488</v>
      </c>
      <c r="B276" s="48" t="n">
        <v>43958</v>
      </c>
      <c r="C276" s="30" t="n">
        <v>1070</v>
      </c>
      <c r="D276" s="49" t="n">
        <v>43951</v>
      </c>
      <c r="E276" s="30" t="n">
        <v>825</v>
      </c>
      <c r="F276" s="46" t="n">
        <v>244.99999999999994</v>
      </c>
      <c r="G276" s="30" t="n">
        <v>100</v>
      </c>
      <c r="H276" s="30" t="n">
        <v>8.25</v>
      </c>
      <c r="I276" s="30" t="n">
        <v>10.7</v>
      </c>
      <c r="J276" s="30" t="s">
        <v>17</v>
      </c>
      <c r="K276" s="18" t="s">
        <v>1441</v>
      </c>
      <c r="L276" s="30" t="s">
        <v>43</v>
      </c>
    </row>
    <row r="277">
      <c r="A277" s="18" t="s">
        <v>1471</v>
      </c>
      <c r="B277" s="48" t="n">
        <v>43959</v>
      </c>
      <c r="C277" s="30" t="n">
        <v>0</v>
      </c>
      <c r="D277" s="49" t="n">
        <v>43957</v>
      </c>
      <c r="E277" s="30" t="n">
        <v>1000</v>
      </c>
      <c r="F277" s="46" t="n">
        <v>1000</v>
      </c>
      <c r="G277" s="30" t="n">
        <v>-1000</v>
      </c>
      <c r="H277" s="30" t="n">
        <v>1</v>
      </c>
      <c r="I277" s="30" t="n">
        <v>0</v>
      </c>
      <c r="J277" s="30" t="s">
        <v>15</v>
      </c>
      <c r="K277" s="18" t="s">
        <v>1459</v>
      </c>
      <c r="L277" s="30" t="s">
        <v>43</v>
      </c>
    </row>
    <row r="278">
      <c r="A278" s="18" t="s">
        <v>1472</v>
      </c>
      <c r="B278" s="48" t="n">
        <v>43959</v>
      </c>
      <c r="C278" s="30" t="n">
        <v>0</v>
      </c>
      <c r="D278" s="49" t="n">
        <v>43959</v>
      </c>
      <c r="E278" s="30" t="n">
        <v>400</v>
      </c>
      <c r="F278" s="46" t="n">
        <v>400</v>
      </c>
      <c r="G278" s="30" t="n">
        <v>-500</v>
      </c>
      <c r="H278" s="30" t="n">
        <v>0.8</v>
      </c>
      <c r="I278" s="30" t="n">
        <v>0</v>
      </c>
      <c r="J278" s="30" t="s">
        <v>15</v>
      </c>
      <c r="K278" s="18" t="s">
        <v>1465</v>
      </c>
      <c r="L278" s="30" t="s">
        <v>43</v>
      </c>
    </row>
    <row r="279">
      <c r="A279" s="18" t="s">
        <v>1473</v>
      </c>
      <c r="B279" s="48" t="n">
        <v>43959</v>
      </c>
      <c r="C279" s="30" t="n">
        <v>2600</v>
      </c>
      <c r="D279" s="49" t="n">
        <v>43857</v>
      </c>
      <c r="E279" s="30" t="n">
        <v>2460</v>
      </c>
      <c r="F279" s="46" t="n">
        <v>139.99999999999986</v>
      </c>
      <c r="G279" s="30" t="n">
        <v>100</v>
      </c>
      <c r="H279" s="30" t="n">
        <v>24.6</v>
      </c>
      <c r="I279" s="30" t="n">
        <v>26</v>
      </c>
      <c r="J279" s="30" t="s">
        <v>17</v>
      </c>
      <c r="K279" s="18" t="s">
        <v>1066</v>
      </c>
      <c r="L279" s="30" t="s">
        <v>43</v>
      </c>
    </row>
    <row r="280">
      <c r="A280" s="18" t="s">
        <v>1476</v>
      </c>
      <c r="B280" s="48" t="n">
        <v>43959</v>
      </c>
      <c r="C280" s="30" t="n">
        <v>0</v>
      </c>
      <c r="D280" s="49" t="n">
        <v>43957</v>
      </c>
      <c r="E280" s="30" t="n">
        <v>200</v>
      </c>
      <c r="F280" s="46" t="n">
        <v>200</v>
      </c>
      <c r="G280" s="30" t="n">
        <v>-100</v>
      </c>
      <c r="H280" s="30" t="n">
        <v>2</v>
      </c>
      <c r="I280" s="30" t="n">
        <v>0</v>
      </c>
      <c r="J280" s="30" t="s">
        <v>15</v>
      </c>
      <c r="K280" s="18" t="s">
        <v>1461</v>
      </c>
      <c r="L280" s="47" t="s">
        <v>43</v>
      </c>
    </row>
    <row r="281">
      <c r="A281" s="18" t="s">
        <v>1477</v>
      </c>
      <c r="B281" s="48" t="n">
        <v>43959</v>
      </c>
      <c r="C281" s="30" t="n">
        <v>0</v>
      </c>
      <c r="D281" s="49" t="n">
        <v>43956</v>
      </c>
      <c r="E281" s="30" t="n">
        <v>1000</v>
      </c>
      <c r="F281" s="46" t="n">
        <v>1000</v>
      </c>
      <c r="G281" s="30" t="n">
        <v>-1000</v>
      </c>
      <c r="H281" s="30" t="n">
        <v>1</v>
      </c>
      <c r="I281" s="30" t="n">
        <v>0</v>
      </c>
      <c r="J281" s="30" t="s">
        <v>15</v>
      </c>
      <c r="K281" s="18" t="s">
        <v>1450</v>
      </c>
      <c r="L281" s="30" t="s">
        <v>43</v>
      </c>
    </row>
    <row r="282">
      <c r="A282" s="18" t="s">
        <v>1478</v>
      </c>
      <c r="B282" s="48" t="n">
        <v>43959</v>
      </c>
      <c r="C282" s="30" t="n">
        <v>0</v>
      </c>
      <c r="D282" s="49" t="n">
        <v>43957</v>
      </c>
      <c r="E282" s="30" t="n">
        <v>70</v>
      </c>
      <c r="F282" s="46" t="n">
        <v>70</v>
      </c>
      <c r="G282" s="30" t="n">
        <v>-200</v>
      </c>
      <c r="H282" s="30" t="n">
        <v>0.35</v>
      </c>
      <c r="I282" s="30" t="n">
        <v>0</v>
      </c>
      <c r="J282" s="30" t="s">
        <v>15</v>
      </c>
      <c r="K282" s="18" t="s">
        <v>1460</v>
      </c>
      <c r="L282" s="30" t="s">
        <v>43</v>
      </c>
    </row>
    <row r="283">
      <c r="A283" s="18" t="s">
        <v>1479</v>
      </c>
      <c r="B283" s="48" t="n">
        <v>43959</v>
      </c>
      <c r="C283" s="30" t="n">
        <v>0</v>
      </c>
      <c r="D283" s="49" t="n">
        <v>43958</v>
      </c>
      <c r="E283" s="30" t="n">
        <v>2300</v>
      </c>
      <c r="F283" s="46" t="n">
        <v>2300</v>
      </c>
      <c r="G283" s="30" t="n">
        <v>-1000</v>
      </c>
      <c r="H283" s="30" t="n">
        <v>2.2999999999999998</v>
      </c>
      <c r="I283" s="30" t="n">
        <v>0</v>
      </c>
      <c r="J283" s="30" t="s">
        <v>15</v>
      </c>
      <c r="K283" s="18" t="s">
        <v>1463</v>
      </c>
      <c r="L283" s="30" t="s">
        <v>43</v>
      </c>
    </row>
    <row r="284">
      <c r="A284" s="18" t="s">
        <v>1480</v>
      </c>
      <c r="B284" s="48" t="n">
        <v>43959</v>
      </c>
      <c r="C284" s="30" t="n">
        <v>-240</v>
      </c>
      <c r="D284" s="49" t="n">
        <v>43956</v>
      </c>
      <c r="E284" s="30" t="n">
        <v>750</v>
      </c>
      <c r="F284" s="46" t="n">
        <v>510</v>
      </c>
      <c r="G284" s="30" t="n">
        <v>-1000</v>
      </c>
      <c r="H284" s="30" t="n">
        <v>0.75</v>
      </c>
      <c r="I284" s="30" t="n">
        <v>0.24</v>
      </c>
      <c r="J284" s="30" t="s">
        <v>15</v>
      </c>
      <c r="K284" s="18" t="s">
        <v>1448</v>
      </c>
      <c r="L284" s="30" t="s">
        <v>43</v>
      </c>
    </row>
    <row r="285">
      <c r="A285" s="18" t="s">
        <v>1482</v>
      </c>
      <c r="B285" s="48" t="n">
        <v>43959</v>
      </c>
      <c r="C285" s="30" t="n">
        <v>0</v>
      </c>
      <c r="D285" s="49" t="n">
        <v>43956</v>
      </c>
      <c r="E285" s="30" t="n">
        <v>4200</v>
      </c>
      <c r="F285" s="46" t="n">
        <v>4200</v>
      </c>
      <c r="G285" s="30" t="n">
        <v>-700</v>
      </c>
      <c r="H285" s="30" t="n">
        <v>6</v>
      </c>
      <c r="I285" s="30" t="n">
        <v>0</v>
      </c>
      <c r="J285" s="30" t="s">
        <v>15</v>
      </c>
      <c r="K285" s="18" t="s">
        <v>1449</v>
      </c>
      <c r="L285" s="30" t="s">
        <v>43</v>
      </c>
    </row>
    <row r="286">
      <c r="A286" s="18" t="s">
        <v>1484</v>
      </c>
      <c r="B286" s="48" t="n">
        <v>43959</v>
      </c>
      <c r="C286" s="30" t="n">
        <v>0</v>
      </c>
      <c r="D286" s="49" t="n">
        <v>43957</v>
      </c>
      <c r="E286" s="30" t="n">
        <v>550</v>
      </c>
      <c r="F286" s="46" t="n">
        <v>550</v>
      </c>
      <c r="G286" s="30" t="n">
        <v>-1000</v>
      </c>
      <c r="H286" s="30" t="n">
        <v>0.55000000000000004</v>
      </c>
      <c r="I286" s="30" t="n">
        <v>0</v>
      </c>
      <c r="J286" s="30" t="s">
        <v>15</v>
      </c>
      <c r="K286" s="18" t="s">
        <v>1458</v>
      </c>
      <c r="L286" s="30" t="s">
        <v>43</v>
      </c>
    </row>
    <row r="287">
      <c r="A287" s="18" t="s">
        <v>1485</v>
      </c>
      <c r="B287" s="48" t="n">
        <v>43959</v>
      </c>
      <c r="C287" s="30" t="n">
        <v>0</v>
      </c>
      <c r="D287" s="49" t="n">
        <v>43955</v>
      </c>
      <c r="E287" s="30" t="n">
        <v>775</v>
      </c>
      <c r="F287" s="46" t="n">
        <v>775</v>
      </c>
      <c r="G287" s="30" t="n">
        <v>-500</v>
      </c>
      <c r="H287" s="30" t="n">
        <v>1.55</v>
      </c>
      <c r="I287" s="30" t="n">
        <v>0</v>
      </c>
      <c r="J287" s="30" t="s">
        <v>15</v>
      </c>
      <c r="K287" s="18" t="s">
        <v>1445</v>
      </c>
      <c r="L287" s="30" t="s">
        <v>43</v>
      </c>
    </row>
    <row r="288">
      <c r="A288" s="18" t="s">
        <v>1486</v>
      </c>
      <c r="B288" s="48" t="n">
        <v>43959</v>
      </c>
      <c r="C288" s="30" t="n">
        <v>700</v>
      </c>
      <c r="D288" s="49" t="n">
        <v>43951</v>
      </c>
      <c r="E288" s="30" t="n">
        <v>600</v>
      </c>
      <c r="F288" s="46" t="n">
        <v>100</v>
      </c>
      <c r="G288" s="30" t="n">
        <v>100</v>
      </c>
      <c r="H288" s="30" t="n">
        <v>6</v>
      </c>
      <c r="I288" s="30" t="n">
        <v>7</v>
      </c>
      <c r="J288" s="30" t="s">
        <v>17</v>
      </c>
      <c r="K288" s="18" t="s">
        <v>1443</v>
      </c>
      <c r="L288" s="30" t="s">
        <v>43</v>
      </c>
    </row>
    <row r="289">
      <c r="A289" s="18" t="s">
        <v>1487</v>
      </c>
      <c r="B289" s="48" t="n">
        <v>43959</v>
      </c>
      <c r="C289" s="30" t="n">
        <v>0</v>
      </c>
      <c r="D289" s="49" t="n">
        <v>43956</v>
      </c>
      <c r="E289" s="30" t="n">
        <v>105</v>
      </c>
      <c r="F289" s="46" t="n">
        <v>105</v>
      </c>
      <c r="G289" s="30" t="n">
        <v>-300</v>
      </c>
      <c r="H289" s="30" t="n">
        <v>0.35</v>
      </c>
      <c r="I289" s="30" t="n">
        <v>0</v>
      </c>
      <c r="J289" s="30" t="s">
        <v>137</v>
      </c>
      <c r="K289" s="18" t="s">
        <v>1447</v>
      </c>
      <c r="L289" s="30" t="s">
        <v>43</v>
      </c>
    </row>
    <row r="290">
      <c r="A290" s="18" t="s">
        <v>1499</v>
      </c>
      <c r="B290" s="48" t="n">
        <v>43962</v>
      </c>
      <c r="C290" s="30" t="n">
        <v>-900</v>
      </c>
      <c r="D290" s="49" t="n">
        <v>43959</v>
      </c>
      <c r="E290" s="30" t="n">
        <v>630</v>
      </c>
      <c r="F290" s="46" t="n">
        <v>-270</v>
      </c>
      <c r="G290" s="30" t="n">
        <v>-100</v>
      </c>
      <c r="H290" s="30" t="n">
        <v>6.3</v>
      </c>
      <c r="I290" s="30" t="n">
        <v>9</v>
      </c>
      <c r="J290" s="30" t="s">
        <v>137</v>
      </c>
      <c r="K290" s="18" t="s">
        <v>1464</v>
      </c>
      <c r="L290" s="30" t="s">
        <v>43</v>
      </c>
    </row>
    <row r="291">
      <c r="A291" s="18" t="s">
        <v>1500</v>
      </c>
      <c r="B291" s="48" t="n">
        <v>43962</v>
      </c>
      <c r="C291" s="30" t="n">
        <v>-300</v>
      </c>
      <c r="D291" s="49" t="n">
        <v>43958</v>
      </c>
      <c r="E291" s="30" t="n">
        <v>509.99999999999994</v>
      </c>
      <c r="F291" s="46" t="n">
        <v>209.99999999999997</v>
      </c>
      <c r="G291" s="30" t="n">
        <v>-100</v>
      </c>
      <c r="H291" s="30" t="n">
        <v>5.0999999999999996</v>
      </c>
      <c r="I291" s="30" t="n">
        <v>3</v>
      </c>
      <c r="J291" s="30" t="s">
        <v>137</v>
      </c>
      <c r="K291" s="18" t="s">
        <v>1462</v>
      </c>
      <c r="L291" s="30" t="s">
        <v>43</v>
      </c>
    </row>
    <row r="292">
      <c r="A292" s="18" t="s">
        <v>1503</v>
      </c>
      <c r="B292" s="48" t="n">
        <v>43962</v>
      </c>
      <c r="C292" s="30" t="n">
        <v>-190</v>
      </c>
      <c r="D292" s="49" t="n">
        <v>43959</v>
      </c>
      <c r="E292" s="30" t="n">
        <v>750</v>
      </c>
      <c r="F292" s="46" t="n">
        <v>560</v>
      </c>
      <c r="G292" s="30" t="n">
        <v>-1000</v>
      </c>
      <c r="H292" s="30" t="n">
        <v>0.75</v>
      </c>
      <c r="I292" s="30" t="n">
        <v>0.19</v>
      </c>
      <c r="J292" s="30" t="s">
        <v>137</v>
      </c>
      <c r="K292" s="18" t="s">
        <v>1467</v>
      </c>
      <c r="L292" s="30" t="s">
        <v>43</v>
      </c>
    </row>
    <row r="293">
      <c r="A293" s="18" t="s">
        <v>1501</v>
      </c>
      <c r="B293" s="48" t="n">
        <v>43963</v>
      </c>
      <c r="C293" s="30" t="n">
        <v>-50</v>
      </c>
      <c r="D293" s="49" t="n">
        <v>43962</v>
      </c>
      <c r="E293" s="30" t="n">
        <v>650</v>
      </c>
      <c r="F293" s="46" t="n">
        <v>600</v>
      </c>
      <c r="G293" s="30" t="n">
        <v>-1000</v>
      </c>
      <c r="H293" s="30" t="n">
        <v>0.65</v>
      </c>
      <c r="I293" s="30" t="n">
        <v>0.05</v>
      </c>
      <c r="J293" s="30" t="s">
        <v>15</v>
      </c>
      <c r="K293" s="18" t="s">
        <v>1493</v>
      </c>
      <c r="L293" s="47" t="s">
        <v>43</v>
      </c>
    </row>
    <row r="294">
      <c r="A294" s="18" t="s">
        <v>1502</v>
      </c>
      <c r="B294" s="48" t="n">
        <v>43963</v>
      </c>
      <c r="C294" s="30" t="n">
        <v>825</v>
      </c>
      <c r="D294" s="49" t="n">
        <v>43962</v>
      </c>
      <c r="E294" s="30" t="n">
        <v>600</v>
      </c>
      <c r="F294" s="46" t="n">
        <v>225</v>
      </c>
      <c r="G294" s="30" t="n">
        <v>100</v>
      </c>
      <c r="H294" s="30" t="n">
        <v>6</v>
      </c>
      <c r="I294" s="30" t="n">
        <v>8.25</v>
      </c>
      <c r="J294" s="30" t="s">
        <v>17</v>
      </c>
      <c r="K294" s="18" t="s">
        <v>1492</v>
      </c>
      <c r="L294" s="30" t="s">
        <v>43</v>
      </c>
    </row>
    <row r="295">
      <c r="A295" s="18" t="s">
        <v>1504</v>
      </c>
      <c r="B295" s="48" t="n">
        <v>43963</v>
      </c>
      <c r="C295" s="30" t="n">
        <v>-500</v>
      </c>
      <c r="D295" s="49" t="n">
        <v>43959</v>
      </c>
      <c r="E295" s="30" t="n">
        <v>1140</v>
      </c>
      <c r="F295" s="46" t="n">
        <v>640</v>
      </c>
      <c r="G295" s="30" t="n">
        <v>-200</v>
      </c>
      <c r="H295" s="30" t="n">
        <v>5.7</v>
      </c>
      <c r="I295" s="30" t="n">
        <v>2.5</v>
      </c>
      <c r="J295" s="30" t="s">
        <v>137</v>
      </c>
      <c r="K295" s="18" t="s">
        <v>1466</v>
      </c>
      <c r="L295" s="30" t="s">
        <v>43</v>
      </c>
    </row>
    <row r="296">
      <c r="A296" s="18" t="s">
        <v>1519</v>
      </c>
      <c r="B296" s="48" t="n">
        <v>43964</v>
      </c>
      <c r="C296" s="30" t="n">
        <v>-1600</v>
      </c>
      <c r="D296" s="49" t="n">
        <v>43930</v>
      </c>
      <c r="E296" s="30" t="n">
        <v>1500</v>
      </c>
      <c r="F296" s="46" t="n">
        <v>-100</v>
      </c>
      <c r="G296" s="30" t="n">
        <v>-100</v>
      </c>
      <c r="H296" s="30" t="n">
        <v>15</v>
      </c>
      <c r="I296" s="30" t="n">
        <v>16</v>
      </c>
      <c r="J296" s="30" t="s">
        <v>137</v>
      </c>
      <c r="K296" s="18" t="s">
        <v>1323</v>
      </c>
      <c r="L296" s="30" t="s">
        <v>43</v>
      </c>
    </row>
    <row r="297">
      <c r="A297" s="18" t="s">
        <v>1516</v>
      </c>
      <c r="B297" s="48" t="n">
        <v>43966</v>
      </c>
      <c r="C297" s="30" t="n">
        <v>0</v>
      </c>
      <c r="D297" s="49" t="n">
        <v>43964</v>
      </c>
      <c r="E297" s="30" t="n">
        <v>375</v>
      </c>
      <c r="F297" s="46" t="n">
        <v>375</v>
      </c>
      <c r="G297" s="30" t="n">
        <v>-500</v>
      </c>
      <c r="H297" s="30" t="n">
        <v>0.75</v>
      </c>
      <c r="I297" s="30" t="n">
        <v>0</v>
      </c>
      <c r="J297" s="30" t="s">
        <v>15</v>
      </c>
      <c r="K297" s="18" t="s">
        <v>1509</v>
      </c>
      <c r="L297" s="30" t="s">
        <v>43</v>
      </c>
    </row>
    <row r="298">
      <c r="A298" s="18" t="s">
        <v>1517</v>
      </c>
      <c r="B298" s="48" t="n">
        <v>43966</v>
      </c>
      <c r="C298" s="30" t="n">
        <v>-15</v>
      </c>
      <c r="D298" s="49" t="n">
        <v>43963</v>
      </c>
      <c r="E298" s="30" t="n">
        <v>900</v>
      </c>
      <c r="F298" s="46" t="n">
        <v>885</v>
      </c>
      <c r="G298" s="30" t="n">
        <v>-1500</v>
      </c>
      <c r="H298" s="30" t="n">
        <v>0.6</v>
      </c>
      <c r="I298" s="30" t="n">
        <v>0.01</v>
      </c>
      <c r="J298" s="30" t="s">
        <v>15</v>
      </c>
      <c r="K298" s="18" t="s">
        <v>1498</v>
      </c>
      <c r="L298" s="30" t="s">
        <v>43</v>
      </c>
    </row>
    <row r="299">
      <c r="A299" s="18" t="s">
        <v>1518</v>
      </c>
      <c r="B299" s="48" t="n">
        <v>43966</v>
      </c>
      <c r="C299" s="30" t="n">
        <v>-4700</v>
      </c>
      <c r="D299" s="49" t="n">
        <v>43963</v>
      </c>
      <c r="E299" s="30" t="n">
        <v>2350</v>
      </c>
      <c r="F299" s="46" t="n">
        <v>-2350</v>
      </c>
      <c r="G299" s="30" t="n">
        <v>-1000</v>
      </c>
      <c r="H299" s="30" t="n">
        <v>2.35</v>
      </c>
      <c r="I299" s="30" t="n">
        <v>4.7</v>
      </c>
      <c r="J299" s="30" t="s">
        <v>15</v>
      </c>
      <c r="K299" s="18" t="s">
        <v>1497</v>
      </c>
      <c r="L299" s="30" t="s">
        <v>43</v>
      </c>
    </row>
    <row r="300">
      <c r="A300" s="18" t="s">
        <v>1520</v>
      </c>
      <c r="B300" s="48" t="n">
        <v>43966</v>
      </c>
      <c r="C300" s="30" t="n">
        <v>1700</v>
      </c>
      <c r="D300" s="49" t="n">
        <v>43965</v>
      </c>
      <c r="E300" s="30" t="n">
        <v>1150</v>
      </c>
      <c r="F300" s="46" t="n">
        <v>550</v>
      </c>
      <c r="G300" s="30" t="n">
        <v>100</v>
      </c>
      <c r="H300" s="30" t="n">
        <v>11.5</v>
      </c>
      <c r="I300" s="30" t="n">
        <v>17</v>
      </c>
      <c r="J300" s="30" t="s">
        <v>17</v>
      </c>
      <c r="K300" s="18" t="s">
        <v>1512</v>
      </c>
      <c r="L300" s="30" t="s">
        <v>43</v>
      </c>
    </row>
    <row r="301">
      <c r="A301" s="18" t="s">
        <v>1522</v>
      </c>
      <c r="B301" s="48" t="n">
        <v>43966</v>
      </c>
      <c r="C301" s="30" t="n">
        <v>-6</v>
      </c>
      <c r="D301" s="49" t="n">
        <v>43965</v>
      </c>
      <c r="E301" s="30" t="n">
        <v>348</v>
      </c>
      <c r="F301" s="46" t="n">
        <v>341.99999999999994</v>
      </c>
      <c r="G301" s="30" t="n">
        <v>-600</v>
      </c>
      <c r="H301" s="30" t="n">
        <v>0.57999999999999996</v>
      </c>
      <c r="I301" s="30" t="n">
        <v>0.01</v>
      </c>
      <c r="J301" s="30" t="s">
        <v>15</v>
      </c>
      <c r="K301" s="18" t="s">
        <v>1511</v>
      </c>
      <c r="L301" s="47" t="s">
        <v>43</v>
      </c>
    </row>
    <row r="302">
      <c r="A302" s="18" t="s">
        <v>1521</v>
      </c>
      <c r="B302" s="48" t="n">
        <v>43966</v>
      </c>
      <c r="C302" s="30" t="n">
        <v>-4</v>
      </c>
      <c r="D302" s="49" t="n">
        <v>43965</v>
      </c>
      <c r="E302" s="30" t="n">
        <v>200</v>
      </c>
      <c r="F302" s="46" t="n">
        <v>196</v>
      </c>
      <c r="G302" s="30" t="n">
        <v>-400</v>
      </c>
      <c r="H302" s="30" t="n">
        <v>0.5</v>
      </c>
      <c r="I302" s="30" t="n">
        <v>0.01</v>
      </c>
      <c r="J302" s="30" t="s">
        <v>15</v>
      </c>
      <c r="K302" s="18" t="s">
        <v>1511</v>
      </c>
      <c r="L302" s="30" t="s">
        <v>43</v>
      </c>
    </row>
    <row r="303">
      <c r="A303" s="18" t="s">
        <v>1523</v>
      </c>
      <c r="B303" s="48" t="n">
        <v>43966</v>
      </c>
      <c r="C303" s="30" t="n">
        <v>0</v>
      </c>
      <c r="D303" s="49" t="n">
        <v>43950</v>
      </c>
      <c r="E303" s="30" t="n">
        <v>450</v>
      </c>
      <c r="F303" s="46" t="n">
        <v>-450</v>
      </c>
      <c r="G303" s="30" t="n">
        <v>100</v>
      </c>
      <c r="H303" s="30" t="n">
        <v>4.5</v>
      </c>
      <c r="I303" s="30" t="n">
        <v>0</v>
      </c>
      <c r="J303" s="30" t="s">
        <v>17</v>
      </c>
      <c r="K303" s="18" t="s">
        <v>1490</v>
      </c>
      <c r="L303" s="30" t="s">
        <v>43</v>
      </c>
    </row>
    <row r="304">
      <c r="A304" s="18" t="s">
        <v>1524</v>
      </c>
      <c r="B304" s="48" t="n">
        <v>43966</v>
      </c>
      <c r="C304" s="30" t="n">
        <v>-1650</v>
      </c>
      <c r="D304" s="49" t="n">
        <v>43963</v>
      </c>
      <c r="E304" s="30" t="n">
        <v>250</v>
      </c>
      <c r="F304" s="46" t="n">
        <v>-1400</v>
      </c>
      <c r="G304" s="30" t="n">
        <v>-500</v>
      </c>
      <c r="H304" s="30" t="n">
        <v>0.5</v>
      </c>
      <c r="I304" s="30" t="n">
        <v>3.3</v>
      </c>
      <c r="J304" s="30" t="s">
        <v>15</v>
      </c>
      <c r="K304" s="18" t="s">
        <v>1494</v>
      </c>
      <c r="L304" s="30" t="s">
        <v>43</v>
      </c>
    </row>
    <row r="305">
      <c r="A305" s="18" t="s">
        <v>1525</v>
      </c>
      <c r="B305" s="48" t="n">
        <v>43966</v>
      </c>
      <c r="C305" s="30" t="n">
        <v>0</v>
      </c>
      <c r="D305" s="49" t="n">
        <v>43963</v>
      </c>
      <c r="E305" s="30" t="n">
        <v>525</v>
      </c>
      <c r="F305" s="46" t="n">
        <v>525</v>
      </c>
      <c r="G305" s="30" t="n">
        <v>-1500</v>
      </c>
      <c r="H305" s="30" t="n">
        <v>0.35</v>
      </c>
      <c r="I305" s="30" t="n">
        <v>0</v>
      </c>
      <c r="J305" s="30" t="s">
        <v>15</v>
      </c>
      <c r="K305" s="18" t="s">
        <v>1496</v>
      </c>
      <c r="L305" s="30" t="s">
        <v>43</v>
      </c>
    </row>
    <row r="306">
      <c r="A306" s="18" t="s">
        <v>1526</v>
      </c>
      <c r="B306" s="48" t="n">
        <v>43966</v>
      </c>
      <c r="C306" s="30" t="n">
        <v>0</v>
      </c>
      <c r="D306" s="49" t="n">
        <v>43957</v>
      </c>
      <c r="E306" s="30" t="n">
        <v>250</v>
      </c>
      <c r="F306" s="46" t="n">
        <v>250</v>
      </c>
      <c r="G306" s="30" t="n">
        <v>-1000</v>
      </c>
      <c r="H306" s="30" t="n">
        <v>0.25</v>
      </c>
      <c r="I306" s="30" t="n">
        <v>0</v>
      </c>
      <c r="J306" s="30" t="s">
        <v>137</v>
      </c>
      <c r="K306" s="18" t="s">
        <v>1491</v>
      </c>
      <c r="L306" s="30" t="s">
        <v>43</v>
      </c>
    </row>
    <row r="307">
      <c r="A307" s="18" t="s">
        <v>1527</v>
      </c>
      <c r="B307" s="48" t="n">
        <v>43966</v>
      </c>
      <c r="C307" s="30" t="n">
        <v>0</v>
      </c>
      <c r="D307" s="49" t="n">
        <v>43964</v>
      </c>
      <c r="E307" s="30" t="n">
        <v>800</v>
      </c>
      <c r="F307" s="46" t="n">
        <v>800</v>
      </c>
      <c r="G307" s="30" t="n">
        <v>-500</v>
      </c>
      <c r="H307" s="30" t="n">
        <v>1.6</v>
      </c>
      <c r="I307" s="30" t="n">
        <v>0</v>
      </c>
      <c r="J307" s="30" t="s">
        <v>15</v>
      </c>
      <c r="K307" s="18" t="s">
        <v>1510</v>
      </c>
      <c r="L307" s="30" t="s">
        <v>43</v>
      </c>
    </row>
    <row r="308">
      <c r="A308" s="18" t="s">
        <v>1528</v>
      </c>
      <c r="B308" s="48" t="n">
        <v>43966</v>
      </c>
      <c r="C308" s="30" t="n">
        <v>0</v>
      </c>
      <c r="D308" s="49" t="n">
        <v>43963</v>
      </c>
      <c r="E308" s="30" t="n">
        <v>750</v>
      </c>
      <c r="F308" s="46" t="n">
        <v>750</v>
      </c>
      <c r="G308" s="30" t="n">
        <v>-1000</v>
      </c>
      <c r="H308" s="30" t="n">
        <v>0.75</v>
      </c>
      <c r="I308" s="30" t="n">
        <v>0</v>
      </c>
      <c r="J308" s="30" t="s">
        <v>15</v>
      </c>
      <c r="K308" s="18" t="s">
        <v>1495</v>
      </c>
      <c r="L308" s="30" t="s">
        <v>43</v>
      </c>
    </row>
    <row r="309">
      <c r="A309" s="18" t="s">
        <v>1543</v>
      </c>
      <c r="B309" s="48" t="n">
        <v>43969</v>
      </c>
      <c r="C309" s="30" t="n">
        <v>1400</v>
      </c>
      <c r="D309" s="49" t="n">
        <v>43965</v>
      </c>
      <c r="E309" s="30" t="n">
        <v>1245</v>
      </c>
      <c r="F309" s="46" t="n">
        <v>155.00000000000006</v>
      </c>
      <c r="G309" s="30" t="n">
        <v>100</v>
      </c>
      <c r="H309" s="30" t="n">
        <v>12.45</v>
      </c>
      <c r="I309" s="30" t="n">
        <v>14</v>
      </c>
      <c r="J309" s="30" t="s">
        <v>17</v>
      </c>
      <c r="K309" s="18" t="s">
        <v>1513</v>
      </c>
      <c r="L309" s="30" t="s">
        <v>43</v>
      </c>
    </row>
    <row r="310">
      <c r="A310" s="18" t="s">
        <v>1548</v>
      </c>
      <c r="B310" s="48" t="n">
        <v>43969</v>
      </c>
      <c r="C310" s="30" t="n">
        <v>4250</v>
      </c>
      <c r="D310" s="49" t="n">
        <v>43949</v>
      </c>
      <c r="E310" s="30" t="n">
        <v>1825</v>
      </c>
      <c r="F310" s="46" t="n">
        <v>2425</v>
      </c>
      <c r="G310" s="30" t="n">
        <v>500</v>
      </c>
      <c r="H310" s="30" t="n">
        <v>3.65</v>
      </c>
      <c r="I310" s="30" t="n">
        <v>8.5</v>
      </c>
      <c r="J310" s="30" t="s">
        <v>17</v>
      </c>
      <c r="K310" s="18" t="s">
        <v>1505</v>
      </c>
      <c r="L310" s="30" t="s">
        <v>43</v>
      </c>
    </row>
    <row r="311">
      <c r="A311" s="18" t="s">
        <v>1550</v>
      </c>
      <c r="B311" s="48" t="n">
        <v>43969</v>
      </c>
      <c r="C311" s="30" t="n">
        <v>1810</v>
      </c>
      <c r="D311" s="49" t="n">
        <v>43712</v>
      </c>
      <c r="E311" s="30" t="n">
        <v>3040</v>
      </c>
      <c r="F311" s="46" t="n">
        <v>-1230</v>
      </c>
      <c r="G311" s="30" t="n">
        <v>1000</v>
      </c>
      <c r="H311" s="30" t="n">
        <v>3.04</v>
      </c>
      <c r="I311" s="30" t="n">
        <v>1.81</v>
      </c>
      <c r="J311" s="30" t="s">
        <v>92</v>
      </c>
      <c r="K311" s="18" t="s">
        <v>63</v>
      </c>
      <c r="L311" s="30" t="s">
        <v>43</v>
      </c>
    </row>
    <row r="312">
      <c r="A312" s="18" t="s">
        <v>1549</v>
      </c>
      <c r="B312" s="48" t="n">
        <v>43969</v>
      </c>
      <c r="C312" s="30" t="n">
        <v>543</v>
      </c>
      <c r="D312" s="49" t="n">
        <v>43676</v>
      </c>
      <c r="E312" s="30" t="n">
        <v>729</v>
      </c>
      <c r="F312" s="46" t="n">
        <v>-186.00000000000003</v>
      </c>
      <c r="G312" s="30" t="n">
        <v>300</v>
      </c>
      <c r="H312" s="30" t="n">
        <v>2.4300000000000002</v>
      </c>
      <c r="I312" s="30" t="n">
        <v>1.81</v>
      </c>
      <c r="J312" s="30" t="s">
        <v>92</v>
      </c>
      <c r="K312" s="18" t="s">
        <v>63</v>
      </c>
      <c r="L312" s="30" t="s">
        <v>43</v>
      </c>
    </row>
    <row r="313">
      <c r="A313" s="18" t="s">
        <v>1562</v>
      </c>
      <c r="B313" s="48" t="n">
        <v>43969</v>
      </c>
      <c r="C313" s="30" t="n">
        <v>900</v>
      </c>
      <c r="D313" s="49" t="n">
        <v>43963</v>
      </c>
      <c r="E313" s="30" t="n">
        <v>440.00000000000006</v>
      </c>
      <c r="F313" s="46" t="n">
        <v>459.99999999999994</v>
      </c>
      <c r="G313" s="30" t="n">
        <v>200</v>
      </c>
      <c r="H313" s="30" t="n">
        <v>2.2000000000000002</v>
      </c>
      <c r="I313" s="30" t="n">
        <v>4.5</v>
      </c>
      <c r="J313" s="30" t="s">
        <v>17</v>
      </c>
      <c r="K313" s="18" t="s">
        <v>1507</v>
      </c>
      <c r="L313" s="30" t="s">
        <v>43</v>
      </c>
    </row>
    <row r="314">
      <c r="A314" s="18" t="s">
        <v>1544</v>
      </c>
      <c r="B314" s="48" t="n">
        <v>43970</v>
      </c>
      <c r="C314" s="30" t="n">
        <v>550</v>
      </c>
      <c r="D314" s="49" t="n">
        <v>43962</v>
      </c>
      <c r="E314" s="30" t="n">
        <v>420</v>
      </c>
      <c r="F314" s="46" t="n">
        <v>129.99999999999997</v>
      </c>
      <c r="G314" s="30" t="n">
        <v>200</v>
      </c>
      <c r="H314" s="30" t="n">
        <v>2.1</v>
      </c>
      <c r="I314" s="30" t="n">
        <v>2.75</v>
      </c>
      <c r="J314" s="30" t="s">
        <v>17</v>
      </c>
      <c r="K314" s="18" t="s">
        <v>1506</v>
      </c>
      <c r="L314" s="30" t="s">
        <v>43</v>
      </c>
    </row>
    <row r="315">
      <c r="A315" s="18" t="s">
        <v>1546</v>
      </c>
      <c r="B315" s="48" t="n">
        <v>43970</v>
      </c>
      <c r="C315" s="30" t="n">
        <v>-50</v>
      </c>
      <c r="D315" s="49" t="n">
        <v>43969</v>
      </c>
      <c r="E315" s="30" t="n">
        <v>850</v>
      </c>
      <c r="F315" s="46" t="n">
        <v>799.99999999999989</v>
      </c>
      <c r="G315" s="30" t="n">
        <v>-1000</v>
      </c>
      <c r="H315" s="30" t="n">
        <v>0.85</v>
      </c>
      <c r="I315" s="30" t="n">
        <v>0.05</v>
      </c>
      <c r="J315" s="30" t="s">
        <v>15</v>
      </c>
      <c r="K315" s="18" t="s">
        <v>1533</v>
      </c>
      <c r="L315" s="47" t="s">
        <v>43</v>
      </c>
    </row>
    <row r="316">
      <c r="A316" s="18" t="s">
        <v>1557</v>
      </c>
      <c r="B316" s="48" t="n">
        <v>43971</v>
      </c>
      <c r="C316" s="30" t="n">
        <v>2000</v>
      </c>
      <c r="D316" s="49" t="n">
        <v>43963</v>
      </c>
      <c r="E316" s="30" t="n">
        <v>1175</v>
      </c>
      <c r="F316" s="46" t="n">
        <v>825</v>
      </c>
      <c r="G316" s="30" t="n">
        <v>500</v>
      </c>
      <c r="H316" s="30" t="n">
        <v>2.35</v>
      </c>
      <c r="I316" s="30" t="n">
        <v>4</v>
      </c>
      <c r="J316" s="30" t="s">
        <v>17</v>
      </c>
      <c r="K316" s="18" t="s">
        <v>1508</v>
      </c>
      <c r="L316" s="30" t="s">
        <v>43</v>
      </c>
    </row>
    <row r="317">
      <c r="A317" s="18" t="s">
        <v>1554</v>
      </c>
      <c r="B317" s="48" t="n">
        <v>43972</v>
      </c>
      <c r="C317" s="30" t="n">
        <v>150</v>
      </c>
      <c r="D317" s="49" t="n">
        <v>43969</v>
      </c>
      <c r="E317" s="30" t="n">
        <v>900</v>
      </c>
      <c r="F317" s="46" t="n">
        <v>-750</v>
      </c>
      <c r="G317" s="30" t="n">
        <v>1000</v>
      </c>
      <c r="H317" s="30" t="n">
        <v>0.9</v>
      </c>
      <c r="I317" s="30" t="n">
        <v>0.15</v>
      </c>
      <c r="J317" s="30" t="s">
        <v>17</v>
      </c>
      <c r="K317" s="18" t="s">
        <v>1530</v>
      </c>
      <c r="L317" s="30" t="s">
        <v>43</v>
      </c>
    </row>
    <row r="318">
      <c r="A318" s="18" t="s">
        <v>1556</v>
      </c>
      <c r="B318" s="48" t="n">
        <v>43972</v>
      </c>
      <c r="C318" s="30" t="n">
        <v>-50</v>
      </c>
      <c r="D318" s="49" t="n">
        <v>43970</v>
      </c>
      <c r="E318" s="30" t="n">
        <v>1000</v>
      </c>
      <c r="F318" s="46" t="n">
        <v>950</v>
      </c>
      <c r="G318" s="30" t="n">
        <v>-1000</v>
      </c>
      <c r="H318" s="30" t="n">
        <v>1</v>
      </c>
      <c r="I318" s="30" t="n">
        <v>0.05</v>
      </c>
      <c r="J318" s="30" t="s">
        <v>15</v>
      </c>
      <c r="K318" s="18" t="s">
        <v>1534</v>
      </c>
      <c r="L318" s="30" t="s">
        <v>43</v>
      </c>
    </row>
    <row r="319">
      <c r="A319" s="18" t="s">
        <v>1561</v>
      </c>
      <c r="B319" s="48" t="n">
        <v>43972</v>
      </c>
      <c r="C319" s="30" t="n">
        <v>-459.99999999999994</v>
      </c>
      <c r="D319" s="49" t="n">
        <v>43966</v>
      </c>
      <c r="E319" s="30" t="n">
        <v>100</v>
      </c>
      <c r="F319" s="46" t="n">
        <v>-359.99999999999994</v>
      </c>
      <c r="G319" s="30" t="n">
        <v>-100</v>
      </c>
      <c r="H319" s="30" t="n">
        <v>1</v>
      </c>
      <c r="I319" s="30" t="n">
        <v>4.5999999999999996</v>
      </c>
      <c r="J319" s="30" t="s">
        <v>137</v>
      </c>
      <c r="K319" s="18" t="s">
        <v>1515</v>
      </c>
      <c r="L319" s="30" t="s">
        <v>43</v>
      </c>
    </row>
    <row r="320">
      <c r="A320" s="18" t="s">
        <v>1545</v>
      </c>
      <c r="B320" s="48" t="n">
        <v>43973</v>
      </c>
      <c r="C320" s="30" t="n">
        <v>0</v>
      </c>
      <c r="D320" s="49" t="n">
        <v>43971</v>
      </c>
      <c r="E320" s="30" t="n">
        <v>720</v>
      </c>
      <c r="F320" s="46" t="n">
        <v>720</v>
      </c>
      <c r="G320" s="30" t="n">
        <v>-900</v>
      </c>
      <c r="H320" s="30" t="n">
        <v>0.8</v>
      </c>
      <c r="I320" s="30" t="n">
        <v>0</v>
      </c>
      <c r="J320" s="30" t="s">
        <v>15</v>
      </c>
      <c r="K320" s="18" t="s">
        <v>1537</v>
      </c>
      <c r="L320" s="30" t="s">
        <v>43</v>
      </c>
    </row>
    <row r="321">
      <c r="A321" s="18" t="s">
        <v>1547</v>
      </c>
      <c r="B321" s="48" t="n">
        <v>43973</v>
      </c>
      <c r="C321" s="30" t="n">
        <v>1200</v>
      </c>
      <c r="D321" s="49" t="n">
        <v>43969</v>
      </c>
      <c r="E321" s="30" t="n">
        <v>810</v>
      </c>
      <c r="F321" s="46" t="n">
        <v>390.00000000000006</v>
      </c>
      <c r="G321" s="30" t="n">
        <v>100</v>
      </c>
      <c r="H321" s="30" t="n">
        <v>8.1</v>
      </c>
      <c r="I321" s="30" t="n">
        <v>12</v>
      </c>
      <c r="J321" s="30" t="s">
        <v>17</v>
      </c>
      <c r="K321" s="18" t="s">
        <v>1529</v>
      </c>
      <c r="L321" s="30" t="s">
        <v>43</v>
      </c>
    </row>
    <row r="322">
      <c r="A322" s="18" t="s">
        <v>1551</v>
      </c>
      <c r="B322" s="48" t="n">
        <v>43973</v>
      </c>
      <c r="C322" s="30" t="n">
        <v>0</v>
      </c>
      <c r="D322" s="49" t="n">
        <v>43971</v>
      </c>
      <c r="E322" s="30" t="n">
        <v>550</v>
      </c>
      <c r="F322" s="46" t="n">
        <v>550</v>
      </c>
      <c r="G322" s="30" t="n">
        <v>-1000</v>
      </c>
      <c r="H322" s="30" t="n">
        <v>0.55000000000000004</v>
      </c>
      <c r="I322" s="30" t="n">
        <v>0</v>
      </c>
      <c r="J322" s="30" t="s">
        <v>15</v>
      </c>
      <c r="K322" s="18" t="s">
        <v>1536</v>
      </c>
      <c r="L322" s="30" t="s">
        <v>43</v>
      </c>
    </row>
    <row r="323">
      <c r="A323" s="18" t="s">
        <v>1552</v>
      </c>
      <c r="B323" s="48" t="n">
        <v>43973</v>
      </c>
      <c r="C323" s="30" t="n">
        <v>-850</v>
      </c>
      <c r="D323" s="49" t="n">
        <v>43966</v>
      </c>
      <c r="E323" s="30" t="n">
        <v>200</v>
      </c>
      <c r="F323" s="46" t="n">
        <v>-650</v>
      </c>
      <c r="G323" s="30" t="n">
        <v>-100</v>
      </c>
      <c r="H323" s="30" t="n">
        <v>2</v>
      </c>
      <c r="I323" s="30" t="n">
        <v>8.5</v>
      </c>
      <c r="J323" s="30" t="s">
        <v>137</v>
      </c>
      <c r="K323" s="18" t="s">
        <v>1514</v>
      </c>
      <c r="L323" s="30" t="s">
        <v>43</v>
      </c>
    </row>
    <row r="324">
      <c r="A324" s="18" t="s">
        <v>1553</v>
      </c>
      <c r="B324" s="48" t="n">
        <v>43973</v>
      </c>
      <c r="C324" s="30" t="n">
        <v>0</v>
      </c>
      <c r="D324" s="49" t="n">
        <v>43969</v>
      </c>
      <c r="E324" s="30" t="n">
        <v>900</v>
      </c>
      <c r="F324" s="46" t="n">
        <v>900</v>
      </c>
      <c r="G324" s="30" t="n">
        <v>-1000</v>
      </c>
      <c r="H324" s="30" t="n">
        <v>0.9</v>
      </c>
      <c r="I324" s="30" t="n">
        <v>0</v>
      </c>
      <c r="J324" s="30" t="s">
        <v>15</v>
      </c>
      <c r="K324" s="18" t="s">
        <v>1532</v>
      </c>
      <c r="L324" s="30" t="s">
        <v>43</v>
      </c>
    </row>
    <row r="325">
      <c r="A325" s="18" t="s">
        <v>1555</v>
      </c>
      <c r="B325" s="48" t="n">
        <v>43973</v>
      </c>
      <c r="C325" s="30" t="n">
        <v>0</v>
      </c>
      <c r="D325" s="49" t="n">
        <v>43972</v>
      </c>
      <c r="E325" s="30" t="n">
        <v>900</v>
      </c>
      <c r="F325" s="46" t="n">
        <v>900</v>
      </c>
      <c r="G325" s="30" t="n">
        <v>-1000</v>
      </c>
      <c r="H325" s="30" t="n">
        <v>0.9</v>
      </c>
      <c r="I325" s="30" t="n">
        <v>0</v>
      </c>
      <c r="J325" s="30" t="s">
        <v>15</v>
      </c>
      <c r="K325" s="18" t="s">
        <v>1539</v>
      </c>
      <c r="L325" s="30" t="s">
        <v>43</v>
      </c>
    </row>
    <row r="326">
      <c r="A326" s="18" t="s">
        <v>1558</v>
      </c>
      <c r="B326" s="48" t="n">
        <v>43973</v>
      </c>
      <c r="C326" s="30" t="n">
        <v>0</v>
      </c>
      <c r="D326" s="49" t="n">
        <v>43972</v>
      </c>
      <c r="E326" s="30" t="n">
        <v>750</v>
      </c>
      <c r="F326" s="46" t="n">
        <v>750</v>
      </c>
      <c r="G326" s="30" t="n">
        <v>-1000</v>
      </c>
      <c r="H326" s="30" t="n">
        <v>0.75</v>
      </c>
      <c r="I326" s="30" t="n">
        <v>0</v>
      </c>
      <c r="J326" s="30" t="s">
        <v>15</v>
      </c>
      <c r="K326" s="18" t="s">
        <v>1538</v>
      </c>
      <c r="L326" s="30" t="s">
        <v>43</v>
      </c>
    </row>
    <row r="327">
      <c r="A327" s="18" t="s">
        <v>1559</v>
      </c>
      <c r="B327" s="48" t="n">
        <v>43973</v>
      </c>
      <c r="C327" s="30" t="n">
        <v>0</v>
      </c>
      <c r="D327" s="49" t="n">
        <v>43972</v>
      </c>
      <c r="E327" s="30" t="n">
        <v>1500</v>
      </c>
      <c r="F327" s="46" t="n">
        <v>1500</v>
      </c>
      <c r="G327" s="30" t="n">
        <v>-1000</v>
      </c>
      <c r="H327" s="30" t="n">
        <v>1.5</v>
      </c>
      <c r="I327" s="30" t="n">
        <v>0</v>
      </c>
      <c r="J327" s="30" t="s">
        <v>15</v>
      </c>
      <c r="K327" s="18" t="s">
        <v>1540</v>
      </c>
      <c r="L327" s="30" t="s">
        <v>43</v>
      </c>
    </row>
    <row r="328">
      <c r="A328" s="18" t="s">
        <v>1560</v>
      </c>
      <c r="B328" s="48" t="n">
        <v>43973</v>
      </c>
      <c r="C328" s="30" t="n">
        <v>-2500</v>
      </c>
      <c r="D328" s="49" t="n">
        <v>43970</v>
      </c>
      <c r="E328" s="30" t="n">
        <v>2050</v>
      </c>
      <c r="F328" s="46" t="n">
        <v>-450.00000000000017</v>
      </c>
      <c r="G328" s="30" t="n">
        <v>-1000</v>
      </c>
      <c r="H328" s="30" t="n">
        <v>2.0499999999999998</v>
      </c>
      <c r="I328" s="30" t="n">
        <v>2.5</v>
      </c>
      <c r="J328" s="30" t="s">
        <v>15</v>
      </c>
      <c r="K328" s="18" t="s">
        <v>1535</v>
      </c>
      <c r="L328" s="30" t="s">
        <v>43</v>
      </c>
    </row>
    <row r="329">
      <c r="A329" s="18" t="s">
        <v>1574</v>
      </c>
      <c r="B329" s="48" t="n">
        <v>43973</v>
      </c>
      <c r="C329" s="30" t="n">
        <v>0</v>
      </c>
      <c r="D329" s="49" t="n">
        <v>43969</v>
      </c>
      <c r="E329" s="30" t="n">
        <v>1100</v>
      </c>
      <c r="F329" s="46" t="n">
        <v>1100</v>
      </c>
      <c r="G329" s="30" t="n">
        <v>-1000</v>
      </c>
      <c r="H329" s="30" t="n">
        <v>1.1000000000000001</v>
      </c>
      <c r="I329" s="30" t="n">
        <v>0</v>
      </c>
      <c r="J329" s="30" t="s">
        <v>15</v>
      </c>
      <c r="K329" s="18" t="s">
        <v>1531</v>
      </c>
      <c r="L329" s="30" t="s">
        <v>43</v>
      </c>
    </row>
    <row r="330">
      <c r="A330" s="18" t="s">
        <v>1563</v>
      </c>
      <c r="B330" s="48" t="n">
        <v>43973</v>
      </c>
      <c r="C330" s="18" t="n">
        <v>-800</v>
      </c>
      <c r="D330" s="49" t="n">
        <v>43973</v>
      </c>
      <c r="E330" s="18" t="n">
        <v>500</v>
      </c>
      <c r="F330" s="46" t="n">
        <v>-300.00000000000006</v>
      </c>
      <c r="G330" s="18" t="n">
        <v>-500</v>
      </c>
      <c r="H330" s="18" t="n">
        <v>1</v>
      </c>
      <c r="I330" s="18" t="n">
        <v>1.6</v>
      </c>
      <c r="J330" s="18" t="s">
        <v>15</v>
      </c>
      <c r="K330" s="18" t="s">
        <v>1542</v>
      </c>
      <c r="L330" s="18" t="s">
        <v>43</v>
      </c>
    </row>
    <row r="331">
      <c r="A331" s="18" t="s">
        <v>1591</v>
      </c>
      <c r="B331" s="48" t="n">
        <v>43977</v>
      </c>
      <c r="C331" s="30" t="n">
        <v>750</v>
      </c>
      <c r="D331" s="49" t="n">
        <v>43972</v>
      </c>
      <c r="E331" s="30" t="n">
        <v>660</v>
      </c>
      <c r="F331" s="46" t="n">
        <v>89.999999999999943</v>
      </c>
      <c r="G331" s="30" t="n">
        <v>300</v>
      </c>
      <c r="H331" s="30" t="n">
        <v>2.2000000000000002</v>
      </c>
      <c r="I331" s="30" t="n">
        <v>2.5</v>
      </c>
      <c r="J331" s="30" t="s">
        <v>17</v>
      </c>
      <c r="K331" s="18" t="s">
        <v>1572</v>
      </c>
      <c r="L331" s="30" t="s">
        <v>43</v>
      </c>
    </row>
    <row r="332">
      <c r="A332" s="18" t="s">
        <v>1592</v>
      </c>
      <c r="B332" s="48" t="n">
        <v>43977</v>
      </c>
      <c r="C332" s="30" t="n">
        <v>1250</v>
      </c>
      <c r="D332" s="49" t="n">
        <v>43950</v>
      </c>
      <c r="E332" s="30" t="n">
        <v>2800</v>
      </c>
      <c r="F332" s="46" t="n">
        <v>-1549.9999999999998</v>
      </c>
      <c r="G332" s="30" t="n">
        <v>1000</v>
      </c>
      <c r="H332" s="30" t="n">
        <v>2.8</v>
      </c>
      <c r="I332" s="30" t="n">
        <v>1.25</v>
      </c>
      <c r="J332" s="30" t="s">
        <v>17</v>
      </c>
      <c r="K332" s="18" t="s">
        <v>1565</v>
      </c>
      <c r="L332" s="30" t="s">
        <v>43</v>
      </c>
    </row>
    <row r="333">
      <c r="A333" s="18" t="s">
        <v>1573</v>
      </c>
      <c r="B333" s="48" t="n">
        <v>43977</v>
      </c>
      <c r="C333" s="30" t="n">
        <v>900</v>
      </c>
      <c r="D333" s="49" t="n">
        <v>43972</v>
      </c>
      <c r="E333" s="30" t="n">
        <v>750</v>
      </c>
      <c r="F333" s="46" t="n">
        <v>150</v>
      </c>
      <c r="G333" s="30" t="n">
        <v>300</v>
      </c>
      <c r="H333" s="30" t="n">
        <v>2.5</v>
      </c>
      <c r="I333" s="30" t="n">
        <v>3</v>
      </c>
      <c r="J333" s="30" t="s">
        <v>17</v>
      </c>
      <c r="K333" s="18" t="s">
        <v>1541</v>
      </c>
      <c r="L333" s="30" t="s">
        <v>43</v>
      </c>
    </row>
    <row r="334">
      <c r="A334" s="18" t="s">
        <v>1599</v>
      </c>
      <c r="B334" s="48" t="n">
        <v>43977</v>
      </c>
      <c r="C334" s="30" t="n">
        <v>900</v>
      </c>
      <c r="D334" s="49" t="n">
        <v>43970</v>
      </c>
      <c r="E334" s="30" t="n">
        <v>525</v>
      </c>
      <c r="F334" s="46" t="n">
        <v>375</v>
      </c>
      <c r="G334" s="30" t="n">
        <v>300</v>
      </c>
      <c r="H334" s="30" t="n">
        <v>1.75</v>
      </c>
      <c r="I334" s="30" t="n">
        <v>3</v>
      </c>
      <c r="J334" s="30" t="s">
        <v>17</v>
      </c>
      <c r="K334" s="18" t="s">
        <v>1570</v>
      </c>
      <c r="L334" s="30" t="s">
        <v>43</v>
      </c>
    </row>
    <row r="335">
      <c r="A335" s="18" t="s">
        <v>1606</v>
      </c>
      <c r="B335" s="48" t="n">
        <v>43977</v>
      </c>
      <c r="C335" s="30" t="n">
        <v>2050</v>
      </c>
      <c r="D335" s="49" t="n">
        <v>43969</v>
      </c>
      <c r="E335" s="30" t="n">
        <v>900</v>
      </c>
      <c r="F335" s="46" t="n">
        <v>1150</v>
      </c>
      <c r="G335" s="30" t="n">
        <v>100</v>
      </c>
      <c r="H335" s="30" t="n">
        <v>9</v>
      </c>
      <c r="I335" s="30" t="n">
        <v>20.5</v>
      </c>
      <c r="J335" s="30" t="s">
        <v>17</v>
      </c>
      <c r="K335" s="18" t="s">
        <v>1569</v>
      </c>
      <c r="L335" s="30" t="s">
        <v>43</v>
      </c>
    </row>
    <row r="336">
      <c r="A336" s="18" t="s">
        <v>1593</v>
      </c>
      <c r="B336" s="48" t="n">
        <v>43978</v>
      </c>
      <c r="C336" s="30" t="n">
        <v>400</v>
      </c>
      <c r="D336" s="49" t="n">
        <v>43951</v>
      </c>
      <c r="E336" s="30" t="n">
        <v>450</v>
      </c>
      <c r="F336" s="46" t="n">
        <v>-50</v>
      </c>
      <c r="G336" s="30" t="n">
        <v>100</v>
      </c>
      <c r="H336" s="30" t="n">
        <v>4.5</v>
      </c>
      <c r="I336" s="30" t="n">
        <v>4</v>
      </c>
      <c r="J336" s="30" t="s">
        <v>17</v>
      </c>
      <c r="K336" s="18" t="s">
        <v>1567</v>
      </c>
      <c r="L336" s="30" t="s">
        <v>43</v>
      </c>
    </row>
    <row r="337">
      <c r="A337" s="18" t="s">
        <v>1600</v>
      </c>
      <c r="B337" s="48" t="n">
        <v>43978</v>
      </c>
      <c r="C337" s="30" t="n">
        <v>-175</v>
      </c>
      <c r="D337" s="49" t="n">
        <v>43969</v>
      </c>
      <c r="E337" s="30" t="n">
        <v>170</v>
      </c>
      <c r="F337" s="46" t="n">
        <v>-5.0000000000000044</v>
      </c>
      <c r="G337" s="30" t="n">
        <v>-100</v>
      </c>
      <c r="H337" s="30" t="n">
        <v>1.7</v>
      </c>
      <c r="I337" s="30" t="n">
        <v>1.75</v>
      </c>
      <c r="J337" s="30" t="s">
        <v>137</v>
      </c>
      <c r="K337" s="18" t="s">
        <v>1568</v>
      </c>
      <c r="L337" s="30" t="s">
        <v>43</v>
      </c>
    </row>
    <row r="338">
      <c r="A338" s="18" t="s">
        <v>1598</v>
      </c>
      <c r="B338" s="48" t="n">
        <v>43979</v>
      </c>
      <c r="C338" s="30" t="n">
        <v>-350</v>
      </c>
      <c r="D338" s="49" t="n">
        <v>43977</v>
      </c>
      <c r="E338" s="30" t="n">
        <v>500</v>
      </c>
      <c r="F338" s="46" t="n">
        <v>150.00000000000003</v>
      </c>
      <c r="G338" s="30" t="n">
        <v>-500</v>
      </c>
      <c r="H338" s="30" t="n">
        <v>1</v>
      </c>
      <c r="I338" s="30" t="n">
        <v>0.7</v>
      </c>
      <c r="J338" s="30" t="s">
        <v>15</v>
      </c>
      <c r="K338" s="18" t="s">
        <v>1578</v>
      </c>
      <c r="L338" s="30" t="s">
        <v>43</v>
      </c>
    </row>
    <row r="339">
      <c r="A339" s="18" t="s">
        <v>1603</v>
      </c>
      <c r="B339" s="48" t="n">
        <v>43979</v>
      </c>
      <c r="C339" s="30" t="n">
        <v>-190</v>
      </c>
      <c r="D339" s="49" t="n">
        <v>43972</v>
      </c>
      <c r="E339" s="30" t="n">
        <v>350</v>
      </c>
      <c r="F339" s="46" t="n">
        <v>159.99999999999997</v>
      </c>
      <c r="G339" s="30" t="n">
        <v>-500</v>
      </c>
      <c r="H339" s="30" t="n">
        <v>0.7</v>
      </c>
      <c r="I339" s="30" t="n">
        <v>0.38</v>
      </c>
      <c r="J339" s="30" t="s">
        <v>15</v>
      </c>
      <c r="K339" s="18" t="s">
        <v>1571</v>
      </c>
      <c r="L339" s="30" t="s">
        <v>43</v>
      </c>
    </row>
    <row r="340">
      <c r="A340" s="18" t="s">
        <v>1604</v>
      </c>
      <c r="B340" s="48" t="n">
        <v>43979</v>
      </c>
      <c r="C340" s="30" t="n">
        <v>-35</v>
      </c>
      <c r="D340" s="49" t="n">
        <v>43978</v>
      </c>
      <c r="E340" s="30" t="n">
        <v>700</v>
      </c>
      <c r="F340" s="46" t="n">
        <v>665</v>
      </c>
      <c r="G340" s="30" t="n">
        <v>-700</v>
      </c>
      <c r="H340" s="30" t="n">
        <v>1</v>
      </c>
      <c r="I340" s="30" t="n">
        <v>0.05</v>
      </c>
      <c r="J340" s="30" t="s">
        <v>15</v>
      </c>
      <c r="K340" s="18" t="s">
        <v>1579</v>
      </c>
      <c r="L340" s="30" t="s">
        <v>43</v>
      </c>
    </row>
    <row r="341">
      <c r="A341" s="18" t="s">
        <v>1588</v>
      </c>
      <c r="B341" s="48" t="n">
        <v>43980</v>
      </c>
      <c r="C341" s="30" t="n">
        <v>0</v>
      </c>
      <c r="D341" s="49" t="n">
        <v>43978</v>
      </c>
      <c r="E341" s="30" t="n">
        <v>2000</v>
      </c>
      <c r="F341" s="46" t="n">
        <v>2000</v>
      </c>
      <c r="G341" s="30" t="n">
        <v>-1000</v>
      </c>
      <c r="H341" s="30" t="n">
        <v>2</v>
      </c>
      <c r="I341" s="30" t="n">
        <v>0</v>
      </c>
      <c r="J341" s="30" t="s">
        <v>15</v>
      </c>
      <c r="K341" s="18" t="s">
        <v>1581</v>
      </c>
      <c r="L341" s="30" t="s">
        <v>43</v>
      </c>
    </row>
    <row r="342">
      <c r="A342" s="18" t="s">
        <v>1589</v>
      </c>
      <c r="B342" s="48" t="n">
        <v>43980</v>
      </c>
      <c r="C342" s="30" t="n">
        <v>0</v>
      </c>
      <c r="D342" s="49" t="n">
        <v>43979</v>
      </c>
      <c r="E342" s="30" t="n">
        <v>810</v>
      </c>
      <c r="F342" s="46" t="n">
        <v>810</v>
      </c>
      <c r="G342" s="30" t="n">
        <v>-1000</v>
      </c>
      <c r="H342" s="30" t="n">
        <v>0.81</v>
      </c>
      <c r="I342" s="30" t="n">
        <v>0</v>
      </c>
      <c r="J342" s="30" t="s">
        <v>15</v>
      </c>
      <c r="K342" s="18" t="s">
        <v>1584</v>
      </c>
      <c r="L342" s="30" t="s">
        <v>43</v>
      </c>
    </row>
    <row r="343">
      <c r="A343" s="18" t="s">
        <v>1590</v>
      </c>
      <c r="B343" s="48" t="n">
        <v>43980</v>
      </c>
      <c r="C343" s="30" t="n">
        <v>0</v>
      </c>
      <c r="D343" s="49" t="n">
        <v>43979</v>
      </c>
      <c r="E343" s="30" t="n">
        <v>700</v>
      </c>
      <c r="F343" s="46" t="n">
        <v>700</v>
      </c>
      <c r="G343" s="30" t="n">
        <v>-1000</v>
      </c>
      <c r="H343" s="30" t="n">
        <v>0.7</v>
      </c>
      <c r="I343" s="30" t="n">
        <v>0</v>
      </c>
      <c r="J343" s="30" t="s">
        <v>15</v>
      </c>
      <c r="K343" s="18" t="s">
        <v>1587</v>
      </c>
      <c r="L343" s="30" t="s">
        <v>43</v>
      </c>
    </row>
    <row r="344">
      <c r="A344" s="18" t="s">
        <v>1594</v>
      </c>
      <c r="B344" s="48" t="n">
        <v>43980</v>
      </c>
      <c r="C344" s="30" t="n">
        <v>0</v>
      </c>
      <c r="D344" s="49" t="n">
        <v>43978</v>
      </c>
      <c r="E344" s="30" t="n">
        <v>60</v>
      </c>
      <c r="F344" s="46" t="n">
        <v>60</v>
      </c>
      <c r="G344" s="30" t="n">
        <v>-100</v>
      </c>
      <c r="H344" s="30" t="n">
        <v>0.6</v>
      </c>
      <c r="I344" s="30" t="n">
        <v>0</v>
      </c>
      <c r="J344" s="30" t="s">
        <v>15</v>
      </c>
      <c r="K344" s="18" t="s">
        <v>1583</v>
      </c>
      <c r="L344" s="30" t="s">
        <v>43</v>
      </c>
    </row>
    <row r="345">
      <c r="A345" s="18" t="s">
        <v>1595</v>
      </c>
      <c r="B345" s="48" t="n">
        <v>43980</v>
      </c>
      <c r="C345" s="30" t="n">
        <v>0</v>
      </c>
      <c r="D345" s="49" t="n">
        <v>43978</v>
      </c>
      <c r="E345" s="30" t="n">
        <v>900</v>
      </c>
      <c r="F345" s="46" t="n">
        <v>900</v>
      </c>
      <c r="G345" s="30" t="n">
        <v>-1000</v>
      </c>
      <c r="H345" s="30" t="n">
        <v>0.9</v>
      </c>
      <c r="I345" s="30" t="n">
        <v>0</v>
      </c>
      <c r="J345" s="30" t="s">
        <v>15</v>
      </c>
      <c r="K345" s="18" t="s">
        <v>1580</v>
      </c>
      <c r="L345" s="30" t="s">
        <v>43</v>
      </c>
    </row>
    <row r="346">
      <c r="A346" s="18" t="s">
        <v>1596</v>
      </c>
      <c r="B346" s="48" t="n">
        <v>43980</v>
      </c>
      <c r="C346" s="30" t="n">
        <v>0</v>
      </c>
      <c r="D346" s="49" t="n">
        <v>43979</v>
      </c>
      <c r="E346" s="30" t="n">
        <v>1650</v>
      </c>
      <c r="F346" s="46" t="n">
        <v>1650</v>
      </c>
      <c r="G346" s="30" t="n">
        <v>-1000</v>
      </c>
      <c r="H346" s="30" t="n">
        <v>1.65</v>
      </c>
      <c r="I346" s="30" t="n">
        <v>0</v>
      </c>
      <c r="J346" s="30" t="s">
        <v>15</v>
      </c>
      <c r="K346" s="18" t="s">
        <v>1586</v>
      </c>
      <c r="L346" s="30" t="s">
        <v>43</v>
      </c>
    </row>
    <row r="347">
      <c r="A347" s="18" t="s">
        <v>1597</v>
      </c>
      <c r="B347" s="48" t="n">
        <v>43980</v>
      </c>
      <c r="C347" s="30" t="n">
        <v>0</v>
      </c>
      <c r="D347" s="49" t="n">
        <v>43951</v>
      </c>
      <c r="E347" s="30" t="n">
        <v>650</v>
      </c>
      <c r="F347" s="46" t="n">
        <v>-650</v>
      </c>
      <c r="G347" s="30" t="n">
        <v>1000</v>
      </c>
      <c r="H347" s="30" t="n">
        <v>0.65</v>
      </c>
      <c r="I347" s="30" t="n">
        <v>0</v>
      </c>
      <c r="J347" s="30" t="s">
        <v>17</v>
      </c>
      <c r="K347" s="18" t="s">
        <v>1566</v>
      </c>
      <c r="L347" s="30" t="s">
        <v>43</v>
      </c>
    </row>
    <row r="348">
      <c r="A348" s="18" t="s">
        <v>1601</v>
      </c>
      <c r="B348" s="48" t="n">
        <v>43980</v>
      </c>
      <c r="C348" s="30" t="n">
        <v>-100</v>
      </c>
      <c r="D348" s="49" t="n">
        <v>43977</v>
      </c>
      <c r="E348" s="30" t="n">
        <v>210</v>
      </c>
      <c r="F348" s="46" t="n">
        <v>110.00000000000001</v>
      </c>
      <c r="G348" s="30" t="n">
        <v>-100</v>
      </c>
      <c r="H348" s="30" t="n">
        <v>2.1</v>
      </c>
      <c r="I348" s="30" t="n">
        <v>1</v>
      </c>
      <c r="J348" s="30" t="s">
        <v>137</v>
      </c>
      <c r="K348" s="18" t="s">
        <v>1577</v>
      </c>
      <c r="L348" s="30" t="s">
        <v>43</v>
      </c>
    </row>
    <row r="349">
      <c r="A349" s="18" t="s">
        <v>1602</v>
      </c>
      <c r="B349" s="48" t="n">
        <v>43980</v>
      </c>
      <c r="C349" s="30" t="n">
        <v>0</v>
      </c>
      <c r="D349" s="49" t="n">
        <v>43979</v>
      </c>
      <c r="E349" s="30" t="n">
        <v>2000</v>
      </c>
      <c r="F349" s="46" t="n">
        <v>2000</v>
      </c>
      <c r="G349" s="30" t="n">
        <v>-1000</v>
      </c>
      <c r="H349" s="30" t="n">
        <v>2</v>
      </c>
      <c r="I349" s="30" t="n">
        <v>0</v>
      </c>
      <c r="J349" s="30" t="s">
        <v>15</v>
      </c>
      <c r="K349" s="18" t="s">
        <v>1585</v>
      </c>
      <c r="L349" s="30" t="s">
        <v>43</v>
      </c>
    </row>
    <row r="350">
      <c r="A350" s="18" t="s">
        <v>1605</v>
      </c>
      <c r="B350" s="48" t="n">
        <v>43980</v>
      </c>
      <c r="C350" s="30" t="n">
        <v>0</v>
      </c>
      <c r="D350" s="49" t="n">
        <v>43978</v>
      </c>
      <c r="E350" s="30" t="n">
        <v>300</v>
      </c>
      <c r="F350" s="46" t="n">
        <v>300</v>
      </c>
      <c r="G350" s="30" t="n">
        <v>-300</v>
      </c>
      <c r="H350" s="30" t="n">
        <v>1</v>
      </c>
      <c r="I350" s="30" t="n">
        <v>0</v>
      </c>
      <c r="J350" s="30" t="s">
        <v>15</v>
      </c>
      <c r="K350" s="18" t="s">
        <v>1579</v>
      </c>
      <c r="L350" s="30" t="s">
        <v>43</v>
      </c>
    </row>
    <row r="351">
      <c r="A351" s="18" t="s">
        <v>1607</v>
      </c>
      <c r="B351" s="48" t="n">
        <v>43980</v>
      </c>
      <c r="C351" s="30" t="n">
        <v>0</v>
      </c>
      <c r="D351" s="49" t="n">
        <v>43950</v>
      </c>
      <c r="E351" s="30" t="n">
        <v>1000</v>
      </c>
      <c r="F351" s="46" t="n">
        <v>-1000</v>
      </c>
      <c r="G351" s="30" t="n">
        <v>1000</v>
      </c>
      <c r="H351" s="30" t="n">
        <v>1</v>
      </c>
      <c r="I351" s="30" t="n">
        <v>0</v>
      </c>
      <c r="J351" s="30" t="s">
        <v>17</v>
      </c>
      <c r="K351" s="18" t="s">
        <v>1564</v>
      </c>
      <c r="L351" s="30" t="s">
        <v>43</v>
      </c>
    </row>
    <row r="352">
      <c r="A352" s="18" t="s">
        <v>1628</v>
      </c>
      <c r="B352" s="48" t="n">
        <v>43984</v>
      </c>
      <c r="C352" s="30" t="n">
        <v>3500</v>
      </c>
      <c r="D352" s="49" t="n">
        <v>43843</v>
      </c>
      <c r="E352" s="30" t="n">
        <v>5420</v>
      </c>
      <c r="F352" s="46" t="n">
        <v>-1920</v>
      </c>
      <c r="G352" s="30" t="n">
        <v>1000</v>
      </c>
      <c r="H352" s="30" t="n">
        <v>5.42</v>
      </c>
      <c r="I352" s="30" t="n">
        <v>3.5</v>
      </c>
      <c r="J352" s="30" t="s">
        <v>92</v>
      </c>
      <c r="K352" s="18" t="s">
        <v>56</v>
      </c>
      <c r="L352" s="30" t="s">
        <v>43</v>
      </c>
    </row>
    <row r="353">
      <c r="A353" s="18" t="s">
        <v>1629</v>
      </c>
      <c r="B353" s="48" t="n">
        <v>43984</v>
      </c>
      <c r="C353" s="30" t="n">
        <v>0</v>
      </c>
      <c r="D353" s="49" t="n">
        <v>43969</v>
      </c>
      <c r="E353" s="30" t="n">
        <v>300</v>
      </c>
      <c r="F353" s="46" t="n">
        <v>300</v>
      </c>
      <c r="G353" s="30" t="n">
        <v>-1000</v>
      </c>
      <c r="H353" s="30" t="n">
        <v>0.3</v>
      </c>
      <c r="I353" s="30" t="n">
        <v>0</v>
      </c>
      <c r="J353" s="30" t="s">
        <v>137</v>
      </c>
      <c r="K353" s="18" t="s">
        <v>1576</v>
      </c>
      <c r="L353" s="30" t="s">
        <v>43</v>
      </c>
    </row>
    <row r="354">
      <c r="A354" s="18" t="s">
        <v>1631</v>
      </c>
      <c r="B354" s="48" t="n">
        <v>43985</v>
      </c>
      <c r="C354" s="30" t="n">
        <v>550</v>
      </c>
      <c r="D354" s="49" t="n">
        <v>43984</v>
      </c>
      <c r="E354" s="30" t="n">
        <v>400</v>
      </c>
      <c r="F354" s="46" t="n">
        <v>150</v>
      </c>
      <c r="G354" s="30" t="n">
        <v>100</v>
      </c>
      <c r="H354" s="30" t="n">
        <v>4</v>
      </c>
      <c r="I354" s="30" t="n">
        <v>5.5</v>
      </c>
      <c r="J354" s="30" t="s">
        <v>17</v>
      </c>
      <c r="K354" s="18" t="s">
        <v>1615</v>
      </c>
      <c r="L354" s="30" t="s">
        <v>43</v>
      </c>
    </row>
    <row r="355">
      <c r="A355" s="18" t="s">
        <v>1632</v>
      </c>
      <c r="B355" s="48" t="n">
        <v>43985</v>
      </c>
      <c r="C355" s="30" t="n">
        <v>-50</v>
      </c>
      <c r="D355" s="49" t="n">
        <v>43984</v>
      </c>
      <c r="E355" s="30" t="n">
        <v>1100</v>
      </c>
      <c r="F355" s="46" t="n">
        <v>1050</v>
      </c>
      <c r="G355" s="30" t="n">
        <v>-1000</v>
      </c>
      <c r="H355" s="30" t="n">
        <v>1.1000000000000001</v>
      </c>
      <c r="I355" s="30" t="n">
        <v>0.05</v>
      </c>
      <c r="J355" s="30" t="s">
        <v>15</v>
      </c>
      <c r="K355" s="18" t="s">
        <v>1610</v>
      </c>
      <c r="L355" s="30" t="s">
        <v>43</v>
      </c>
    </row>
    <row r="356">
      <c r="A356" s="18" t="s">
        <v>1633</v>
      </c>
      <c r="B356" s="48" t="n">
        <v>43985</v>
      </c>
      <c r="C356" s="30" t="n">
        <v>1000</v>
      </c>
      <c r="D356" s="49" t="n">
        <v>43984</v>
      </c>
      <c r="E356" s="30" t="n">
        <v>600</v>
      </c>
      <c r="F356" s="46" t="n">
        <v>400</v>
      </c>
      <c r="G356" s="30" t="n">
        <v>200</v>
      </c>
      <c r="H356" s="30" t="n">
        <v>3</v>
      </c>
      <c r="I356" s="30" t="n">
        <v>5</v>
      </c>
      <c r="J356" s="30" t="s">
        <v>17</v>
      </c>
      <c r="K356" s="18" t="s">
        <v>1617</v>
      </c>
      <c r="L356" s="30" t="s">
        <v>43</v>
      </c>
    </row>
    <row r="357">
      <c r="A357" s="18" t="s">
        <v>1636</v>
      </c>
      <c r="B357" s="48" t="n">
        <v>43985</v>
      </c>
      <c r="C357" s="30" t="n">
        <v>790</v>
      </c>
      <c r="D357" s="49" t="n">
        <v>43978</v>
      </c>
      <c r="E357" s="30" t="n">
        <v>650</v>
      </c>
      <c r="F357" s="46" t="n">
        <v>140.00000000000003</v>
      </c>
      <c r="G357" s="30" t="n">
        <v>100</v>
      </c>
      <c r="H357" s="30" t="n">
        <v>6.5</v>
      </c>
      <c r="I357" s="30" t="n">
        <v>7.9</v>
      </c>
      <c r="J357" s="30" t="s">
        <v>17</v>
      </c>
      <c r="K357" s="18" t="s">
        <v>1582</v>
      </c>
      <c r="L357" s="30" t="s">
        <v>43</v>
      </c>
    </row>
    <row r="358">
      <c r="A358" s="18" t="s">
        <v>1630</v>
      </c>
      <c r="B358" s="48" t="n">
        <v>43986</v>
      </c>
      <c r="C358" s="30" t="n">
        <v>-1250</v>
      </c>
      <c r="D358" s="49" t="n">
        <v>43962</v>
      </c>
      <c r="E358" s="30" t="n">
        <v>950</v>
      </c>
      <c r="F358" s="46" t="n">
        <v>-300</v>
      </c>
      <c r="G358" s="30" t="n">
        <v>-100</v>
      </c>
      <c r="H358" s="30" t="n">
        <v>9.5</v>
      </c>
      <c r="I358" s="30" t="n">
        <v>12.5</v>
      </c>
      <c r="J358" s="30" t="s">
        <v>137</v>
      </c>
      <c r="K358" s="18" t="s">
        <v>1575</v>
      </c>
      <c r="L358" s="30" t="s">
        <v>43</v>
      </c>
    </row>
    <row r="359">
      <c r="A359" s="18" t="s">
        <v>1634</v>
      </c>
      <c r="B359" s="48" t="n">
        <v>43986</v>
      </c>
      <c r="C359" s="30" t="n">
        <v>440.00000000000006</v>
      </c>
      <c r="D359" s="49" t="n">
        <v>43985</v>
      </c>
      <c r="E359" s="30" t="n">
        <v>330</v>
      </c>
      <c r="F359" s="46" t="n">
        <v>110.00000000000006</v>
      </c>
      <c r="G359" s="30" t="n">
        <v>200</v>
      </c>
      <c r="H359" s="30" t="n">
        <v>1.65</v>
      </c>
      <c r="I359" s="30" t="n">
        <v>2.2000000000000002</v>
      </c>
      <c r="J359" s="30" t="s">
        <v>17</v>
      </c>
      <c r="K359" s="18" t="s">
        <v>1619</v>
      </c>
      <c r="L359" s="30" t="s">
        <v>43</v>
      </c>
    </row>
    <row r="360">
      <c r="A360" s="18" t="s">
        <v>1635</v>
      </c>
      <c r="B360" s="48" t="n">
        <v>43986</v>
      </c>
      <c r="C360" s="30" t="n">
        <v>650</v>
      </c>
      <c r="D360" s="49" t="n">
        <v>43984</v>
      </c>
      <c r="E360" s="30" t="n">
        <v>450</v>
      </c>
      <c r="F360" s="46" t="n">
        <v>200</v>
      </c>
      <c r="G360" s="30" t="n">
        <v>100</v>
      </c>
      <c r="H360" s="30" t="n">
        <v>4.5</v>
      </c>
      <c r="I360" s="30" t="n">
        <v>6.5</v>
      </c>
      <c r="J360" s="30" t="s">
        <v>17</v>
      </c>
      <c r="K360" s="18" t="s">
        <v>1616</v>
      </c>
      <c r="L360" s="30" t="s">
        <v>43</v>
      </c>
    </row>
    <row r="361">
      <c r="A361" s="18" t="s">
        <v>1637</v>
      </c>
      <c r="B361" s="48" t="n">
        <v>43986</v>
      </c>
      <c r="C361" s="18" t="n">
        <v>-50</v>
      </c>
      <c r="D361" s="49" t="n">
        <v>43984</v>
      </c>
      <c r="E361" s="18" t="n">
        <v>2300</v>
      </c>
      <c r="F361" s="46" t="n">
        <v>2250</v>
      </c>
      <c r="G361" s="18" t="n">
        <v>-1000</v>
      </c>
      <c r="H361" s="18" t="n">
        <v>2.2999999999999998</v>
      </c>
      <c r="I361" s="18" t="n">
        <v>0.05</v>
      </c>
      <c r="J361" s="18" t="s">
        <v>15</v>
      </c>
      <c r="K361" s="18" t="s">
        <v>1613</v>
      </c>
      <c r="L361" s="18" t="s">
        <v>43</v>
      </c>
    </row>
    <row r="362">
      <c r="A362" s="18" t="s">
        <v>1640</v>
      </c>
      <c r="B362" s="48" t="n">
        <v>43987</v>
      </c>
      <c r="C362" s="30" t="n">
        <v>600</v>
      </c>
      <c r="D362" s="49" t="n">
        <v>43986</v>
      </c>
      <c r="E362" s="30" t="n">
        <v>440.00000000000006</v>
      </c>
      <c r="F362" s="46" t="n">
        <v>159.99999999999997</v>
      </c>
      <c r="G362" s="30" t="n">
        <v>200</v>
      </c>
      <c r="H362" s="30" t="n">
        <v>2.2000000000000002</v>
      </c>
      <c r="I362" s="30" t="n">
        <v>3</v>
      </c>
      <c r="J362" s="30" t="s">
        <v>17</v>
      </c>
      <c r="K362" s="18" t="s">
        <v>1627</v>
      </c>
      <c r="L362" s="30" t="s">
        <v>43</v>
      </c>
    </row>
    <row r="363">
      <c r="A363" s="18" t="s">
        <v>1641</v>
      </c>
      <c r="B363" s="48" t="n">
        <v>43987</v>
      </c>
      <c r="C363" s="30" t="n">
        <v>-1400</v>
      </c>
      <c r="D363" s="49" t="n">
        <v>43984</v>
      </c>
      <c r="E363" s="30" t="n">
        <v>900</v>
      </c>
      <c r="F363" s="46" t="n">
        <v>-499.99999999999989</v>
      </c>
      <c r="G363" s="30" t="n">
        <v>-1000</v>
      </c>
      <c r="H363" s="30" t="n">
        <v>0.9</v>
      </c>
      <c r="I363" s="30" t="n">
        <v>1.4</v>
      </c>
      <c r="J363" s="30" t="s">
        <v>15</v>
      </c>
      <c r="K363" s="18" t="s">
        <v>1611</v>
      </c>
      <c r="L363" s="30" t="s">
        <v>43</v>
      </c>
    </row>
    <row r="364">
      <c r="A364" s="18" t="s">
        <v>1642</v>
      </c>
      <c r="B364" s="48" t="n">
        <v>43987</v>
      </c>
      <c r="C364" s="30" t="n">
        <v>0</v>
      </c>
      <c r="D364" s="49" t="n">
        <v>43986</v>
      </c>
      <c r="E364" s="30" t="n">
        <v>1030</v>
      </c>
      <c r="F364" s="46" t="n">
        <v>1030</v>
      </c>
      <c r="G364" s="30" t="n">
        <v>-1000</v>
      </c>
      <c r="H364" s="30" t="n">
        <v>1.03</v>
      </c>
      <c r="I364" s="30" t="n">
        <v>0</v>
      </c>
      <c r="J364" s="30" t="s">
        <v>15</v>
      </c>
      <c r="K364" s="18" t="s">
        <v>1621</v>
      </c>
      <c r="L364" s="30" t="s">
        <v>43</v>
      </c>
    </row>
    <row r="365">
      <c r="A365" s="18" t="s">
        <v>1643</v>
      </c>
      <c r="B365" s="48" t="n">
        <v>43987</v>
      </c>
      <c r="C365" s="30" t="n">
        <v>0</v>
      </c>
      <c r="D365" s="49" t="n">
        <v>43985</v>
      </c>
      <c r="E365" s="30" t="n">
        <v>750</v>
      </c>
      <c r="F365" s="46" t="n">
        <v>750</v>
      </c>
      <c r="G365" s="30" t="n">
        <v>-1000</v>
      </c>
      <c r="H365" s="30" t="n">
        <v>0.75</v>
      </c>
      <c r="I365" s="30" t="n">
        <v>0</v>
      </c>
      <c r="J365" s="30" t="s">
        <v>15</v>
      </c>
      <c r="K365" s="18" t="s">
        <v>1618</v>
      </c>
      <c r="L365" s="30" t="s">
        <v>43</v>
      </c>
    </row>
    <row r="366">
      <c r="A366" s="18" t="s">
        <v>1644</v>
      </c>
      <c r="B366" s="48" t="n">
        <v>43987</v>
      </c>
      <c r="C366" s="30" t="n">
        <v>-900</v>
      </c>
      <c r="D366" s="49" t="n">
        <v>43984</v>
      </c>
      <c r="E366" s="30" t="n">
        <v>400</v>
      </c>
      <c r="F366" s="46" t="n">
        <v>-500</v>
      </c>
      <c r="G366" s="30" t="n">
        <v>-1000</v>
      </c>
      <c r="H366" s="30" t="n">
        <v>0.4</v>
      </c>
      <c r="I366" s="30" t="n">
        <v>0.9</v>
      </c>
      <c r="J366" s="30" t="s">
        <v>15</v>
      </c>
      <c r="K366" s="18" t="s">
        <v>1612</v>
      </c>
      <c r="L366" s="30" t="s">
        <v>43</v>
      </c>
    </row>
    <row r="367">
      <c r="A367" s="18" t="s">
        <v>1645</v>
      </c>
      <c r="B367" s="48" t="n">
        <v>43987</v>
      </c>
      <c r="C367" s="30" t="n">
        <v>600</v>
      </c>
      <c r="D367" s="49" t="n">
        <v>43986</v>
      </c>
      <c r="E367" s="30" t="n">
        <v>300</v>
      </c>
      <c r="F367" s="46" t="n">
        <v>300</v>
      </c>
      <c r="G367" s="30" t="n">
        <v>100</v>
      </c>
      <c r="H367" s="30" t="n">
        <v>3</v>
      </c>
      <c r="I367" s="30" t="n">
        <v>6</v>
      </c>
      <c r="J367" s="30" t="s">
        <v>17</v>
      </c>
      <c r="K367" s="18" t="s">
        <v>1625</v>
      </c>
      <c r="L367" s="30" t="s">
        <v>43</v>
      </c>
    </row>
    <row r="368">
      <c r="A368" s="18" t="s">
        <v>1646</v>
      </c>
      <c r="B368" s="48" t="n">
        <v>43987</v>
      </c>
      <c r="C368" s="30" t="n">
        <v>0</v>
      </c>
      <c r="D368" s="49" t="n">
        <v>43986</v>
      </c>
      <c r="E368" s="30" t="n">
        <v>160</v>
      </c>
      <c r="F368" s="46" t="n">
        <v>160</v>
      </c>
      <c r="G368" s="30" t="n">
        <v>-200</v>
      </c>
      <c r="H368" s="30" t="n">
        <v>0.8</v>
      </c>
      <c r="I368" s="30" t="n">
        <v>0</v>
      </c>
      <c r="J368" s="30" t="s">
        <v>15</v>
      </c>
      <c r="K368" s="18" t="s">
        <v>1638</v>
      </c>
      <c r="L368" s="30" t="s">
        <v>43</v>
      </c>
    </row>
    <row r="369">
      <c r="A369" s="18" t="s">
        <v>1647</v>
      </c>
      <c r="B369" s="48" t="n">
        <v>43987</v>
      </c>
      <c r="C369" s="30" t="n">
        <v>-1600</v>
      </c>
      <c r="D369" s="49" t="n">
        <v>43973</v>
      </c>
      <c r="E369" s="30" t="n">
        <v>680</v>
      </c>
      <c r="F369" s="46" t="n">
        <v>-919.99999999999989</v>
      </c>
      <c r="G369" s="30" t="n">
        <v>-100</v>
      </c>
      <c r="H369" s="30" t="n">
        <v>6.8</v>
      </c>
      <c r="I369" s="30" t="n">
        <v>16</v>
      </c>
      <c r="J369" s="30" t="s">
        <v>137</v>
      </c>
      <c r="K369" s="18" t="s">
        <v>1608</v>
      </c>
      <c r="L369" s="30" t="s">
        <v>43</v>
      </c>
    </row>
    <row r="370">
      <c r="A370" s="18" t="s">
        <v>1648</v>
      </c>
      <c r="B370" s="48" t="n">
        <v>43987</v>
      </c>
      <c r="C370" s="30" t="n">
        <v>-4900</v>
      </c>
      <c r="D370" s="49" t="n">
        <v>43973</v>
      </c>
      <c r="E370" s="30" t="n">
        <v>550</v>
      </c>
      <c r="F370" s="46" t="n">
        <v>-4350.0000000000009</v>
      </c>
      <c r="G370" s="30" t="n">
        <v>-1000</v>
      </c>
      <c r="H370" s="30" t="n">
        <v>0.55000000000000004</v>
      </c>
      <c r="I370" s="30" t="n">
        <v>4.9000000000000004</v>
      </c>
      <c r="J370" s="30" t="s">
        <v>137</v>
      </c>
      <c r="K370" s="18" t="s">
        <v>1609</v>
      </c>
      <c r="L370" s="30" t="s">
        <v>43</v>
      </c>
    </row>
    <row r="371">
      <c r="A371" s="18" t="s">
        <v>1649</v>
      </c>
      <c r="B371" s="48" t="n">
        <v>43987</v>
      </c>
      <c r="C371" s="30" t="n">
        <v>0</v>
      </c>
      <c r="D371" s="49" t="n">
        <v>43987</v>
      </c>
      <c r="E371" s="30" t="n">
        <v>520</v>
      </c>
      <c r="F371" s="46" t="n">
        <v>520</v>
      </c>
      <c r="G371" s="30" t="n">
        <v>-1000</v>
      </c>
      <c r="H371" s="30" t="n">
        <v>0.52</v>
      </c>
      <c r="I371" s="30" t="n">
        <v>0</v>
      </c>
      <c r="J371" s="30" t="s">
        <v>15</v>
      </c>
      <c r="K371" s="18" t="s">
        <v>1639</v>
      </c>
      <c r="L371" s="30" t="s">
        <v>43</v>
      </c>
    </row>
    <row r="372">
      <c r="A372" s="18" t="s">
        <v>1650</v>
      </c>
      <c r="B372" s="48" t="n">
        <v>43987</v>
      </c>
      <c r="C372" s="30" t="n">
        <v>0</v>
      </c>
      <c r="D372" s="49" t="n">
        <v>43986</v>
      </c>
      <c r="E372" s="30" t="n">
        <v>1350</v>
      </c>
      <c r="F372" s="46" t="n">
        <v>1350</v>
      </c>
      <c r="G372" s="30" t="n">
        <v>-1000</v>
      </c>
      <c r="H372" s="30" t="n">
        <v>1.35</v>
      </c>
      <c r="I372" s="30" t="n">
        <v>0</v>
      </c>
      <c r="J372" s="30" t="s">
        <v>15</v>
      </c>
      <c r="K372" s="18" t="s">
        <v>1622</v>
      </c>
      <c r="L372" s="30" t="s">
        <v>43</v>
      </c>
    </row>
    <row r="373">
      <c r="A373" s="18" t="s">
        <v>1651</v>
      </c>
      <c r="B373" s="48" t="n">
        <v>43987</v>
      </c>
      <c r="C373" s="30" t="n">
        <v>650</v>
      </c>
      <c r="D373" s="49" t="n">
        <v>43986</v>
      </c>
      <c r="E373" s="30" t="n">
        <v>500</v>
      </c>
      <c r="F373" s="46" t="n">
        <v>150</v>
      </c>
      <c r="G373" s="30" t="n">
        <v>100</v>
      </c>
      <c r="H373" s="30" t="n">
        <v>5</v>
      </c>
      <c r="I373" s="30" t="n">
        <v>6.5</v>
      </c>
      <c r="J373" s="30" t="s">
        <v>17</v>
      </c>
      <c r="K373" s="18" t="s">
        <v>1626</v>
      </c>
      <c r="L373" s="30" t="s">
        <v>43</v>
      </c>
    </row>
    <row r="374">
      <c r="A374" s="18" t="s">
        <v>1652</v>
      </c>
      <c r="B374" s="48" t="n">
        <v>43987</v>
      </c>
      <c r="C374" s="30" t="n">
        <v>670</v>
      </c>
      <c r="D374" s="49" t="n">
        <v>43986</v>
      </c>
      <c r="E374" s="30" t="n">
        <v>500</v>
      </c>
      <c r="F374" s="46" t="n">
        <v>170.00000000000003</v>
      </c>
      <c r="G374" s="30" t="n">
        <v>100</v>
      </c>
      <c r="H374" s="30" t="n">
        <v>5</v>
      </c>
      <c r="I374" s="30" t="n">
        <v>6.7</v>
      </c>
      <c r="J374" s="30" t="s">
        <v>17</v>
      </c>
      <c r="K374" s="18" t="s">
        <v>1620</v>
      </c>
      <c r="L374" s="30" t="s">
        <v>43</v>
      </c>
    </row>
    <row r="375">
      <c r="A375" s="18" t="s">
        <v>1653</v>
      </c>
      <c r="B375" s="48" t="n">
        <v>43987</v>
      </c>
      <c r="C375" s="30" t="n">
        <v>1000</v>
      </c>
      <c r="D375" s="49" t="n">
        <v>43986</v>
      </c>
      <c r="E375" s="30" t="n">
        <v>540</v>
      </c>
      <c r="F375" s="46" t="n">
        <v>459.99999999999994</v>
      </c>
      <c r="G375" s="30" t="n">
        <v>200</v>
      </c>
      <c r="H375" s="30" t="n">
        <v>2.7</v>
      </c>
      <c r="I375" s="30" t="n">
        <v>5</v>
      </c>
      <c r="J375" s="30" t="s">
        <v>17</v>
      </c>
      <c r="K375" s="18" t="s">
        <v>1624</v>
      </c>
      <c r="L375" s="30" t="s">
        <v>43</v>
      </c>
    </row>
    <row r="376">
      <c r="A376" s="18" t="s">
        <v>1654</v>
      </c>
      <c r="B376" s="48" t="n">
        <v>43987</v>
      </c>
      <c r="C376" s="30" t="n">
        <v>-1400</v>
      </c>
      <c r="D376" s="49" t="n">
        <v>43984</v>
      </c>
      <c r="E376" s="30" t="n">
        <v>145</v>
      </c>
      <c r="F376" s="46" t="n">
        <v>-1255</v>
      </c>
      <c r="G376" s="30" t="n">
        <v>-100</v>
      </c>
      <c r="H376" s="30" t="n">
        <v>1.45</v>
      </c>
      <c r="I376" s="30" t="n">
        <v>14</v>
      </c>
      <c r="J376" s="30" t="s">
        <v>137</v>
      </c>
      <c r="K376" s="18" t="s">
        <v>1614</v>
      </c>
      <c r="L376" s="30" t="s">
        <v>43</v>
      </c>
    </row>
    <row r="377">
      <c r="A377" s="18" t="s">
        <v>1655</v>
      </c>
      <c r="B377" s="48" t="n">
        <v>43987</v>
      </c>
      <c r="C377" s="30" t="n">
        <v>-900</v>
      </c>
      <c r="D377" s="49" t="n">
        <v>43986</v>
      </c>
      <c r="E377" s="30" t="n">
        <v>500</v>
      </c>
      <c r="F377" s="46" t="n">
        <v>-400</v>
      </c>
      <c r="G377" s="30" t="n">
        <v>-1000</v>
      </c>
      <c r="H377" s="30" t="n">
        <v>0.5</v>
      </c>
      <c r="I377" s="30" t="n">
        <v>0.9</v>
      </c>
      <c r="J377" s="30" t="s">
        <v>15</v>
      </c>
      <c r="K377" s="18" t="s">
        <v>1623</v>
      </c>
      <c r="L377" s="30" t="s">
        <v>43</v>
      </c>
    </row>
    <row r="378">
      <c r="A378" s="18" t="s">
        <v>1682</v>
      </c>
      <c r="B378" s="48" t="n">
        <v>43991</v>
      </c>
      <c r="C378" s="30" t="n">
        <v>-70</v>
      </c>
      <c r="D378" s="49" t="n">
        <v>43987</v>
      </c>
      <c r="E378" s="30" t="n">
        <v>310</v>
      </c>
      <c r="F378" s="46" t="n">
        <v>240.00000000000003</v>
      </c>
      <c r="G378" s="30" t="n">
        <v>-100</v>
      </c>
      <c r="H378" s="30" t="n">
        <v>3.1</v>
      </c>
      <c r="I378" s="30" t="n">
        <v>0.7</v>
      </c>
      <c r="J378" s="30" t="s">
        <v>137</v>
      </c>
      <c r="K378" s="18" t="s">
        <v>1657</v>
      </c>
      <c r="L378" s="30" t="s">
        <v>43</v>
      </c>
    </row>
    <row r="379">
      <c r="A379" s="18" t="s">
        <v>1690</v>
      </c>
      <c r="B379" s="48" t="n">
        <v>43991</v>
      </c>
      <c r="C379" s="30" t="n">
        <v>-450</v>
      </c>
      <c r="D379" s="49" t="n">
        <v>43987</v>
      </c>
      <c r="E379" s="30" t="n">
        <v>500</v>
      </c>
      <c r="F379" s="46" t="n">
        <v>50</v>
      </c>
      <c r="G379" s="30" t="n">
        <v>-100</v>
      </c>
      <c r="H379" s="30" t="n">
        <v>5</v>
      </c>
      <c r="I379" s="30" t="n">
        <v>4.5</v>
      </c>
      <c r="J379" s="30" t="s">
        <v>137</v>
      </c>
      <c r="K379" s="18" t="s">
        <v>1656</v>
      </c>
      <c r="L379" s="30" t="s">
        <v>43</v>
      </c>
    </row>
    <row r="380">
      <c r="A380" s="18" t="s">
        <v>1683</v>
      </c>
      <c r="B380" s="48" t="n">
        <v>43992</v>
      </c>
      <c r="C380" s="30" t="n">
        <v>-30</v>
      </c>
      <c r="D380" s="49" t="n">
        <v>43991.674560185187</v>
      </c>
      <c r="E380" s="30" t="n">
        <v>1100</v>
      </c>
      <c r="F380" s="46" t="n">
        <v>1070</v>
      </c>
      <c r="G380" s="30" t="n">
        <v>-1000</v>
      </c>
      <c r="H380" s="30" t="n">
        <v>1.1000000000000001</v>
      </c>
      <c r="I380" s="30" t="n">
        <v>0.03</v>
      </c>
      <c r="J380" s="30" t="s">
        <v>15</v>
      </c>
      <c r="K380" s="18" t="s">
        <v>1665</v>
      </c>
      <c r="L380" s="30" t="s">
        <v>43</v>
      </c>
    </row>
    <row r="381">
      <c r="A381" s="18" t="s">
        <v>1675</v>
      </c>
      <c r="B381" s="48" t="n">
        <v>43994</v>
      </c>
      <c r="C381" s="30" t="n">
        <v>0</v>
      </c>
      <c r="D381" s="49" t="n">
        <v>43993.67324074074</v>
      </c>
      <c r="E381" s="30" t="n">
        <v>1600</v>
      </c>
      <c r="F381" s="46" t="n">
        <v>1600</v>
      </c>
      <c r="G381" s="30" t="n">
        <v>-1000</v>
      </c>
      <c r="H381" s="30" t="n">
        <v>1.6</v>
      </c>
      <c r="I381" s="30" t="n">
        <v>0</v>
      </c>
      <c r="J381" s="30" t="s">
        <v>15</v>
      </c>
      <c r="K381" s="18" t="s">
        <v>1670</v>
      </c>
      <c r="L381" s="30" t="s">
        <v>43</v>
      </c>
    </row>
    <row r="382">
      <c r="A382" s="18" t="s">
        <v>1676</v>
      </c>
      <c r="B382" s="48" t="n">
        <v>43994</v>
      </c>
      <c r="C382" s="30" t="n">
        <v>0</v>
      </c>
      <c r="D382" s="49" t="n">
        <v>43994.460185185184</v>
      </c>
      <c r="E382" s="30" t="n">
        <v>375</v>
      </c>
      <c r="F382" s="46" t="n">
        <v>375</v>
      </c>
      <c r="G382" s="30" t="n">
        <v>-500</v>
      </c>
      <c r="H382" s="30" t="n">
        <v>0.75</v>
      </c>
      <c r="I382" s="30" t="n">
        <v>0</v>
      </c>
      <c r="J382" s="30" t="s">
        <v>15</v>
      </c>
      <c r="K382" s="18" t="s">
        <v>1674</v>
      </c>
      <c r="L382" s="30" t="s">
        <v>43</v>
      </c>
    </row>
    <row r="383">
      <c r="A383" s="18" t="s">
        <v>1677</v>
      </c>
      <c r="B383" s="48" t="n">
        <v>43994</v>
      </c>
      <c r="C383" s="30" t="n">
        <v>0</v>
      </c>
      <c r="D383" s="49" t="n">
        <v>43994.459270833337</v>
      </c>
      <c r="E383" s="30" t="n">
        <v>1350</v>
      </c>
      <c r="F383" s="46" t="n">
        <v>1350</v>
      </c>
      <c r="G383" s="30" t="n">
        <v>-1000</v>
      </c>
      <c r="H383" s="30" t="n">
        <v>1.35</v>
      </c>
      <c r="I383" s="30" t="n">
        <v>0</v>
      </c>
      <c r="J383" s="30" t="s">
        <v>15</v>
      </c>
      <c r="K383" s="18" t="s">
        <v>1673</v>
      </c>
      <c r="L383" s="30" t="s">
        <v>43</v>
      </c>
    </row>
    <row r="384">
      <c r="A384" s="18" t="s">
        <v>1678</v>
      </c>
      <c r="B384" s="48" t="n">
        <v>43994</v>
      </c>
      <c r="C384" s="30" t="n">
        <v>0</v>
      </c>
      <c r="D384" s="49" t="n">
        <v>43991.670752314814</v>
      </c>
      <c r="E384" s="30" t="n">
        <v>700</v>
      </c>
      <c r="F384" s="46" t="n">
        <v>700</v>
      </c>
      <c r="G384" s="30" t="n">
        <v>-1000</v>
      </c>
      <c r="H384" s="30" t="n">
        <v>0.7</v>
      </c>
      <c r="I384" s="30" t="n">
        <v>0</v>
      </c>
      <c r="J384" s="30" t="s">
        <v>15</v>
      </c>
      <c r="K384" s="18" t="s">
        <v>1664</v>
      </c>
      <c r="L384" s="30" t="s">
        <v>43</v>
      </c>
    </row>
    <row r="385">
      <c r="A385" s="18" t="s">
        <v>1679</v>
      </c>
      <c r="B385" s="48" t="n">
        <v>43994</v>
      </c>
      <c r="C385" s="30" t="n">
        <v>0</v>
      </c>
      <c r="D385" s="49" t="n">
        <v>43990</v>
      </c>
      <c r="E385" s="30" t="n">
        <v>2000</v>
      </c>
      <c r="F385" s="46" t="n">
        <v>2000</v>
      </c>
      <c r="G385" s="30" t="n">
        <v>-1000</v>
      </c>
      <c r="H385" s="30" t="n">
        <v>2</v>
      </c>
      <c r="I385" s="30" t="n">
        <v>0</v>
      </c>
      <c r="J385" s="30" t="s">
        <v>15</v>
      </c>
      <c r="K385" s="18" t="s">
        <v>1663</v>
      </c>
      <c r="L385" s="30" t="s">
        <v>43</v>
      </c>
    </row>
    <row r="386">
      <c r="A386" s="18" t="s">
        <v>1680</v>
      </c>
      <c r="B386" s="48" t="n">
        <v>43994</v>
      </c>
      <c r="C386" s="30" t="n">
        <v>11000</v>
      </c>
      <c r="D386" s="49" t="n">
        <v>43861.041666666664</v>
      </c>
      <c r="E386" s="30" t="n">
        <v>11299</v>
      </c>
      <c r="F386" s="46" t="n">
        <v>-298.99999999999949</v>
      </c>
      <c r="G386" s="30" t="n">
        <v>100</v>
      </c>
      <c r="H386" s="30" t="n">
        <v>112.99</v>
      </c>
      <c r="I386" s="30" t="n">
        <v>110</v>
      </c>
      <c r="J386" s="30" t="s">
        <v>92</v>
      </c>
      <c r="K386" s="18" t="s">
        <v>448</v>
      </c>
      <c r="L386" s="30" t="s">
        <v>43</v>
      </c>
    </row>
    <row r="387">
      <c r="A387" s="18" t="s">
        <v>1681</v>
      </c>
      <c r="B387" s="48" t="n">
        <v>43994</v>
      </c>
      <c r="C387" s="30" t="n">
        <v>0</v>
      </c>
      <c r="D387" s="49" t="n">
        <v>43991.679039351853</v>
      </c>
      <c r="E387" s="30" t="n">
        <v>170</v>
      </c>
      <c r="F387" s="46" t="n">
        <v>170</v>
      </c>
      <c r="G387" s="30" t="n">
        <v>-100</v>
      </c>
      <c r="H387" s="30" t="n">
        <v>1.7</v>
      </c>
      <c r="I387" s="30" t="n">
        <v>0</v>
      </c>
      <c r="J387" s="30" t="s">
        <v>137</v>
      </c>
      <c r="K387" s="18" t="s">
        <v>1666</v>
      </c>
      <c r="L387" s="30" t="s">
        <v>43</v>
      </c>
    </row>
    <row r="388">
      <c r="A388" s="18" t="s">
        <v>1684</v>
      </c>
      <c r="B388" s="48" t="n">
        <v>43994</v>
      </c>
      <c r="C388" s="30" t="n">
        <v>0</v>
      </c>
      <c r="D388" s="49" t="n">
        <v>43987</v>
      </c>
      <c r="E388" s="30" t="n">
        <v>1050</v>
      </c>
      <c r="F388" s="46" t="n">
        <v>1050</v>
      </c>
      <c r="G388" s="30" t="n">
        <v>-500</v>
      </c>
      <c r="H388" s="30" t="n">
        <v>2.1</v>
      </c>
      <c r="I388" s="30" t="n">
        <v>0</v>
      </c>
      <c r="J388" s="30" t="s">
        <v>15</v>
      </c>
      <c r="K388" s="18" t="s">
        <v>1658</v>
      </c>
      <c r="L388" s="30" t="s">
        <v>43</v>
      </c>
    </row>
    <row r="389">
      <c r="A389" s="18" t="s">
        <v>1685</v>
      </c>
      <c r="B389" s="48" t="n">
        <v>43994</v>
      </c>
      <c r="C389" s="30" t="n">
        <v>0</v>
      </c>
      <c r="D389" s="49" t="n">
        <v>43993.673229166663</v>
      </c>
      <c r="E389" s="30" t="n">
        <v>1900</v>
      </c>
      <c r="F389" s="46" t="n">
        <v>1900</v>
      </c>
      <c r="G389" s="30" t="n">
        <v>-1000</v>
      </c>
      <c r="H389" s="30" t="n">
        <v>1.9</v>
      </c>
      <c r="I389" s="30" t="n">
        <v>0</v>
      </c>
      <c r="J389" s="30" t="s">
        <v>15</v>
      </c>
      <c r="K389" s="18" t="s">
        <v>1669</v>
      </c>
      <c r="L389" s="30" t="s">
        <v>43</v>
      </c>
    </row>
    <row r="390">
      <c r="A390" s="18" t="s">
        <v>1686</v>
      </c>
      <c r="B390" s="48" t="n">
        <v>43994</v>
      </c>
      <c r="C390" s="30" t="n">
        <v>0</v>
      </c>
      <c r="D390" s="49" t="n">
        <v>43994.459247685183</v>
      </c>
      <c r="E390" s="30" t="n">
        <v>385.00000000000006</v>
      </c>
      <c r="F390" s="46" t="n">
        <v>385.00000000000006</v>
      </c>
      <c r="G390" s="30" t="n">
        <v>-700</v>
      </c>
      <c r="H390" s="30" t="n">
        <v>0.55000000000000004</v>
      </c>
      <c r="I390" s="30" t="n">
        <v>0</v>
      </c>
      <c r="J390" s="30" t="s">
        <v>15</v>
      </c>
      <c r="K390" s="18" t="s">
        <v>1672</v>
      </c>
      <c r="L390" s="30" t="s">
        <v>43</v>
      </c>
    </row>
    <row r="391">
      <c r="A391" s="18" t="s">
        <v>1687</v>
      </c>
      <c r="B391" s="48" t="n">
        <v>43994</v>
      </c>
      <c r="C391" s="30" t="n">
        <v>0</v>
      </c>
      <c r="D391" s="49" t="n">
        <v>43994.459247685183</v>
      </c>
      <c r="E391" s="30" t="n">
        <v>255</v>
      </c>
      <c r="F391" s="46" t="n">
        <v>255</v>
      </c>
      <c r="G391" s="30" t="n">
        <v>-300</v>
      </c>
      <c r="H391" s="30" t="n">
        <v>0.85</v>
      </c>
      <c r="I391" s="30" t="n">
        <v>0</v>
      </c>
      <c r="J391" s="30" t="s">
        <v>15</v>
      </c>
      <c r="K391" s="18" t="s">
        <v>1672</v>
      </c>
      <c r="L391" s="30" t="s">
        <v>43</v>
      </c>
    </row>
    <row r="392">
      <c r="A392" s="18" t="s">
        <v>1688</v>
      </c>
      <c r="B392" s="48" t="n">
        <v>43994</v>
      </c>
      <c r="C392" s="30" t="n">
        <v>0</v>
      </c>
      <c r="D392" s="49" t="n">
        <v>43993.673888888887</v>
      </c>
      <c r="E392" s="30" t="n">
        <v>135</v>
      </c>
      <c r="F392" s="46" t="n">
        <v>135</v>
      </c>
      <c r="G392" s="30" t="n">
        <v>-300</v>
      </c>
      <c r="H392" s="30" t="n">
        <v>0.45</v>
      </c>
      <c r="I392" s="30" t="n">
        <v>0</v>
      </c>
      <c r="J392" s="30" t="s">
        <v>15</v>
      </c>
      <c r="K392" s="18" t="s">
        <v>1671</v>
      </c>
      <c r="L392" s="30" t="s">
        <v>43</v>
      </c>
    </row>
    <row r="393">
      <c r="A393" s="18" t="s">
        <v>1689</v>
      </c>
      <c r="B393" s="48" t="n">
        <v>43994</v>
      </c>
      <c r="C393" s="30" t="n">
        <v>0</v>
      </c>
      <c r="D393" s="49" t="n">
        <v>43990</v>
      </c>
      <c r="E393" s="30" t="n">
        <v>900</v>
      </c>
      <c r="F393" s="46" t="n">
        <v>900</v>
      </c>
      <c r="G393" s="30" t="n">
        <v>-1000</v>
      </c>
      <c r="H393" s="30" t="n">
        <v>0.9</v>
      </c>
      <c r="I393" s="30" t="n">
        <v>0</v>
      </c>
      <c r="J393" s="30" t="s">
        <v>15</v>
      </c>
      <c r="K393" s="18" t="s">
        <v>1659</v>
      </c>
      <c r="L393" s="30" t="s">
        <v>43</v>
      </c>
    </row>
    <row r="394">
      <c r="A394" s="18" t="s">
        <v>1708</v>
      </c>
      <c r="B394" s="48" t="n">
        <v>44000</v>
      </c>
      <c r="C394" s="30" t="n">
        <v>1040</v>
      </c>
      <c r="D394" s="49" t="n">
        <v>43998.671134259261</v>
      </c>
      <c r="E394" s="30" t="n">
        <v>850</v>
      </c>
      <c r="F394" s="46" t="n">
        <v>190.00000000000003</v>
      </c>
      <c r="G394" s="30" t="n">
        <v>100</v>
      </c>
      <c r="H394" s="30" t="n">
        <v>8.5</v>
      </c>
      <c r="I394" s="30" t="n">
        <v>10.4</v>
      </c>
      <c r="J394" s="30" t="s">
        <v>17</v>
      </c>
      <c r="K394" s="18" t="s">
        <v>1694</v>
      </c>
      <c r="L394" s="30" t="s">
        <v>43</v>
      </c>
    </row>
    <row r="395">
      <c r="A395" s="18" t="s">
        <v>1711</v>
      </c>
      <c r="B395" s="48" t="n">
        <v>44000</v>
      </c>
      <c r="C395" s="30" t="n">
        <v>950</v>
      </c>
      <c r="D395" s="49" t="n">
        <v>43985</v>
      </c>
      <c r="E395" s="30" t="n">
        <v>790</v>
      </c>
      <c r="F395" s="46" t="n">
        <v>159.99999999999997</v>
      </c>
      <c r="G395" s="30" t="n">
        <v>100</v>
      </c>
      <c r="H395" s="30" t="n">
        <v>7.9</v>
      </c>
      <c r="I395" s="30" t="n">
        <v>9.5</v>
      </c>
      <c r="J395" s="30" t="s">
        <v>17</v>
      </c>
      <c r="K395" s="18" t="s">
        <v>1698</v>
      </c>
      <c r="L395" s="30" t="s">
        <v>43</v>
      </c>
    </row>
    <row r="396">
      <c r="A396" s="18" t="s">
        <v>1703</v>
      </c>
      <c r="B396" s="48" t="n">
        <v>44001</v>
      </c>
      <c r="C396" s="30" t="n">
        <v>7000</v>
      </c>
      <c r="D396" s="49" t="n">
        <v>43700</v>
      </c>
      <c r="E396" s="30" t="n">
        <v>6970.5</v>
      </c>
      <c r="F396" s="46" t="n">
        <v>29.500000000000171</v>
      </c>
      <c r="G396" s="30" t="n">
        <v>50</v>
      </c>
      <c r="H396" s="30" t="n">
        <v>139.41</v>
      </c>
      <c r="I396" s="30" t="n">
        <v>140</v>
      </c>
      <c r="J396" s="30" t="s">
        <v>92</v>
      </c>
      <c r="K396" s="18" t="s">
        <v>61</v>
      </c>
      <c r="L396" s="30" t="s">
        <v>43</v>
      </c>
    </row>
    <row r="397">
      <c r="A397" s="18" t="s">
        <v>1703</v>
      </c>
      <c r="B397" s="48" t="n">
        <v>44001</v>
      </c>
      <c r="C397" s="30" t="n">
        <v>7000</v>
      </c>
      <c r="D397" s="49" t="n">
        <v>43894.041666666664</v>
      </c>
      <c r="E397" s="30" t="n">
        <v>7148.9999999999991</v>
      </c>
      <c r="F397" s="46" t="n">
        <v>-148.99999999999949</v>
      </c>
      <c r="G397" s="30" t="n">
        <v>50</v>
      </c>
      <c r="H397" s="30" t="n">
        <v>142.97999999999999</v>
      </c>
      <c r="I397" s="30" t="n">
        <v>140</v>
      </c>
      <c r="J397" s="30" t="s">
        <v>92</v>
      </c>
      <c r="K397" s="18" t="s">
        <v>61</v>
      </c>
      <c r="L397" s="30" t="s">
        <v>43</v>
      </c>
    </row>
    <row r="398">
      <c r="A398" s="18" t="s">
        <v>1704</v>
      </c>
      <c r="B398" s="48" t="n">
        <v>44001</v>
      </c>
      <c r="C398" s="30" t="n">
        <v>0</v>
      </c>
      <c r="D398" s="49" t="n">
        <v>43992.690810185188</v>
      </c>
      <c r="E398" s="30" t="n">
        <v>950</v>
      </c>
      <c r="F398" s="46" t="n">
        <v>950</v>
      </c>
      <c r="G398" s="30" t="n">
        <v>-100</v>
      </c>
      <c r="H398" s="30" t="n">
        <v>9.5</v>
      </c>
      <c r="I398" s="30" t="n">
        <v>0</v>
      </c>
      <c r="J398" s="30" t="s">
        <v>137</v>
      </c>
      <c r="K398" s="18" t="s">
        <v>1667</v>
      </c>
      <c r="L398" s="47" t="s">
        <v>43</v>
      </c>
    </row>
    <row r="399">
      <c r="A399" s="18" t="s">
        <v>1705</v>
      </c>
      <c r="B399" s="48" t="n">
        <v>44001</v>
      </c>
      <c r="C399" s="30" t="n">
        <v>-3000</v>
      </c>
      <c r="D399" s="49" t="n">
        <v>44001.440752314818</v>
      </c>
      <c r="E399" s="30" t="n">
        <v>1000</v>
      </c>
      <c r="F399" s="46" t="n">
        <v>-2000</v>
      </c>
      <c r="G399" s="30" t="n">
        <v>-1000</v>
      </c>
      <c r="H399" s="30" t="n">
        <v>1</v>
      </c>
      <c r="I399" s="30" t="n">
        <v>3</v>
      </c>
      <c r="J399" s="30" t="s">
        <v>15</v>
      </c>
      <c r="K399" s="18" t="s">
        <v>1701</v>
      </c>
      <c r="L399" s="30" t="s">
        <v>43</v>
      </c>
    </row>
    <row r="400">
      <c r="A400" s="18" t="s">
        <v>1706</v>
      </c>
      <c r="B400" s="48" t="n">
        <v>44001</v>
      </c>
      <c r="C400" s="30" t="n">
        <v>-250</v>
      </c>
      <c r="D400" s="49" t="n">
        <v>43999.67291666667</v>
      </c>
      <c r="E400" s="30" t="n">
        <v>1200</v>
      </c>
      <c r="F400" s="46" t="n">
        <v>950</v>
      </c>
      <c r="G400" s="30" t="n">
        <v>-1000</v>
      </c>
      <c r="H400" s="30" t="n">
        <v>1.2</v>
      </c>
      <c r="I400" s="30" t="n">
        <v>0.25</v>
      </c>
      <c r="J400" s="30" t="s">
        <v>15</v>
      </c>
      <c r="K400" s="18" t="s">
        <v>1697</v>
      </c>
      <c r="L400" s="30" t="s">
        <v>43</v>
      </c>
    </row>
    <row r="401">
      <c r="A401" s="18" t="s">
        <v>1707</v>
      </c>
      <c r="B401" s="48" t="n">
        <v>44001</v>
      </c>
      <c r="C401" s="30" t="n">
        <v>0</v>
      </c>
      <c r="D401" s="49" t="n">
        <v>44001.441574074073</v>
      </c>
      <c r="E401" s="30" t="n">
        <v>450</v>
      </c>
      <c r="F401" s="46" t="n">
        <v>450</v>
      </c>
      <c r="G401" s="30" t="n">
        <v>-1000</v>
      </c>
      <c r="H401" s="30" t="n">
        <v>0.45</v>
      </c>
      <c r="I401" s="30" t="n">
        <v>0</v>
      </c>
      <c r="J401" s="30" t="s">
        <v>15</v>
      </c>
      <c r="K401" s="18" t="s">
        <v>1702</v>
      </c>
      <c r="L401" s="47" t="s">
        <v>43</v>
      </c>
    </row>
    <row r="402">
      <c r="A402" s="18" t="s">
        <v>1733</v>
      </c>
      <c r="B402" s="48" t="n">
        <v>44001</v>
      </c>
      <c r="C402" s="30" t="n">
        <v>-276</v>
      </c>
      <c r="D402" s="49" t="n">
        <v>43970</v>
      </c>
      <c r="E402" s="30" t="n">
        <v>900</v>
      </c>
      <c r="F402" s="46" t="n">
        <v>624</v>
      </c>
      <c r="G402" s="30" t="n">
        <v>-100</v>
      </c>
      <c r="H402" s="30" t="n">
        <v>9</v>
      </c>
      <c r="I402" s="30" t="n">
        <v>2.76</v>
      </c>
      <c r="J402" s="30" t="s">
        <v>137</v>
      </c>
      <c r="K402" s="18" t="s">
        <v>1732</v>
      </c>
      <c r="L402" s="47" t="s">
        <v>43</v>
      </c>
    </row>
    <row r="403">
      <c r="A403" s="18" t="s">
        <v>1709</v>
      </c>
      <c r="B403" s="48" t="n">
        <v>44001</v>
      </c>
      <c r="C403" s="30" t="n">
        <v>-480</v>
      </c>
      <c r="D403" s="49" t="n">
        <v>43966</v>
      </c>
      <c r="E403" s="30" t="n">
        <v>300</v>
      </c>
      <c r="F403" s="46" t="n">
        <v>-179.99999999999997</v>
      </c>
      <c r="G403" s="30" t="n">
        <v>-100</v>
      </c>
      <c r="H403" s="30" t="n">
        <v>3</v>
      </c>
      <c r="I403" s="30" t="n">
        <v>4.8</v>
      </c>
      <c r="J403" s="30" t="s">
        <v>137</v>
      </c>
      <c r="K403" s="18" t="s">
        <v>1660</v>
      </c>
      <c r="L403" s="30" t="s">
        <v>43</v>
      </c>
    </row>
    <row r="404">
      <c r="A404" s="18" t="s">
        <v>1710</v>
      </c>
      <c r="B404" s="48" t="n">
        <v>44001</v>
      </c>
      <c r="C404" s="30" t="n">
        <v>0</v>
      </c>
      <c r="D404" s="49" t="n">
        <v>44000.66851851852</v>
      </c>
      <c r="E404" s="30" t="n">
        <v>700</v>
      </c>
      <c r="F404" s="46" t="n">
        <v>700</v>
      </c>
      <c r="G404" s="30" t="n">
        <v>-2000</v>
      </c>
      <c r="H404" s="30" t="n">
        <v>0.35</v>
      </c>
      <c r="I404" s="30" t="n">
        <v>0</v>
      </c>
      <c r="J404" s="30" t="s">
        <v>15</v>
      </c>
      <c r="K404" s="18" t="s">
        <v>1700</v>
      </c>
      <c r="L404" s="30" t="s">
        <v>43</v>
      </c>
    </row>
    <row r="405">
      <c r="A405" s="18" t="s">
        <v>1712</v>
      </c>
      <c r="B405" s="48" t="n">
        <v>44001</v>
      </c>
      <c r="C405" s="30" t="n">
        <v>-150</v>
      </c>
      <c r="D405" s="49" t="n">
        <v>44000.666273148148</v>
      </c>
      <c r="E405" s="30" t="n">
        <v>700</v>
      </c>
      <c r="F405" s="46" t="n">
        <v>549.99999999999989</v>
      </c>
      <c r="G405" s="30" t="n">
        <v>-1000</v>
      </c>
      <c r="H405" s="30" t="n">
        <v>0.7</v>
      </c>
      <c r="I405" s="30" t="n">
        <v>0.15</v>
      </c>
      <c r="J405" s="30" t="s">
        <v>15</v>
      </c>
      <c r="K405" s="18" t="s">
        <v>1699</v>
      </c>
      <c r="L405" s="30" t="s">
        <v>43</v>
      </c>
    </row>
    <row r="406">
      <c r="A406" s="18" t="s">
        <v>1731</v>
      </c>
      <c r="B406" s="48" t="n">
        <v>44001</v>
      </c>
      <c r="C406" s="30" t="n">
        <v>0</v>
      </c>
      <c r="D406" s="49" t="n">
        <v>43999.671851851854</v>
      </c>
      <c r="E406" s="30" t="n">
        <v>1100</v>
      </c>
      <c r="F406" s="46" t="n">
        <v>1100</v>
      </c>
      <c r="G406" s="30" t="n">
        <v>-2000</v>
      </c>
      <c r="H406" s="30" t="n">
        <v>0.55000000000000004</v>
      </c>
      <c r="I406" s="30" t="n">
        <v>0</v>
      </c>
      <c r="J406" s="30" t="s">
        <v>15</v>
      </c>
      <c r="K406" s="18" t="s">
        <v>1695</v>
      </c>
      <c r="L406" s="30" t="s">
        <v>43</v>
      </c>
    </row>
    <row r="407">
      <c r="A407" s="18" t="s">
        <v>1713</v>
      </c>
      <c r="B407" s="48" t="n">
        <v>44001</v>
      </c>
      <c r="C407" s="30" t="n">
        <v>0</v>
      </c>
      <c r="D407" s="49" t="n">
        <v>43990</v>
      </c>
      <c r="E407" s="30" t="n">
        <v>540</v>
      </c>
      <c r="F407" s="46" t="n">
        <v>-540</v>
      </c>
      <c r="G407" s="30" t="n">
        <v>200</v>
      </c>
      <c r="H407" s="30" t="n">
        <v>2.7</v>
      </c>
      <c r="I407" s="30" t="n">
        <v>0</v>
      </c>
      <c r="J407" s="30" t="s">
        <v>17</v>
      </c>
      <c r="K407" s="18" t="s">
        <v>1662</v>
      </c>
      <c r="L407" s="30" t="s">
        <v>43</v>
      </c>
    </row>
    <row r="408">
      <c r="A408" s="18" t="s">
        <v>1714</v>
      </c>
      <c r="B408" s="48" t="n">
        <v>44001</v>
      </c>
      <c r="C408" s="30" t="n">
        <v>0</v>
      </c>
      <c r="D408" s="49" t="n">
        <v>43997.670393518521</v>
      </c>
      <c r="E408" s="30" t="n">
        <v>1060</v>
      </c>
      <c r="F408" s="46" t="n">
        <v>1060</v>
      </c>
      <c r="G408" s="30" t="n">
        <v>-2000</v>
      </c>
      <c r="H408" s="30" t="n">
        <v>0.53</v>
      </c>
      <c r="I408" s="30" t="n">
        <v>0</v>
      </c>
      <c r="J408" s="30" t="s">
        <v>15</v>
      </c>
      <c r="K408" s="18" t="s">
        <v>1691</v>
      </c>
      <c r="L408" s="30" t="s">
        <v>43</v>
      </c>
    </row>
    <row r="409">
      <c r="A409" s="18" t="s">
        <v>1715</v>
      </c>
      <c r="B409" s="48" t="n">
        <v>44001</v>
      </c>
      <c r="C409" s="30" t="n">
        <v>0</v>
      </c>
      <c r="D409" s="49" t="n">
        <v>43998.66914351852</v>
      </c>
      <c r="E409" s="30" t="n">
        <v>1000</v>
      </c>
      <c r="F409" s="46" t="n">
        <v>1000</v>
      </c>
      <c r="G409" s="30" t="n">
        <v>-2000</v>
      </c>
      <c r="H409" s="30" t="n">
        <v>0.5</v>
      </c>
      <c r="I409" s="30" t="n">
        <v>0</v>
      </c>
      <c r="J409" s="30" t="s">
        <v>15</v>
      </c>
      <c r="K409" s="18" t="s">
        <v>1692</v>
      </c>
      <c r="L409" s="30" t="s">
        <v>43</v>
      </c>
    </row>
    <row r="410">
      <c r="A410" s="18" t="s">
        <v>1716</v>
      </c>
      <c r="B410" s="48" t="n">
        <v>44001</v>
      </c>
      <c r="C410" s="30" t="n">
        <v>0</v>
      </c>
      <c r="D410" s="49" t="n">
        <v>43998.669664351852</v>
      </c>
      <c r="E410" s="30" t="n">
        <v>600</v>
      </c>
      <c r="F410" s="46" t="n">
        <v>600</v>
      </c>
      <c r="G410" s="30" t="n">
        <v>-1000</v>
      </c>
      <c r="H410" s="30" t="n">
        <v>0.6</v>
      </c>
      <c r="I410" s="30" t="n">
        <v>0</v>
      </c>
      <c r="J410" s="30" t="s">
        <v>15</v>
      </c>
      <c r="K410" s="18" t="s">
        <v>1693</v>
      </c>
      <c r="L410" s="30" t="s">
        <v>43</v>
      </c>
    </row>
    <row r="411">
      <c r="A411" s="18" t="s">
        <v>1717</v>
      </c>
      <c r="B411" s="48" t="n">
        <v>44001</v>
      </c>
      <c r="C411" s="30" t="n">
        <v>670</v>
      </c>
      <c r="D411" s="49" t="n">
        <v>43992.69425925926</v>
      </c>
      <c r="E411" s="30" t="n">
        <v>550</v>
      </c>
      <c r="F411" s="46" t="n">
        <v>120.00000000000001</v>
      </c>
      <c r="G411" s="30" t="n">
        <v>100</v>
      </c>
      <c r="H411" s="30" t="n">
        <v>5.5</v>
      </c>
      <c r="I411" s="30" t="n">
        <v>6.7</v>
      </c>
      <c r="J411" s="30" t="s">
        <v>17</v>
      </c>
      <c r="K411" s="18" t="s">
        <v>1668</v>
      </c>
      <c r="L411" s="30" t="s">
        <v>43</v>
      </c>
    </row>
    <row r="412">
      <c r="A412" s="18" t="s">
        <v>1718</v>
      </c>
      <c r="B412" s="48" t="n">
        <v>44001</v>
      </c>
      <c r="C412" s="30" t="n">
        <v>0</v>
      </c>
      <c r="D412" s="49" t="n">
        <v>43999.672465277778</v>
      </c>
      <c r="E412" s="30" t="n">
        <v>900</v>
      </c>
      <c r="F412" s="46" t="n">
        <v>900</v>
      </c>
      <c r="G412" s="30" t="n">
        <v>-2000</v>
      </c>
      <c r="H412" s="30" t="n">
        <v>0.45</v>
      </c>
      <c r="I412" s="30" t="n">
        <v>0</v>
      </c>
      <c r="J412" s="30" t="s">
        <v>15</v>
      </c>
      <c r="K412" s="18" t="s">
        <v>1696</v>
      </c>
      <c r="L412" s="30" t="s">
        <v>43</v>
      </c>
    </row>
    <row r="413">
      <c r="A413" s="18" t="s">
        <v>1719</v>
      </c>
      <c r="B413" s="48" t="n">
        <v>44001</v>
      </c>
      <c r="C413" s="30" t="n">
        <v>-3500</v>
      </c>
      <c r="D413" s="49" t="n">
        <v>43969</v>
      </c>
      <c r="E413" s="30" t="n">
        <v>2000</v>
      </c>
      <c r="F413" s="46" t="n">
        <v>-1500</v>
      </c>
      <c r="G413" s="30" t="n">
        <v>-200</v>
      </c>
      <c r="H413" s="30" t="n">
        <v>10</v>
      </c>
      <c r="I413" s="30" t="n">
        <v>17.5</v>
      </c>
      <c r="J413" s="30" t="s">
        <v>137</v>
      </c>
      <c r="K413" s="18" t="s">
        <v>1661</v>
      </c>
      <c r="L413" s="30" t="s">
        <v>43</v>
      </c>
    </row>
    <row r="414">
      <c r="A414" s="18" t="s">
        <v>1774</v>
      </c>
      <c r="B414" s="48" t="n">
        <v>44004</v>
      </c>
      <c r="C414" s="30" t="n">
        <v>145422</v>
      </c>
      <c r="D414" s="49" t="n">
        <v>44001</v>
      </c>
      <c r="E414" s="30" t="n">
        <v>141750</v>
      </c>
      <c r="F414" s="46" t="n">
        <v>3672.0000000000114</v>
      </c>
      <c r="G414" s="30" t="n">
        <v>900</v>
      </c>
      <c r="H414" s="30" t="n">
        <v>157.5</v>
      </c>
      <c r="I414" s="30" t="n">
        <v>161.58000000000001</v>
      </c>
      <c r="J414" s="30" t="s">
        <v>92</v>
      </c>
      <c r="K414" s="18" t="s">
        <v>1749</v>
      </c>
      <c r="L414" s="30" t="s">
        <v>43</v>
      </c>
    </row>
    <row r="415">
      <c r="A415" s="18" t="s">
        <v>1772</v>
      </c>
      <c r="B415" s="48" t="n">
        <v>44007</v>
      </c>
      <c r="C415" s="30" t="n">
        <v>1100</v>
      </c>
      <c r="D415" s="49" t="n">
        <v>43992.695034722223</v>
      </c>
      <c r="E415" s="30" t="n">
        <v>1040</v>
      </c>
      <c r="F415" s="46" t="n">
        <v>59.999999999999964</v>
      </c>
      <c r="G415" s="30" t="n">
        <v>200</v>
      </c>
      <c r="H415" s="30" t="n">
        <v>5.2</v>
      </c>
      <c r="I415" s="30" t="n">
        <v>5.5</v>
      </c>
      <c r="J415" s="30" t="s">
        <v>17</v>
      </c>
      <c r="K415" s="18" t="s">
        <v>1750</v>
      </c>
      <c r="L415" s="30" t="s">
        <v>43</v>
      </c>
    </row>
    <row r="416">
      <c r="A416" s="18" t="s">
        <v>1782</v>
      </c>
      <c r="B416" s="48" t="n">
        <v>44007</v>
      </c>
      <c r="C416" s="30" t="n">
        <v>15520</v>
      </c>
      <c r="D416" s="49" t="n">
        <v>43924</v>
      </c>
      <c r="E416" s="30" t="n">
        <v>14000</v>
      </c>
      <c r="F416" s="46" t="n">
        <v>1519.9999999999995</v>
      </c>
      <c r="G416" s="30" t="n">
        <v>1000</v>
      </c>
      <c r="H416" s="30" t="n">
        <v>14</v>
      </c>
      <c r="I416" s="30" t="n">
        <v>15.52</v>
      </c>
      <c r="J416" s="30" t="s">
        <v>92</v>
      </c>
      <c r="K416" s="18" t="s">
        <v>910</v>
      </c>
      <c r="L416" s="30" t="s">
        <v>43</v>
      </c>
    </row>
    <row r="417">
      <c r="A417" s="18" t="s">
        <v>1786</v>
      </c>
      <c r="B417" s="48" t="n">
        <v>44007</v>
      </c>
      <c r="C417" s="30" t="n">
        <v>540</v>
      </c>
      <c r="D417" s="49" t="n">
        <v>44005.663113425922</v>
      </c>
      <c r="E417" s="30" t="n">
        <v>459.99999999999994</v>
      </c>
      <c r="F417" s="46" t="n">
        <v>80.000000000000071</v>
      </c>
      <c r="G417" s="30" t="n">
        <v>200</v>
      </c>
      <c r="H417" s="30" t="n">
        <v>2.2999999999999998</v>
      </c>
      <c r="I417" s="30" t="n">
        <v>2.7</v>
      </c>
      <c r="J417" s="30" t="s">
        <v>17</v>
      </c>
      <c r="K417" s="18" t="s">
        <v>1758</v>
      </c>
      <c r="L417" s="30" t="s">
        <v>43</v>
      </c>
    </row>
    <row r="418">
      <c r="A418" s="18" t="s">
        <v>1771</v>
      </c>
      <c r="B418" s="48" t="n">
        <v>44008</v>
      </c>
      <c r="C418" s="30" t="n">
        <v>0</v>
      </c>
      <c r="D418" s="49" t="n">
        <v>44006.748090277775</v>
      </c>
      <c r="E418" s="30" t="n">
        <v>750</v>
      </c>
      <c r="F418" s="46" t="n">
        <v>750</v>
      </c>
      <c r="G418" s="30" t="n">
        <v>-1000</v>
      </c>
      <c r="H418" s="30" t="n">
        <v>0.75</v>
      </c>
      <c r="I418" s="30" t="n">
        <v>0</v>
      </c>
      <c r="J418" s="30" t="s">
        <v>15</v>
      </c>
      <c r="K418" s="18" t="s">
        <v>1761</v>
      </c>
      <c r="L418" s="30" t="s">
        <v>43</v>
      </c>
    </row>
    <row r="419">
      <c r="A419" s="18" t="s">
        <v>1773</v>
      </c>
      <c r="B419" s="48" t="n">
        <v>44008</v>
      </c>
      <c r="C419" s="30" t="n">
        <v>0</v>
      </c>
      <c r="D419" s="49" t="n">
        <v>44008.468425925923</v>
      </c>
      <c r="E419" s="30" t="n">
        <v>650</v>
      </c>
      <c r="F419" s="46" t="n">
        <v>650</v>
      </c>
      <c r="G419" s="30" t="n">
        <v>-1000</v>
      </c>
      <c r="H419" s="30" t="n">
        <v>0.65</v>
      </c>
      <c r="I419" s="30" t="n">
        <v>0</v>
      </c>
      <c r="J419" s="30" t="s">
        <v>15</v>
      </c>
      <c r="K419" s="18" t="s">
        <v>1766</v>
      </c>
      <c r="L419" s="30" t="s">
        <v>43</v>
      </c>
    </row>
    <row r="420">
      <c r="A420" s="18" t="s">
        <v>1775</v>
      </c>
      <c r="B420" s="48" t="n">
        <v>44008</v>
      </c>
      <c r="C420" s="30" t="n">
        <v>0</v>
      </c>
      <c r="D420" s="49" t="n">
        <v>44008.468449074076</v>
      </c>
      <c r="E420" s="30" t="n">
        <v>700</v>
      </c>
      <c r="F420" s="46" t="n">
        <v>700</v>
      </c>
      <c r="G420" s="30" t="n">
        <v>-1000</v>
      </c>
      <c r="H420" s="30" t="n">
        <v>0.7</v>
      </c>
      <c r="I420" s="30" t="n">
        <v>0</v>
      </c>
      <c r="J420" s="30" t="s">
        <v>15</v>
      </c>
      <c r="K420" s="18" t="s">
        <v>1767</v>
      </c>
      <c r="L420" s="30" t="s">
        <v>43</v>
      </c>
    </row>
    <row r="421">
      <c r="A421" s="18" t="s">
        <v>1776</v>
      </c>
      <c r="B421" s="48" t="n">
        <v>44008</v>
      </c>
      <c r="C421" s="30" t="n">
        <v>0</v>
      </c>
      <c r="D421" s="49" t="n">
        <v>44007.670810185184</v>
      </c>
      <c r="E421" s="30" t="n">
        <v>290</v>
      </c>
      <c r="F421" s="46" t="n">
        <v>290</v>
      </c>
      <c r="G421" s="30" t="n">
        <v>-1000</v>
      </c>
      <c r="H421" s="30" t="n">
        <v>0.28999999999999998</v>
      </c>
      <c r="I421" s="30" t="n">
        <v>0</v>
      </c>
      <c r="J421" s="30" t="s">
        <v>15</v>
      </c>
      <c r="K421" s="18" t="s">
        <v>1765</v>
      </c>
      <c r="L421" s="30" t="s">
        <v>43</v>
      </c>
    </row>
    <row r="422">
      <c r="A422" s="18" t="s">
        <v>1777</v>
      </c>
      <c r="B422" s="48" t="n">
        <v>44008</v>
      </c>
      <c r="C422" s="30" t="n">
        <v>0</v>
      </c>
      <c r="D422" s="49" t="n">
        <v>44008.469270833331</v>
      </c>
      <c r="E422" s="30" t="n">
        <v>900</v>
      </c>
      <c r="F422" s="46" t="n">
        <v>900</v>
      </c>
      <c r="G422" s="30" t="n">
        <v>-1000</v>
      </c>
      <c r="H422" s="30" t="n">
        <v>0.9</v>
      </c>
      <c r="I422" s="30" t="n">
        <v>0</v>
      </c>
      <c r="J422" s="30" t="s">
        <v>15</v>
      </c>
      <c r="K422" s="18" t="s">
        <v>1768</v>
      </c>
      <c r="L422" s="30" t="s">
        <v>43</v>
      </c>
    </row>
    <row r="423">
      <c r="A423" s="18" t="s">
        <v>1778</v>
      </c>
      <c r="B423" s="48" t="n">
        <v>44008</v>
      </c>
      <c r="C423" s="30" t="n">
        <v>0</v>
      </c>
      <c r="D423" s="49" t="n">
        <v>44004.726157407407</v>
      </c>
      <c r="E423" s="30" t="n">
        <v>850</v>
      </c>
      <c r="F423" s="46" t="n">
        <v>850</v>
      </c>
      <c r="G423" s="30" t="n">
        <v>-1000</v>
      </c>
      <c r="H423" s="30" t="n">
        <v>0.85</v>
      </c>
      <c r="I423" s="30" t="n">
        <v>0</v>
      </c>
      <c r="J423" s="30" t="s">
        <v>15</v>
      </c>
      <c r="K423" s="18" t="s">
        <v>1753</v>
      </c>
      <c r="L423" s="30" t="s">
        <v>43</v>
      </c>
    </row>
    <row r="424">
      <c r="A424" s="18" t="s">
        <v>1779</v>
      </c>
      <c r="B424" s="48" t="n">
        <v>44008</v>
      </c>
      <c r="C424" s="30" t="n">
        <v>0</v>
      </c>
      <c r="D424" s="49" t="n">
        <v>44004.432916666665</v>
      </c>
      <c r="E424" s="30" t="n">
        <v>350</v>
      </c>
      <c r="F424" s="46" t="n">
        <v>350</v>
      </c>
      <c r="G424" s="30" t="n">
        <v>-1000</v>
      </c>
      <c r="H424" s="30" t="n">
        <v>0.35</v>
      </c>
      <c r="I424" s="30" t="n">
        <v>0</v>
      </c>
      <c r="J424" s="30" t="s">
        <v>137</v>
      </c>
      <c r="K424" s="18" t="s">
        <v>1752</v>
      </c>
      <c r="L424" s="30" t="s">
        <v>43</v>
      </c>
    </row>
    <row r="425">
      <c r="A425" s="18" t="s">
        <v>1780</v>
      </c>
      <c r="B425" s="48" t="n">
        <v>44008</v>
      </c>
      <c r="C425" s="30" t="n">
        <v>-600</v>
      </c>
      <c r="D425" s="49" t="n">
        <v>44004.735532407409</v>
      </c>
      <c r="E425" s="30" t="n">
        <v>550</v>
      </c>
      <c r="F425" s="46" t="n">
        <v>-49.999999999999936</v>
      </c>
      <c r="G425" s="30" t="n">
        <v>-1000</v>
      </c>
      <c r="H425" s="30" t="n">
        <v>0.55000000000000004</v>
      </c>
      <c r="I425" s="30" t="n">
        <v>0.6</v>
      </c>
      <c r="J425" s="30" t="s">
        <v>15</v>
      </c>
      <c r="K425" s="18" t="s">
        <v>1754</v>
      </c>
      <c r="L425" s="30" t="s">
        <v>43</v>
      </c>
    </row>
    <row r="426">
      <c r="A426" s="18" t="s">
        <v>1781</v>
      </c>
      <c r="B426" s="48" t="n">
        <v>44008</v>
      </c>
      <c r="C426" s="30" t="n">
        <v>-4000</v>
      </c>
      <c r="D426" s="49" t="n">
        <v>44007.670787037037</v>
      </c>
      <c r="E426" s="30" t="n">
        <v>1400</v>
      </c>
      <c r="F426" s="46" t="n">
        <v>-2600</v>
      </c>
      <c r="G426" s="30" t="n">
        <v>-2000</v>
      </c>
      <c r="H426" s="30" t="n">
        <v>0.7</v>
      </c>
      <c r="I426" s="30" t="n">
        <v>2</v>
      </c>
      <c r="J426" s="30" t="s">
        <v>15</v>
      </c>
      <c r="K426" s="18" t="s">
        <v>1764</v>
      </c>
      <c r="L426" s="47" t="s">
        <v>43</v>
      </c>
    </row>
    <row r="427">
      <c r="A427" s="18" t="s">
        <v>1783</v>
      </c>
      <c r="B427" s="48" t="n">
        <v>44008</v>
      </c>
      <c r="C427" s="30" t="n">
        <v>0</v>
      </c>
      <c r="D427" s="49" t="n">
        <v>44006.74800925926</v>
      </c>
      <c r="E427" s="30" t="n">
        <v>860</v>
      </c>
      <c r="F427" s="46" t="n">
        <v>860</v>
      </c>
      <c r="G427" s="30" t="n">
        <v>-2000</v>
      </c>
      <c r="H427" s="30" t="n">
        <v>0.43</v>
      </c>
      <c r="I427" s="30" t="n">
        <v>0</v>
      </c>
      <c r="J427" s="30" t="s">
        <v>15</v>
      </c>
      <c r="K427" s="18" t="s">
        <v>1760</v>
      </c>
      <c r="L427" s="30" t="s">
        <v>43</v>
      </c>
    </row>
    <row r="428">
      <c r="A428" s="18" t="s">
        <v>1784</v>
      </c>
      <c r="B428" s="48" t="n">
        <v>44008</v>
      </c>
      <c r="C428" s="30" t="n">
        <v>0</v>
      </c>
      <c r="D428" s="49" t="n">
        <v>44005.662581018521</v>
      </c>
      <c r="E428" s="30" t="n">
        <v>750</v>
      </c>
      <c r="F428" s="46" t="n">
        <v>750</v>
      </c>
      <c r="G428" s="30" t="n">
        <v>-1000</v>
      </c>
      <c r="H428" s="30" t="n">
        <v>0.75</v>
      </c>
      <c r="I428" s="30" t="n">
        <v>0</v>
      </c>
      <c r="J428" s="30" t="s">
        <v>15</v>
      </c>
      <c r="K428" s="18" t="s">
        <v>1756</v>
      </c>
      <c r="L428" s="30" t="s">
        <v>43</v>
      </c>
    </row>
    <row r="429">
      <c r="A429" s="18" t="s">
        <v>1785</v>
      </c>
      <c r="B429" s="48" t="n">
        <v>44008</v>
      </c>
      <c r="C429" s="30" t="n">
        <v>-1700</v>
      </c>
      <c r="D429" s="49" t="n">
        <v>44005.662615740737</v>
      </c>
      <c r="E429" s="30" t="n">
        <v>630</v>
      </c>
      <c r="F429" s="46" t="n">
        <v>-1069.9999999999998</v>
      </c>
      <c r="G429" s="30" t="n">
        <v>-1000</v>
      </c>
      <c r="H429" s="30" t="n">
        <v>0.63</v>
      </c>
      <c r="I429" s="30" t="n">
        <v>1.7</v>
      </c>
      <c r="J429" s="30" t="s">
        <v>15</v>
      </c>
      <c r="K429" s="18" t="s">
        <v>1757</v>
      </c>
      <c r="L429" s="30" t="s">
        <v>43</v>
      </c>
    </row>
    <row r="430">
      <c r="A430" s="18" t="s">
        <v>1807</v>
      </c>
      <c r="B430" s="48" t="n">
        <v>44011</v>
      </c>
      <c r="C430" s="30" t="n">
        <v>600</v>
      </c>
      <c r="D430" s="49" t="n">
        <v>44006.748854166668</v>
      </c>
      <c r="E430" s="30" t="n">
        <v>500</v>
      </c>
      <c r="F430" s="46" t="n">
        <v>99.999999999999972</v>
      </c>
      <c r="G430" s="30" t="n">
        <v>500</v>
      </c>
      <c r="H430" s="30" t="n">
        <v>1</v>
      </c>
      <c r="I430" s="30" t="n">
        <v>1.2</v>
      </c>
      <c r="J430" s="30" t="s">
        <v>17</v>
      </c>
      <c r="K430" s="18" t="s">
        <v>1762</v>
      </c>
      <c r="L430" s="30" t="s">
        <v>43</v>
      </c>
    </row>
    <row r="431">
      <c r="A431" s="18" t="s">
        <v>1806</v>
      </c>
      <c r="B431" s="48" t="n">
        <v>44012</v>
      </c>
      <c r="C431" s="30" t="n">
        <v>525</v>
      </c>
      <c r="D431" s="49" t="n">
        <v>44011.666678240741</v>
      </c>
      <c r="E431" s="30" t="n">
        <v>450</v>
      </c>
      <c r="F431" s="46" t="n">
        <v>75.000000000000014</v>
      </c>
      <c r="G431" s="30" t="n">
        <v>500</v>
      </c>
      <c r="H431" s="30" t="n">
        <v>0.9</v>
      </c>
      <c r="I431" s="30" t="n">
        <v>1.05</v>
      </c>
      <c r="J431" s="30" t="s">
        <v>17</v>
      </c>
      <c r="K431" s="18" t="s">
        <v>1795</v>
      </c>
      <c r="L431" s="30" t="s">
        <v>43</v>
      </c>
    </row>
    <row r="432">
      <c r="A432" s="18" t="s">
        <v>1815</v>
      </c>
      <c r="B432" s="48" t="n">
        <v>44012</v>
      </c>
      <c r="C432" s="30" t="n">
        <v>500</v>
      </c>
      <c r="D432" s="49" t="n">
        <v>44011.665150462963</v>
      </c>
      <c r="E432" s="30" t="n">
        <v>430</v>
      </c>
      <c r="F432" s="46" t="n">
        <v>70.000000000000014</v>
      </c>
      <c r="G432" s="30" t="n">
        <v>100</v>
      </c>
      <c r="H432" s="30" t="n">
        <v>4.3</v>
      </c>
      <c r="I432" s="30" t="n">
        <v>5</v>
      </c>
      <c r="J432" s="30" t="s">
        <v>17</v>
      </c>
      <c r="K432" s="18" t="s">
        <v>1794</v>
      </c>
      <c r="L432" s="30" t="s">
        <v>43</v>
      </c>
    </row>
    <row r="433">
      <c r="A433" s="18" t="s">
        <v>1818</v>
      </c>
      <c r="B433" s="48" t="n">
        <v>44012</v>
      </c>
      <c r="C433" s="30" t="n">
        <v>600</v>
      </c>
      <c r="D433" s="49" t="n">
        <v>44006.74927083333</v>
      </c>
      <c r="E433" s="30" t="n">
        <v>550</v>
      </c>
      <c r="F433" s="46" t="n">
        <v>50</v>
      </c>
      <c r="G433" s="30" t="n">
        <v>100</v>
      </c>
      <c r="H433" s="30" t="n">
        <v>5.5</v>
      </c>
      <c r="I433" s="30" t="n">
        <v>6</v>
      </c>
      <c r="J433" s="30" t="s">
        <v>17</v>
      </c>
      <c r="K433" s="18" t="s">
        <v>1763</v>
      </c>
      <c r="L433" s="30" t="s">
        <v>43</v>
      </c>
    </row>
    <row r="434">
      <c r="A434" s="18" t="s">
        <v>1819</v>
      </c>
      <c r="B434" s="48" t="n">
        <v>44012</v>
      </c>
      <c r="C434" s="30" t="n">
        <v>-40</v>
      </c>
      <c r="D434" s="49" t="n">
        <v>44011.663321759261</v>
      </c>
      <c r="E434" s="30" t="n">
        <v>1200</v>
      </c>
      <c r="F434" s="46" t="n">
        <v>1160</v>
      </c>
      <c r="G434" s="30" t="n">
        <v>-2000</v>
      </c>
      <c r="H434" s="30" t="n">
        <v>0.6</v>
      </c>
      <c r="I434" s="30" t="n">
        <v>0.02</v>
      </c>
      <c r="J434" s="30" t="s">
        <v>15</v>
      </c>
      <c r="K434" s="18" t="s">
        <v>1791</v>
      </c>
      <c r="L434" s="30" t="s">
        <v>43</v>
      </c>
    </row>
    <row r="435">
      <c r="A435" s="18" t="s">
        <v>1809</v>
      </c>
      <c r="B435" s="48" t="n">
        <v>44013</v>
      </c>
      <c r="C435" s="30" t="n">
        <v>5900</v>
      </c>
      <c r="D435" s="49" t="n">
        <v>44005.665590277778</v>
      </c>
      <c r="E435" s="30" t="n">
        <v>5700</v>
      </c>
      <c r="F435" s="46" t="n">
        <v>200</v>
      </c>
      <c r="G435" s="30" t="n">
        <v>100</v>
      </c>
      <c r="H435" s="30" t="n">
        <v>57</v>
      </c>
      <c r="I435" s="30" t="n">
        <v>59</v>
      </c>
      <c r="J435" s="30" t="s">
        <v>17</v>
      </c>
      <c r="K435" s="18" t="s">
        <v>1755</v>
      </c>
      <c r="L435" s="30" t="s">
        <v>43</v>
      </c>
    </row>
    <row r="436">
      <c r="A436" s="18" t="s">
        <v>1810</v>
      </c>
      <c r="B436" s="48" t="n">
        <v>44013</v>
      </c>
      <c r="C436" s="30" t="n">
        <v>16250</v>
      </c>
      <c r="D436" s="49" t="n">
        <v>44012.676585648151</v>
      </c>
      <c r="E436" s="30" t="n">
        <v>15720</v>
      </c>
      <c r="F436" s="46" t="n">
        <v>529.99999999999932</v>
      </c>
      <c r="G436" s="30" t="n">
        <v>1000</v>
      </c>
      <c r="H436" s="30" t="n">
        <v>15.72</v>
      </c>
      <c r="I436" s="30" t="n">
        <v>16.25</v>
      </c>
      <c r="J436" s="30" t="s">
        <v>92</v>
      </c>
      <c r="K436" s="18" t="s">
        <v>1798</v>
      </c>
      <c r="L436" s="30" t="s">
        <v>43</v>
      </c>
    </row>
    <row r="437">
      <c r="A437" s="18" t="s">
        <v>1817</v>
      </c>
      <c r="B437" s="48" t="n">
        <v>44013</v>
      </c>
      <c r="C437" s="30" t="n">
        <v>650</v>
      </c>
      <c r="D437" s="49" t="n">
        <v>44011.664236111108</v>
      </c>
      <c r="E437" s="30" t="n">
        <v>430</v>
      </c>
      <c r="F437" s="46" t="n">
        <v>220.00000000000003</v>
      </c>
      <c r="G437" s="30" t="n">
        <v>100</v>
      </c>
      <c r="H437" s="30" t="n">
        <v>4.3</v>
      </c>
      <c r="I437" s="30" t="n">
        <v>6.5</v>
      </c>
      <c r="J437" s="30" t="s">
        <v>17</v>
      </c>
      <c r="K437" s="18" t="s">
        <v>1793</v>
      </c>
      <c r="L437" s="30" t="s">
        <v>43</v>
      </c>
    </row>
    <row r="438">
      <c r="A438" s="18" t="s">
        <v>1821</v>
      </c>
      <c r="B438" s="48" t="n">
        <v>44013</v>
      </c>
      <c r="C438" s="30" t="n">
        <v>50</v>
      </c>
      <c r="D438" s="49" t="n">
        <v>43986</v>
      </c>
      <c r="E438" s="30" t="n">
        <v>850</v>
      </c>
      <c r="F438" s="46" t="n">
        <v>-799.99999999999989</v>
      </c>
      <c r="G438" s="30" t="n">
        <v>500</v>
      </c>
      <c r="H438" s="30" t="n">
        <v>1.7</v>
      </c>
      <c r="I438" s="30" t="n">
        <v>0.1</v>
      </c>
      <c r="J438" s="30" t="s">
        <v>17</v>
      </c>
      <c r="K438" s="18" t="s">
        <v>1751</v>
      </c>
      <c r="L438" s="30" t="s">
        <v>43</v>
      </c>
    </row>
    <row r="439">
      <c r="A439" s="18" t="s">
        <v>1822</v>
      </c>
      <c r="B439" s="48" t="n">
        <v>44013</v>
      </c>
      <c r="C439" s="30" t="n">
        <v>720</v>
      </c>
      <c r="D439" s="49" t="n">
        <v>44011.663344907407</v>
      </c>
      <c r="E439" s="30" t="n">
        <v>560</v>
      </c>
      <c r="F439" s="46" t="n">
        <v>160.00000000000006</v>
      </c>
      <c r="G439" s="30" t="n">
        <v>200</v>
      </c>
      <c r="H439" s="30" t="n">
        <v>2.8</v>
      </c>
      <c r="I439" s="30" t="n">
        <v>3.6</v>
      </c>
      <c r="J439" s="30" t="s">
        <v>17</v>
      </c>
      <c r="K439" s="18" t="s">
        <v>1792</v>
      </c>
      <c r="L439" s="30" t="s">
        <v>43</v>
      </c>
    </row>
    <row r="440">
      <c r="A440" s="18" t="s">
        <v>1808</v>
      </c>
      <c r="B440" s="48" t="n">
        <v>44014</v>
      </c>
      <c r="C440" s="30" t="n">
        <v>0</v>
      </c>
      <c r="D440" s="49" t="n">
        <v>44011.671481481484</v>
      </c>
      <c r="E440" s="30" t="n">
        <v>55.000000000000007</v>
      </c>
      <c r="F440" s="46" t="n">
        <v>55.000000000000007</v>
      </c>
      <c r="G440" s="30" t="n">
        <v>-100</v>
      </c>
      <c r="H440" s="30" t="n">
        <v>0.55000000000000004</v>
      </c>
      <c r="I440" s="30" t="n">
        <v>0</v>
      </c>
      <c r="J440" s="30" t="s">
        <v>15</v>
      </c>
      <c r="K440" s="18" t="s">
        <v>1797</v>
      </c>
      <c r="L440" s="30" t="s">
        <v>43</v>
      </c>
    </row>
    <row r="441">
      <c r="A441" s="18" t="s">
        <v>1811</v>
      </c>
      <c r="B441" s="48" t="n">
        <v>44014</v>
      </c>
      <c r="C441" s="30" t="n">
        <v>0</v>
      </c>
      <c r="D441" s="49" t="n">
        <v>44012.678171296298</v>
      </c>
      <c r="E441" s="30" t="n">
        <v>2400</v>
      </c>
      <c r="F441" s="46" t="n">
        <v>2400</v>
      </c>
      <c r="G441" s="30" t="n">
        <v>-2000</v>
      </c>
      <c r="H441" s="30" t="n">
        <v>1.2</v>
      </c>
      <c r="I441" s="30" t="n">
        <v>0</v>
      </c>
      <c r="J441" s="30" t="s">
        <v>15</v>
      </c>
      <c r="K441" s="18" t="s">
        <v>1800</v>
      </c>
      <c r="L441" s="30" t="s">
        <v>43</v>
      </c>
    </row>
    <row r="442">
      <c r="A442" s="18" t="s">
        <v>1812</v>
      </c>
      <c r="B442" s="48" t="n">
        <v>44014</v>
      </c>
      <c r="C442" s="30" t="n">
        <v>0</v>
      </c>
      <c r="D442" s="49" t="n">
        <v>44014.463113425925</v>
      </c>
      <c r="E442" s="30" t="n">
        <v>500</v>
      </c>
      <c r="F442" s="46" t="n">
        <v>500</v>
      </c>
      <c r="G442" s="30" t="n">
        <v>-1000</v>
      </c>
      <c r="H442" s="30" t="n">
        <v>0.5</v>
      </c>
      <c r="I442" s="30" t="n">
        <v>0</v>
      </c>
      <c r="J442" s="30" t="s">
        <v>15</v>
      </c>
      <c r="K442" s="18" t="s">
        <v>1804</v>
      </c>
      <c r="L442" s="30" t="s">
        <v>43</v>
      </c>
    </row>
    <row r="443">
      <c r="A443" s="18" t="s">
        <v>1813</v>
      </c>
      <c r="B443" s="48" t="n">
        <v>44014</v>
      </c>
      <c r="C443" s="30" t="n">
        <v>0</v>
      </c>
      <c r="D443" s="49" t="n">
        <v>44011.667534722219</v>
      </c>
      <c r="E443" s="30" t="n">
        <v>560</v>
      </c>
      <c r="F443" s="46" t="n">
        <v>560</v>
      </c>
      <c r="G443" s="30" t="n">
        <v>-700</v>
      </c>
      <c r="H443" s="30" t="n">
        <v>0.8</v>
      </c>
      <c r="I443" s="30" t="n">
        <v>0</v>
      </c>
      <c r="J443" s="30" t="s">
        <v>15</v>
      </c>
      <c r="K443" s="18" t="s">
        <v>1796</v>
      </c>
      <c r="L443" s="30" t="s">
        <v>43</v>
      </c>
    </row>
    <row r="444">
      <c r="A444" s="18" t="s">
        <v>1814</v>
      </c>
      <c r="B444" s="48" t="n">
        <v>44014</v>
      </c>
      <c r="C444" s="30" t="n">
        <v>1900</v>
      </c>
      <c r="D444" s="49" t="n">
        <v>44005.6637962963</v>
      </c>
      <c r="E444" s="30" t="n">
        <v>1800</v>
      </c>
      <c r="F444" s="46" t="n">
        <v>100</v>
      </c>
      <c r="G444" s="30" t="n">
        <v>100</v>
      </c>
      <c r="H444" s="30" t="n">
        <v>18</v>
      </c>
      <c r="I444" s="30" t="n">
        <v>19</v>
      </c>
      <c r="J444" s="30" t="s">
        <v>17</v>
      </c>
      <c r="K444" s="18" t="s">
        <v>1759</v>
      </c>
      <c r="L444" s="30" t="s">
        <v>43</v>
      </c>
    </row>
    <row r="445">
      <c r="A445" s="18" t="s">
        <v>1816</v>
      </c>
      <c r="B445" s="48" t="n">
        <v>44014</v>
      </c>
      <c r="C445" s="30" t="n">
        <v>0</v>
      </c>
      <c r="D445" s="49" t="n">
        <v>44012.678969907407</v>
      </c>
      <c r="E445" s="30" t="n">
        <v>350</v>
      </c>
      <c r="F445" s="46" t="n">
        <v>350</v>
      </c>
      <c r="G445" s="30" t="n">
        <v>-1000</v>
      </c>
      <c r="H445" s="30" t="n">
        <v>0.35</v>
      </c>
      <c r="I445" s="30" t="n">
        <v>0</v>
      </c>
      <c r="J445" s="30" t="s">
        <v>137</v>
      </c>
      <c r="K445" s="18" t="s">
        <v>1801</v>
      </c>
      <c r="L445" s="30" t="s">
        <v>43</v>
      </c>
    </row>
    <row r="446">
      <c r="A446" s="18" t="s">
        <v>1820</v>
      </c>
      <c r="B446" s="48" t="n">
        <v>44014</v>
      </c>
      <c r="C446" s="30" t="n">
        <v>0</v>
      </c>
      <c r="D446" s="49" t="n">
        <v>44008.671898148146</v>
      </c>
      <c r="E446" s="30" t="n">
        <v>2300</v>
      </c>
      <c r="F446" s="46" t="n">
        <v>2300</v>
      </c>
      <c r="G446" s="30" t="n">
        <v>-2000</v>
      </c>
      <c r="H446" s="30" t="n">
        <v>1.1499999999999999</v>
      </c>
      <c r="I446" s="30" t="n">
        <v>0</v>
      </c>
      <c r="J446" s="30" t="s">
        <v>15</v>
      </c>
      <c r="K446" s="18" t="s">
        <v>1770</v>
      </c>
      <c r="L446" s="30" t="s">
        <v>43</v>
      </c>
    </row>
    <row r="447">
      <c r="A447" s="18" t="s">
        <v>1823</v>
      </c>
      <c r="B447" s="48" t="n">
        <v>44014</v>
      </c>
      <c r="C447" s="30" t="n">
        <v>0</v>
      </c>
      <c r="D447" s="49" t="n">
        <v>44012.67659722222</v>
      </c>
      <c r="E447" s="30" t="n">
        <v>1600</v>
      </c>
      <c r="F447" s="46" t="n">
        <v>1600</v>
      </c>
      <c r="G447" s="30" t="n">
        <v>-2000</v>
      </c>
      <c r="H447" s="30" t="n">
        <v>0.8</v>
      </c>
      <c r="I447" s="30" t="n">
        <v>0</v>
      </c>
      <c r="J447" s="30" t="s">
        <v>15</v>
      </c>
      <c r="K447" s="18" t="s">
        <v>1799</v>
      </c>
      <c r="L447" s="30" t="s">
        <v>43</v>
      </c>
    </row>
    <row r="448">
      <c r="A448" s="18" t="s">
        <v>1824</v>
      </c>
      <c r="B448" s="48" t="n">
        <v>44014</v>
      </c>
      <c r="C448" s="30" t="n">
        <v>0</v>
      </c>
      <c r="D448" s="49" t="n">
        <v>44008.671875</v>
      </c>
      <c r="E448" s="30" t="n">
        <v>1260</v>
      </c>
      <c r="F448" s="46" t="n">
        <v>1260</v>
      </c>
      <c r="G448" s="30" t="n">
        <v>-1000</v>
      </c>
      <c r="H448" s="30" t="n">
        <v>1.26</v>
      </c>
      <c r="I448" s="30" t="n">
        <v>0</v>
      </c>
      <c r="J448" s="30" t="s">
        <v>15</v>
      </c>
      <c r="K448" s="18" t="s">
        <v>1769</v>
      </c>
      <c r="L448" s="30" t="s">
        <v>43</v>
      </c>
    </row>
    <row r="449">
      <c r="A449" s="18" t="s">
        <v>1872</v>
      </c>
      <c r="B449" s="48" t="n">
        <v>44018</v>
      </c>
      <c r="C449" s="30" t="n">
        <v>550</v>
      </c>
      <c r="D449" s="49" t="n">
        <v>43998.671689814815</v>
      </c>
      <c r="E449" s="30" t="n">
        <v>500</v>
      </c>
      <c r="F449" s="46" t="n">
        <v>50.000000000000043</v>
      </c>
      <c r="G449" s="30" t="n">
        <v>500</v>
      </c>
      <c r="H449" s="30" t="n">
        <v>1</v>
      </c>
      <c r="I449" s="30" t="n">
        <v>1.1000000000000001</v>
      </c>
      <c r="J449" s="30" t="s">
        <v>17</v>
      </c>
      <c r="K449" s="18" t="s">
        <v>1789</v>
      </c>
      <c r="L449" s="30" t="s">
        <v>43</v>
      </c>
    </row>
    <row r="450">
      <c r="A450" s="18" t="s">
        <v>1860</v>
      </c>
      <c r="B450" s="48" t="n">
        <v>44019</v>
      </c>
      <c r="C450" s="30" t="n">
        <v>660</v>
      </c>
      <c r="D450" s="49" t="n">
        <v>44018.658842592595</v>
      </c>
      <c r="E450" s="30" t="n">
        <v>530</v>
      </c>
      <c r="F450" s="46" t="n">
        <v>129.99999999999997</v>
      </c>
      <c r="G450" s="30" t="n">
        <v>200</v>
      </c>
      <c r="H450" s="30" t="n">
        <v>2.65</v>
      </c>
      <c r="I450" s="30" t="n">
        <v>3.3</v>
      </c>
      <c r="J450" s="30" t="s">
        <v>17</v>
      </c>
      <c r="K450" s="18" t="s">
        <v>1826</v>
      </c>
      <c r="L450" s="30" t="s">
        <v>43</v>
      </c>
    </row>
    <row r="451">
      <c r="A451" s="18" t="s">
        <v>1850</v>
      </c>
      <c r="B451" s="48" t="n">
        <v>44020</v>
      </c>
      <c r="C451" s="30" t="n">
        <v>600</v>
      </c>
      <c r="D451" s="49" t="n">
        <v>44019.73474537037</v>
      </c>
      <c r="E451" s="30" t="n">
        <v>495</v>
      </c>
      <c r="F451" s="46" t="n">
        <v>104.99999999999999</v>
      </c>
      <c r="G451" s="30" t="n">
        <v>500</v>
      </c>
      <c r="H451" s="30" t="n">
        <v>0.99</v>
      </c>
      <c r="I451" s="30" t="n">
        <v>1.2</v>
      </c>
      <c r="J451" s="30" t="s">
        <v>17</v>
      </c>
      <c r="K451" s="18" t="s">
        <v>1831</v>
      </c>
      <c r="L451" s="30" t="s">
        <v>43</v>
      </c>
    </row>
    <row r="452">
      <c r="A452" s="18" t="s">
        <v>1856</v>
      </c>
      <c r="B452" s="48" t="n">
        <v>44020</v>
      </c>
      <c r="C452" s="30" t="n">
        <v>22</v>
      </c>
      <c r="D452" s="49" t="n">
        <v>43992.690833333334</v>
      </c>
      <c r="E452" s="30" t="n">
        <v>840</v>
      </c>
      <c r="F452" s="46" t="n">
        <v>-818</v>
      </c>
      <c r="G452" s="30" t="n">
        <v>200</v>
      </c>
      <c r="H452" s="30" t="n">
        <v>4.2</v>
      </c>
      <c r="I452" s="30" t="n">
        <v>0.11</v>
      </c>
      <c r="J452" s="30" t="s">
        <v>17</v>
      </c>
      <c r="K452" s="18" t="s">
        <v>1788</v>
      </c>
      <c r="L452" s="30" t="s">
        <v>43</v>
      </c>
    </row>
    <row r="453">
      <c r="A453" s="18" t="s">
        <v>1857</v>
      </c>
      <c r="B453" s="48" t="n">
        <v>44020</v>
      </c>
      <c r="C453" s="30" t="n">
        <v>750</v>
      </c>
      <c r="D453" s="49" t="n">
        <v>44019.738263888888</v>
      </c>
      <c r="E453" s="30" t="n">
        <v>675</v>
      </c>
      <c r="F453" s="46" t="n">
        <v>74.999999999999957</v>
      </c>
      <c r="G453" s="30" t="n">
        <v>500</v>
      </c>
      <c r="H453" s="30" t="n">
        <v>1.35</v>
      </c>
      <c r="I453" s="30" t="n">
        <v>1.5</v>
      </c>
      <c r="J453" s="30" t="s">
        <v>17</v>
      </c>
      <c r="K453" s="18" t="s">
        <v>1834</v>
      </c>
      <c r="L453" s="30" t="s">
        <v>43</v>
      </c>
    </row>
    <row r="454">
      <c r="A454" s="18" t="s">
        <v>1873</v>
      </c>
      <c r="B454" s="48" t="n">
        <v>44020</v>
      </c>
      <c r="C454" s="30" t="n">
        <v>43774</v>
      </c>
      <c r="D454" s="49" t="n">
        <v>43783.041666666664</v>
      </c>
      <c r="E454" s="30" t="n">
        <v>41961.96</v>
      </c>
      <c r="F454" s="50" t="n">
        <v>1812.0400000000011</v>
      </c>
      <c r="G454" s="30" t="n">
        <v>1018</v>
      </c>
      <c r="H454" s="30" t="n">
        <v>41.22</v>
      </c>
      <c r="I454" s="30" t="n">
        <v>43</v>
      </c>
      <c r="J454" s="30" t="s">
        <v>92</v>
      </c>
      <c r="K454" s="18" t="s">
        <v>72</v>
      </c>
      <c r="L454" s="30" t="s">
        <v>73</v>
      </c>
    </row>
    <row r="455">
      <c r="A455" s="18" t="s">
        <v>1854</v>
      </c>
      <c r="B455" s="48" t="n">
        <v>44021</v>
      </c>
      <c r="C455" s="30" t="n">
        <v>-210</v>
      </c>
      <c r="D455" s="49" t="n">
        <v>44019.475335648145</v>
      </c>
      <c r="E455" s="30" t="n">
        <v>350</v>
      </c>
      <c r="F455" s="46" t="n">
        <v>140</v>
      </c>
      <c r="G455" s="30" t="n">
        <v>-700</v>
      </c>
      <c r="H455" s="30" t="n">
        <v>0.5</v>
      </c>
      <c r="I455" s="30" t="n">
        <v>0.3</v>
      </c>
      <c r="J455" s="30" t="s">
        <v>137</v>
      </c>
      <c r="K455" s="18" t="s">
        <v>1827</v>
      </c>
      <c r="L455" s="30" t="s">
        <v>43</v>
      </c>
    </row>
    <row r="456">
      <c r="A456" s="18" t="s">
        <v>1859</v>
      </c>
      <c r="B456" s="48" t="n">
        <v>44021</v>
      </c>
      <c r="C456" s="30" t="n">
        <v>650</v>
      </c>
      <c r="D456" s="49" t="n">
        <v>44020.66982638889</v>
      </c>
      <c r="E456" s="30" t="n">
        <v>500</v>
      </c>
      <c r="F456" s="46" t="n">
        <v>150</v>
      </c>
      <c r="G456" s="30" t="n">
        <v>100</v>
      </c>
      <c r="H456" s="30" t="n">
        <v>5</v>
      </c>
      <c r="I456" s="30" t="n">
        <v>6.5</v>
      </c>
      <c r="J456" s="30" t="s">
        <v>17</v>
      </c>
      <c r="K456" s="18" t="s">
        <v>1837</v>
      </c>
      <c r="L456" s="30" t="s">
        <v>43</v>
      </c>
    </row>
    <row r="457">
      <c r="A457" s="18" t="s">
        <v>1863</v>
      </c>
      <c r="B457" s="48" t="n">
        <v>44021</v>
      </c>
      <c r="C457" s="30" t="n">
        <v>17241</v>
      </c>
      <c r="D457" s="49" t="n">
        <v>44020.665173611109</v>
      </c>
      <c r="E457" s="30" t="n">
        <v>14832</v>
      </c>
      <c r="F457" s="46" t="n">
        <v>2409.0000000000005</v>
      </c>
      <c r="G457" s="30" t="n">
        <v>300</v>
      </c>
      <c r="H457" s="30" t="n">
        <v>49.44</v>
      </c>
      <c r="I457" s="30" t="n">
        <v>57.47</v>
      </c>
      <c r="J457" s="30" t="s">
        <v>92</v>
      </c>
      <c r="K457" s="18" t="s">
        <v>1835</v>
      </c>
      <c r="L457" s="30" t="s">
        <v>43</v>
      </c>
    </row>
    <row r="458">
      <c r="A458" s="18" t="s">
        <v>1867</v>
      </c>
      <c r="B458" s="48" t="n">
        <v>44021</v>
      </c>
      <c r="C458" s="30" t="n">
        <v>1125</v>
      </c>
      <c r="D458" s="49" t="n">
        <v>44019.737442129626</v>
      </c>
      <c r="E458" s="30" t="n">
        <v>750</v>
      </c>
      <c r="F458" s="46" t="n">
        <v>375</v>
      </c>
      <c r="G458" s="30" t="n">
        <v>500</v>
      </c>
      <c r="H458" s="30" t="n">
        <v>1.5</v>
      </c>
      <c r="I458" s="30" t="n">
        <v>2.25</v>
      </c>
      <c r="J458" s="30" t="s">
        <v>17</v>
      </c>
      <c r="K458" s="18" t="s">
        <v>1833</v>
      </c>
      <c r="L458" s="30" t="s">
        <v>43</v>
      </c>
    </row>
    <row r="459">
      <c r="A459" s="18" t="s">
        <v>1875</v>
      </c>
      <c r="B459" s="48" t="n">
        <v>44021</v>
      </c>
      <c r="C459" s="30" t="n">
        <v>600</v>
      </c>
      <c r="D459" s="49" t="n">
        <v>44019.735532407409</v>
      </c>
      <c r="E459" s="30" t="n">
        <v>560</v>
      </c>
      <c r="F459" s="46" t="n">
        <v>40.000000000000036</v>
      </c>
      <c r="G459" s="30" t="n">
        <v>200</v>
      </c>
      <c r="H459" s="30" t="n">
        <v>2.8</v>
      </c>
      <c r="I459" s="30" t="n">
        <v>3</v>
      </c>
      <c r="J459" s="30" t="s">
        <v>17</v>
      </c>
      <c r="K459" s="18" t="s">
        <v>1832</v>
      </c>
      <c r="L459" s="30" t="s">
        <v>43</v>
      </c>
    </row>
    <row r="460">
      <c r="A460" s="18" t="s">
        <v>1849</v>
      </c>
      <c r="B460" s="48" t="n">
        <v>44022</v>
      </c>
      <c r="C460" s="30" t="n">
        <v>-1400</v>
      </c>
      <c r="D460" s="49" t="n">
        <v>44020.672453703701</v>
      </c>
      <c r="E460" s="30" t="n">
        <v>600</v>
      </c>
      <c r="F460" s="46" t="n">
        <v>-799.99999999999989</v>
      </c>
      <c r="G460" s="30" t="n">
        <v>-2000</v>
      </c>
      <c r="H460" s="30" t="n">
        <v>0.3</v>
      </c>
      <c r="I460" s="30" t="n">
        <v>0.7</v>
      </c>
      <c r="J460" s="30" t="s">
        <v>15</v>
      </c>
      <c r="K460" s="18" t="s">
        <v>1838</v>
      </c>
      <c r="L460" s="30" t="s">
        <v>43</v>
      </c>
    </row>
    <row r="461">
      <c r="A461" s="18" t="s">
        <v>1851</v>
      </c>
      <c r="B461" s="48" t="n">
        <v>44022</v>
      </c>
      <c r="C461" s="30" t="n">
        <v>0</v>
      </c>
      <c r="D461" s="49" t="n">
        <v>44019.733993055554</v>
      </c>
      <c r="E461" s="30" t="n">
        <v>500</v>
      </c>
      <c r="F461" s="46" t="n">
        <v>500</v>
      </c>
      <c r="G461" s="30" t="n">
        <v>-1000</v>
      </c>
      <c r="H461" s="30" t="n">
        <v>0.5</v>
      </c>
      <c r="I461" s="30" t="n">
        <v>0</v>
      </c>
      <c r="J461" s="30" t="s">
        <v>15</v>
      </c>
      <c r="K461" s="18" t="s">
        <v>1830</v>
      </c>
      <c r="L461" s="30" t="s">
        <v>43</v>
      </c>
    </row>
    <row r="462">
      <c r="A462" s="18" t="s">
        <v>1852</v>
      </c>
      <c r="B462" s="48" t="n">
        <v>44022</v>
      </c>
      <c r="C462" s="30" t="n">
        <v>0</v>
      </c>
      <c r="D462" s="49" t="n">
        <v>44021.715925925928</v>
      </c>
      <c r="E462" s="30" t="n">
        <v>2500</v>
      </c>
      <c r="F462" s="46" t="n">
        <v>2500</v>
      </c>
      <c r="G462" s="30" t="n">
        <v>-1000</v>
      </c>
      <c r="H462" s="30" t="n">
        <v>2.5</v>
      </c>
      <c r="I462" s="30" t="n">
        <v>0</v>
      </c>
      <c r="J462" s="30" t="s">
        <v>15</v>
      </c>
      <c r="K462" s="18" t="s">
        <v>1843</v>
      </c>
      <c r="L462" s="30" t="s">
        <v>43</v>
      </c>
    </row>
    <row r="463">
      <c r="A463" s="18" t="s">
        <v>1853</v>
      </c>
      <c r="B463" s="48" t="n">
        <v>44022</v>
      </c>
      <c r="C463" s="30" t="n">
        <v>0</v>
      </c>
      <c r="D463" s="49" t="n">
        <v>44021.717870370368</v>
      </c>
      <c r="E463" s="30" t="n">
        <v>244.99999999999997</v>
      </c>
      <c r="F463" s="46" t="n">
        <v>244.99999999999997</v>
      </c>
      <c r="G463" s="30" t="n">
        <v>-700</v>
      </c>
      <c r="H463" s="30" t="n">
        <v>0.35</v>
      </c>
      <c r="I463" s="30" t="n">
        <v>0</v>
      </c>
      <c r="J463" s="30" t="s">
        <v>137</v>
      </c>
      <c r="K463" s="18" t="s">
        <v>1845</v>
      </c>
      <c r="L463" s="30" t="s">
        <v>43</v>
      </c>
    </row>
    <row r="464">
      <c r="A464" s="18" t="s">
        <v>1855</v>
      </c>
      <c r="B464" s="48" t="n">
        <v>44022</v>
      </c>
      <c r="C464" s="30" t="n">
        <v>0</v>
      </c>
      <c r="D464" s="49" t="n">
        <v>44019.475358796299</v>
      </c>
      <c r="E464" s="30" t="n">
        <v>300</v>
      </c>
      <c r="F464" s="46" t="n">
        <v>300</v>
      </c>
      <c r="G464" s="30" t="n">
        <v>-1000</v>
      </c>
      <c r="H464" s="30" t="n">
        <v>0.3</v>
      </c>
      <c r="I464" s="30" t="n">
        <v>0</v>
      </c>
      <c r="J464" s="30" t="s">
        <v>137</v>
      </c>
      <c r="K464" s="18" t="s">
        <v>1828</v>
      </c>
      <c r="L464" s="30" t="s">
        <v>43</v>
      </c>
    </row>
    <row r="465">
      <c r="A465" s="18" t="s">
        <v>1858</v>
      </c>
      <c r="B465" s="48" t="n">
        <v>44022</v>
      </c>
      <c r="C465" s="30" t="n">
        <v>0</v>
      </c>
      <c r="D465" s="49" t="n">
        <v>44019.733981481484</v>
      </c>
      <c r="E465" s="30" t="n">
        <v>700</v>
      </c>
      <c r="F465" s="46" t="n">
        <v>700</v>
      </c>
      <c r="G465" s="30" t="n">
        <v>-1000</v>
      </c>
      <c r="H465" s="30" t="n">
        <v>0.7</v>
      </c>
      <c r="I465" s="30" t="n">
        <v>0</v>
      </c>
      <c r="J465" s="30" t="s">
        <v>15</v>
      </c>
      <c r="K465" s="18" t="s">
        <v>1829</v>
      </c>
      <c r="L465" s="30" t="s">
        <v>43</v>
      </c>
    </row>
    <row r="466">
      <c r="A466" s="18" t="s">
        <v>1861</v>
      </c>
      <c r="B466" s="48" t="n">
        <v>44022</v>
      </c>
      <c r="C466" s="30" t="n">
        <v>9000</v>
      </c>
      <c r="D466" s="49" t="n">
        <v>43357</v>
      </c>
      <c r="E466" s="30" t="n">
        <v>12170</v>
      </c>
      <c r="F466" s="46" t="n">
        <v>-3170</v>
      </c>
      <c r="G466" s="30" t="n">
        <v>1000</v>
      </c>
      <c r="H466" s="30" t="n">
        <v>12.17</v>
      </c>
      <c r="I466" s="30" t="n">
        <v>9</v>
      </c>
      <c r="J466" s="30" t="s">
        <v>92</v>
      </c>
      <c r="K466" s="18" t="s">
        <v>69</v>
      </c>
      <c r="L466" s="30" t="s">
        <v>43</v>
      </c>
    </row>
    <row r="467">
      <c r="A467" s="18" t="s">
        <v>1862</v>
      </c>
      <c r="B467" s="48" t="n">
        <v>44022</v>
      </c>
      <c r="C467" s="30" t="n">
        <v>0</v>
      </c>
      <c r="D467" s="49" t="n">
        <v>44013.839062500003</v>
      </c>
      <c r="E467" s="30" t="n">
        <v>220</v>
      </c>
      <c r="F467" s="46" t="n">
        <v>220</v>
      </c>
      <c r="G467" s="30" t="n">
        <v>-1000</v>
      </c>
      <c r="H467" s="30" t="n">
        <v>0.22</v>
      </c>
      <c r="I467" s="30" t="n">
        <v>0</v>
      </c>
      <c r="J467" s="30" t="s">
        <v>137</v>
      </c>
      <c r="K467" s="18" t="s">
        <v>1802</v>
      </c>
      <c r="L467" s="30" t="s">
        <v>43</v>
      </c>
    </row>
    <row r="468">
      <c r="A468" s="18" t="s">
        <v>1864</v>
      </c>
      <c r="B468" s="48" t="n">
        <v>44022</v>
      </c>
      <c r="C468" s="30" t="n">
        <v>0</v>
      </c>
      <c r="D468" s="49" t="n">
        <v>44021.716979166667</v>
      </c>
      <c r="E468" s="30" t="n">
        <v>1800</v>
      </c>
      <c r="F468" s="46" t="n">
        <v>1800</v>
      </c>
      <c r="G468" s="30" t="n">
        <v>-2000</v>
      </c>
      <c r="H468" s="30" t="n">
        <v>0.9</v>
      </c>
      <c r="I468" s="30" t="n">
        <v>0</v>
      </c>
      <c r="J468" s="30" t="s">
        <v>15</v>
      </c>
      <c r="K468" s="18" t="s">
        <v>1844</v>
      </c>
      <c r="L468" s="30" t="s">
        <v>43</v>
      </c>
    </row>
    <row r="469">
      <c r="A469" s="18" t="s">
        <v>1865</v>
      </c>
      <c r="B469" s="48" t="n">
        <v>44022</v>
      </c>
      <c r="C469" s="30" t="n">
        <v>45</v>
      </c>
      <c r="D469" s="49" t="n">
        <v>43999.671296296299</v>
      </c>
      <c r="E469" s="30" t="n">
        <v>630</v>
      </c>
      <c r="F469" s="46" t="n">
        <v>-585</v>
      </c>
      <c r="G469" s="30" t="n">
        <v>300</v>
      </c>
      <c r="H469" s="30" t="n">
        <v>2.1</v>
      </c>
      <c r="I469" s="30" t="n">
        <v>0.15</v>
      </c>
      <c r="J469" s="30" t="s">
        <v>17</v>
      </c>
      <c r="K469" s="18" t="s">
        <v>1790</v>
      </c>
      <c r="L469" s="30" t="s">
        <v>43</v>
      </c>
    </row>
    <row r="470">
      <c r="A470" s="18" t="s">
        <v>1866</v>
      </c>
      <c r="B470" s="48" t="n">
        <v>44022</v>
      </c>
      <c r="C470" s="30" t="n">
        <v>1000</v>
      </c>
      <c r="D470" s="49" t="n">
        <v>44020.668993055559</v>
      </c>
      <c r="E470" s="30" t="n">
        <v>850</v>
      </c>
      <c r="F470" s="46" t="n">
        <v>150.00000000000003</v>
      </c>
      <c r="G470" s="30" t="n">
        <v>500</v>
      </c>
      <c r="H470" s="30" t="n">
        <v>1.7</v>
      </c>
      <c r="I470" s="30" t="n">
        <v>2</v>
      </c>
      <c r="J470" s="30" t="s">
        <v>17</v>
      </c>
      <c r="K470" s="18" t="s">
        <v>1836</v>
      </c>
      <c r="L470" s="30" t="s">
        <v>43</v>
      </c>
    </row>
    <row r="471">
      <c r="A471" s="18" t="s">
        <v>1868</v>
      </c>
      <c r="B471" s="48" t="n">
        <v>44022</v>
      </c>
      <c r="C471" s="30" t="n">
        <v>0</v>
      </c>
      <c r="D471" s="49" t="n">
        <v>44021.719282407408</v>
      </c>
      <c r="E471" s="30" t="n">
        <v>1080</v>
      </c>
      <c r="F471" s="46" t="n">
        <v>1080</v>
      </c>
      <c r="G471" s="30" t="n">
        <v>-2000</v>
      </c>
      <c r="H471" s="30" t="n">
        <v>0.54</v>
      </c>
      <c r="I471" s="30" t="n">
        <v>0</v>
      </c>
      <c r="J471" s="30" t="s">
        <v>15</v>
      </c>
      <c r="K471" s="18" t="s">
        <v>1847</v>
      </c>
      <c r="L471" s="30" t="s">
        <v>43</v>
      </c>
    </row>
    <row r="472">
      <c r="A472" s="18" t="s">
        <v>1869</v>
      </c>
      <c r="B472" s="48" t="n">
        <v>44022</v>
      </c>
      <c r="C472" s="30" t="n">
        <v>-500</v>
      </c>
      <c r="D472" s="49" t="n">
        <v>44021.718599537038</v>
      </c>
      <c r="E472" s="30" t="n">
        <v>450</v>
      </c>
      <c r="F472" s="46" t="n">
        <v>-49.999999999999986</v>
      </c>
      <c r="G472" s="30" t="n">
        <v>-500</v>
      </c>
      <c r="H472" s="30" t="n">
        <v>0.9</v>
      </c>
      <c r="I472" s="30" t="n">
        <v>1</v>
      </c>
      <c r="J472" s="30" t="s">
        <v>15</v>
      </c>
      <c r="K472" s="18" t="s">
        <v>1846</v>
      </c>
      <c r="L472" s="30" t="s">
        <v>43</v>
      </c>
    </row>
    <row r="473">
      <c r="A473" s="18" t="s">
        <v>1869</v>
      </c>
      <c r="B473" s="48" t="n">
        <v>44022</v>
      </c>
      <c r="C473" s="30" t="n">
        <v>-250</v>
      </c>
      <c r="D473" s="49" t="n">
        <v>44021.718599537038</v>
      </c>
      <c r="E473" s="30" t="n">
        <v>450</v>
      </c>
      <c r="F473" s="46" t="n">
        <v>200</v>
      </c>
      <c r="G473" s="30" t="n">
        <v>-500</v>
      </c>
      <c r="H473" s="30" t="n">
        <v>0.9</v>
      </c>
      <c r="I473" s="30" t="n">
        <v>0.5</v>
      </c>
      <c r="J473" s="30" t="s">
        <v>15</v>
      </c>
      <c r="K473" s="18" t="s">
        <v>1846</v>
      </c>
      <c r="L473" s="30" t="s">
        <v>43</v>
      </c>
    </row>
    <row r="474">
      <c r="A474" s="18" t="s">
        <v>1870</v>
      </c>
      <c r="B474" s="48" t="n">
        <v>44022</v>
      </c>
      <c r="C474" s="30" t="n">
        <v>125</v>
      </c>
      <c r="D474" s="49" t="n">
        <v>43991.677129629628</v>
      </c>
      <c r="E474" s="30" t="n">
        <v>1100</v>
      </c>
      <c r="F474" s="46" t="n">
        <v>-975.00000000000011</v>
      </c>
      <c r="G474" s="30" t="n">
        <v>500</v>
      </c>
      <c r="H474" s="30" t="n">
        <v>2.2000000000000002</v>
      </c>
      <c r="I474" s="30" t="n">
        <v>0.25</v>
      </c>
      <c r="J474" s="30" t="s">
        <v>17</v>
      </c>
      <c r="K474" s="18" t="s">
        <v>1787</v>
      </c>
      <c r="L474" s="30" t="s">
        <v>43</v>
      </c>
    </row>
    <row r="475">
      <c r="A475" s="18" t="s">
        <v>1871</v>
      </c>
      <c r="B475" s="48" t="n">
        <v>44022</v>
      </c>
      <c r="C475" s="30" t="n">
        <v>0</v>
      </c>
      <c r="D475" s="49" t="n">
        <v>44013.840138888889</v>
      </c>
      <c r="E475" s="30" t="n">
        <v>103</v>
      </c>
      <c r="F475" s="46" t="n">
        <v>103</v>
      </c>
      <c r="G475" s="30" t="n">
        <v>-100</v>
      </c>
      <c r="H475" s="30" t="n">
        <v>1.03</v>
      </c>
      <c r="I475" s="30" t="n">
        <v>0</v>
      </c>
      <c r="J475" s="30" t="s">
        <v>137</v>
      </c>
      <c r="K475" s="18" t="s">
        <v>1803</v>
      </c>
      <c r="L475" s="30" t="s">
        <v>43</v>
      </c>
    </row>
    <row r="476">
      <c r="A476" s="18" t="s">
        <v>1942</v>
      </c>
      <c r="B476" s="48" t="n">
        <v>44022</v>
      </c>
      <c r="C476" s="30" t="n">
        <v>39200</v>
      </c>
      <c r="D476" s="49" t="n">
        <v>43220</v>
      </c>
      <c r="E476" s="30" t="n">
        <v>38000.004000000001</v>
      </c>
      <c r="F476" s="50" t="n">
        <v>1199.9959999999976</v>
      </c>
      <c r="G476" s="30" t="n">
        <v>280</v>
      </c>
      <c r="H476" s="30" t="n">
        <v>135.71430000000001</v>
      </c>
      <c r="I476" s="30" t="n">
        <v>140</v>
      </c>
      <c r="J476" s="30" t="s">
        <v>166</v>
      </c>
      <c r="K476" s="18" t="s">
        <v>81</v>
      </c>
      <c r="L476" s="30" t="s">
        <v>82</v>
      </c>
    </row>
    <row r="477">
      <c r="A477" s="18" t="s">
        <v>1874</v>
      </c>
      <c r="B477" s="48" t="n">
        <v>44022</v>
      </c>
      <c r="C477" s="30" t="n">
        <v>-800</v>
      </c>
      <c r="D477" s="49" t="n">
        <v>44020.674050925925</v>
      </c>
      <c r="E477" s="30" t="n">
        <v>1000</v>
      </c>
      <c r="F477" s="46" t="n">
        <v>199.99999999999994</v>
      </c>
      <c r="G477" s="30" t="n">
        <v>-2000</v>
      </c>
      <c r="H477" s="30" t="n">
        <v>0.5</v>
      </c>
      <c r="I477" s="30" t="n">
        <v>0.4</v>
      </c>
      <c r="J477" s="30" t="s">
        <v>15</v>
      </c>
      <c r="K477" s="18" t="s">
        <v>1839</v>
      </c>
      <c r="L477" s="30" t="s">
        <v>43</v>
      </c>
    </row>
    <row r="478">
      <c r="A478" s="18" t="s">
        <v>1884</v>
      </c>
      <c r="B478" s="48" t="n">
        <v>44025</v>
      </c>
      <c r="C478" s="30" t="n">
        <v>640</v>
      </c>
      <c r="D478" s="49" t="n">
        <v>44021.715277777781</v>
      </c>
      <c r="E478" s="30" t="n">
        <v>459.99999999999994</v>
      </c>
      <c r="F478" s="46" t="n">
        <v>180.00000000000006</v>
      </c>
      <c r="G478" s="30" t="n">
        <v>200</v>
      </c>
      <c r="H478" s="30" t="n">
        <v>2.2999999999999998</v>
      </c>
      <c r="I478" s="30" t="n">
        <v>3.2</v>
      </c>
      <c r="J478" s="30" t="s">
        <v>17</v>
      </c>
      <c r="K478" s="18" t="s">
        <v>1842</v>
      </c>
      <c r="L478" s="30" t="s">
        <v>43</v>
      </c>
    </row>
    <row r="479">
      <c r="A479" s="18" t="s">
        <v>1885</v>
      </c>
      <c r="B479" s="48" t="n">
        <v>44025</v>
      </c>
      <c r="C479" s="30" t="n">
        <v>810</v>
      </c>
      <c r="D479" s="49" t="n">
        <v>44021.714421296296</v>
      </c>
      <c r="E479" s="30" t="n">
        <v>720</v>
      </c>
      <c r="F479" s="46" t="n">
        <v>89.999999999999943</v>
      </c>
      <c r="G479" s="30" t="n">
        <v>100</v>
      </c>
      <c r="H479" s="30" t="n">
        <v>7.2</v>
      </c>
      <c r="I479" s="30" t="n">
        <v>8.1</v>
      </c>
      <c r="J479" s="30" t="s">
        <v>17</v>
      </c>
      <c r="K479" s="18" t="s">
        <v>1841</v>
      </c>
      <c r="L479" s="30" t="s">
        <v>43</v>
      </c>
    </row>
    <row r="480">
      <c r="A480" s="18" t="s">
        <v>1886</v>
      </c>
      <c r="B480" s="48" t="n">
        <v>44025</v>
      </c>
      <c r="C480" s="30" t="n">
        <v>570</v>
      </c>
      <c r="D480" s="49" t="n">
        <v>44011.665659722225</v>
      </c>
      <c r="E480" s="30" t="n">
        <v>520</v>
      </c>
      <c r="F480" s="46" t="n">
        <v>50</v>
      </c>
      <c r="G480" s="30" t="n">
        <v>200</v>
      </c>
      <c r="H480" s="30" t="n">
        <v>2.6</v>
      </c>
      <c r="I480" s="30" t="n">
        <v>2.85</v>
      </c>
      <c r="J480" s="30" t="s">
        <v>17</v>
      </c>
      <c r="K480" s="18" t="s">
        <v>1825</v>
      </c>
      <c r="L480" s="30" t="s">
        <v>43</v>
      </c>
    </row>
    <row r="481">
      <c r="A481" s="18" t="s">
        <v>1887</v>
      </c>
      <c r="B481" s="48" t="n">
        <v>44025</v>
      </c>
      <c r="C481" s="30" t="n">
        <v>-250</v>
      </c>
      <c r="D481" s="49" t="n">
        <v>44022.671273148146</v>
      </c>
      <c r="E481" s="30" t="n">
        <v>790</v>
      </c>
      <c r="F481" s="46" t="n">
        <v>540</v>
      </c>
      <c r="G481" s="30" t="n">
        <v>-1000</v>
      </c>
      <c r="H481" s="30" t="n">
        <v>0.79</v>
      </c>
      <c r="I481" s="30" t="n">
        <v>0.25</v>
      </c>
      <c r="J481" s="30" t="s">
        <v>15</v>
      </c>
      <c r="K481" s="18" t="s">
        <v>1848</v>
      </c>
      <c r="L481" s="30" t="s">
        <v>43</v>
      </c>
    </row>
    <row r="482">
      <c r="A482" s="18" t="s">
        <v>1888</v>
      </c>
      <c r="B482" s="48" t="n">
        <v>44025</v>
      </c>
      <c r="C482" s="30" t="n">
        <v>18550</v>
      </c>
      <c r="D482" s="49" t="n">
        <v>44014.733749999999</v>
      </c>
      <c r="E482" s="30" t="n">
        <v>16100</v>
      </c>
      <c r="F482" s="46" t="n">
        <v>2450</v>
      </c>
      <c r="G482" s="30" t="n">
        <v>700</v>
      </c>
      <c r="H482" s="30" t="n">
        <v>23</v>
      </c>
      <c r="I482" s="30" t="n">
        <v>26.5</v>
      </c>
      <c r="J482" s="30" t="s">
        <v>92</v>
      </c>
      <c r="K482" s="18" t="s">
        <v>1805</v>
      </c>
      <c r="L482" s="30" t="s">
        <v>43</v>
      </c>
    </row>
    <row r="483">
      <c r="A483" s="18" t="s">
        <v>1931</v>
      </c>
      <c r="B483" s="48" t="n">
        <v>44025</v>
      </c>
      <c r="C483" s="30" t="n">
        <v>375</v>
      </c>
      <c r="D483" s="49" t="n">
        <v>44019.736331018517</v>
      </c>
      <c r="E483" s="30" t="n">
        <v>375</v>
      </c>
      <c r="F483" s="46" t="n">
        <v>0</v>
      </c>
      <c r="G483" s="30" t="n">
        <v>500</v>
      </c>
      <c r="H483" s="30" t="n">
        <v>0.75</v>
      </c>
      <c r="I483" s="30" t="n">
        <v>0.75</v>
      </c>
      <c r="J483" s="30" t="s">
        <v>17</v>
      </c>
      <c r="K483" s="18" t="s">
        <v>1881</v>
      </c>
      <c r="L483" s="30" t="s">
        <v>43</v>
      </c>
    </row>
    <row r="484">
      <c r="A484" s="18" t="s">
        <v>1889</v>
      </c>
      <c r="B484" s="48" t="n">
        <v>44025</v>
      </c>
      <c r="C484" s="30" t="n">
        <v>700</v>
      </c>
      <c r="D484" s="49" t="n">
        <v>44021.710833333331</v>
      </c>
      <c r="E484" s="30" t="n">
        <v>530</v>
      </c>
      <c r="F484" s="46" t="n">
        <v>170.00000000000003</v>
      </c>
      <c r="G484" s="30" t="n">
        <v>200</v>
      </c>
      <c r="H484" s="30" t="n">
        <v>2.65</v>
      </c>
      <c r="I484" s="30" t="n">
        <v>3.5</v>
      </c>
      <c r="J484" s="30" t="s">
        <v>17</v>
      </c>
      <c r="K484" s="18" t="s">
        <v>1840</v>
      </c>
      <c r="L484" s="30" t="s">
        <v>43</v>
      </c>
    </row>
    <row r="485">
      <c r="A485" s="18" t="s">
        <v>1940</v>
      </c>
      <c r="B485" s="48" t="n">
        <v>44025</v>
      </c>
      <c r="C485" s="30" t="n">
        <v>-900</v>
      </c>
      <c r="D485" s="49" t="n">
        <v>44001.640925925924</v>
      </c>
      <c r="E485" s="30" t="n">
        <v>1600</v>
      </c>
      <c r="F485" s="46" t="n">
        <v>700</v>
      </c>
      <c r="G485" s="30" t="n">
        <v>-200</v>
      </c>
      <c r="H485" s="30" t="n">
        <v>8</v>
      </c>
      <c r="I485" s="30" t="n">
        <v>4.5</v>
      </c>
      <c r="J485" s="30" t="s">
        <v>137</v>
      </c>
      <c r="K485" s="18" t="s">
        <v>1877</v>
      </c>
      <c r="L485" s="30" t="s">
        <v>43</v>
      </c>
    </row>
    <row r="486">
      <c r="A486" s="18" t="s">
        <v>1945</v>
      </c>
      <c r="B486" s="48" t="n">
        <v>44025</v>
      </c>
      <c r="C486" s="30" t="n">
        <v>940</v>
      </c>
      <c r="D486" s="49" t="n">
        <v>44020.670798611114</v>
      </c>
      <c r="E486" s="30" t="n">
        <v>700</v>
      </c>
      <c r="F486" s="46" t="n">
        <v>240.00000000000003</v>
      </c>
      <c r="G486" s="30" t="n">
        <v>200</v>
      </c>
      <c r="H486" s="30" t="n">
        <v>3.5</v>
      </c>
      <c r="I486" s="30" t="n">
        <v>4.7</v>
      </c>
      <c r="J486" s="30" t="s">
        <v>17</v>
      </c>
      <c r="K486" s="18" t="s">
        <v>1883</v>
      </c>
      <c r="L486" s="30" t="s">
        <v>43</v>
      </c>
    </row>
    <row r="487">
      <c r="A487" s="18" t="s">
        <v>1920</v>
      </c>
      <c r="B487" s="48" t="n">
        <v>44027</v>
      </c>
      <c r="C487" s="30" t="n">
        <v>-50</v>
      </c>
      <c r="D487" s="49" t="n">
        <v>44025</v>
      </c>
      <c r="E487" s="30" t="n">
        <v>550</v>
      </c>
      <c r="F487" s="46" t="n">
        <v>500</v>
      </c>
      <c r="G487" s="30" t="n">
        <v>-1000</v>
      </c>
      <c r="H487" s="30" t="n">
        <v>0.55000000000000004</v>
      </c>
      <c r="I487" s="30" t="n">
        <v>0.05</v>
      </c>
      <c r="J487" s="30" t="s">
        <v>15</v>
      </c>
      <c r="K487" s="18" t="s">
        <v>1896</v>
      </c>
      <c r="L487" s="30" t="s">
        <v>43</v>
      </c>
    </row>
    <row r="488">
      <c r="A488" s="18" t="s">
        <v>1925</v>
      </c>
      <c r="B488" s="48" t="n">
        <v>44027</v>
      </c>
      <c r="C488" s="30" t="n">
        <v>1100</v>
      </c>
      <c r="D488" s="49" t="n">
        <v>44025</v>
      </c>
      <c r="E488" s="30" t="n">
        <v>919.99999999999989</v>
      </c>
      <c r="F488" s="46" t="n">
        <v>180.00000000000006</v>
      </c>
      <c r="G488" s="30" t="n">
        <v>100</v>
      </c>
      <c r="H488" s="30" t="n">
        <v>9.1999999999999993</v>
      </c>
      <c r="I488" s="30" t="n">
        <v>11</v>
      </c>
      <c r="J488" s="30" t="s">
        <v>17</v>
      </c>
      <c r="K488" s="18" t="s">
        <v>1900</v>
      </c>
      <c r="L488" s="30" t="s">
        <v>43</v>
      </c>
    </row>
    <row r="489">
      <c r="A489" s="18" t="s">
        <v>1926</v>
      </c>
      <c r="B489" s="48" t="n">
        <v>44027</v>
      </c>
      <c r="C489" s="30" t="n">
        <v>41869.719999999994</v>
      </c>
      <c r="D489" s="49" t="n">
        <v>43964</v>
      </c>
      <c r="E489" s="30" t="n">
        <v>39485.002029999996</v>
      </c>
      <c r="F489" s="50" t="n">
        <v>2384.7179699999983</v>
      </c>
      <c r="G489" s="30" t="n">
        <v>503</v>
      </c>
      <c r="H489" s="30" t="n">
        <v>78.499009999999998</v>
      </c>
      <c r="I489" s="30" t="n">
        <v>83.24</v>
      </c>
      <c r="J489" s="30" t="s">
        <v>92</v>
      </c>
      <c r="K489" s="18" t="s">
        <v>906</v>
      </c>
      <c r="L489" s="30" t="s">
        <v>73</v>
      </c>
    </row>
    <row r="490">
      <c r="A490" s="18" t="s">
        <v>1936</v>
      </c>
      <c r="B490" s="48" t="n">
        <v>44027</v>
      </c>
      <c r="C490" s="30" t="n">
        <v>450</v>
      </c>
      <c r="D490" s="49" t="n">
        <v>44025</v>
      </c>
      <c r="E490" s="30" t="n">
        <v>375</v>
      </c>
      <c r="F490" s="46" t="n">
        <v>75.000000000000014</v>
      </c>
      <c r="G490" s="30" t="n">
        <v>500</v>
      </c>
      <c r="H490" s="30" t="n">
        <v>0.75</v>
      </c>
      <c r="I490" s="30" t="n">
        <v>0.9</v>
      </c>
      <c r="J490" s="30" t="s">
        <v>17</v>
      </c>
      <c r="K490" s="18" t="s">
        <v>1895</v>
      </c>
      <c r="L490" s="30" t="s">
        <v>43</v>
      </c>
    </row>
    <row r="491">
      <c r="A491" s="18" t="s">
        <v>1938</v>
      </c>
      <c r="B491" s="48" t="n">
        <v>44027</v>
      </c>
      <c r="C491" s="30" t="n">
        <v>250</v>
      </c>
      <c r="D491" s="49" t="n">
        <v>44020.668206018519</v>
      </c>
      <c r="E491" s="30" t="n">
        <v>450</v>
      </c>
      <c r="F491" s="46" t="n">
        <v>-200</v>
      </c>
      <c r="G491" s="30" t="n">
        <v>500</v>
      </c>
      <c r="H491" s="30" t="n">
        <v>0.9</v>
      </c>
      <c r="I491" s="30" t="n">
        <v>0.5</v>
      </c>
      <c r="J491" s="30" t="s">
        <v>17</v>
      </c>
      <c r="K491" s="18" t="s">
        <v>1882</v>
      </c>
      <c r="L491" s="30" t="s">
        <v>43</v>
      </c>
    </row>
    <row r="492">
      <c r="A492" s="18" t="s">
        <v>1946</v>
      </c>
      <c r="B492" s="48" t="n">
        <v>44027</v>
      </c>
      <c r="C492" s="30" t="n">
        <v>750</v>
      </c>
      <c r="D492" s="49" t="n">
        <v>44025</v>
      </c>
      <c r="E492" s="30" t="n">
        <v>500</v>
      </c>
      <c r="F492" s="46" t="n">
        <v>250</v>
      </c>
      <c r="G492" s="30" t="n">
        <v>200</v>
      </c>
      <c r="H492" s="30" t="n">
        <v>2.5</v>
      </c>
      <c r="I492" s="30" t="n">
        <v>3.75</v>
      </c>
      <c r="J492" s="30" t="s">
        <v>17</v>
      </c>
      <c r="K492" s="18" t="s">
        <v>1901</v>
      </c>
      <c r="L492" s="30" t="s">
        <v>43</v>
      </c>
    </row>
    <row r="493">
      <c r="A493" s="18" t="s">
        <v>1923</v>
      </c>
      <c r="B493" s="48" t="n">
        <v>44028</v>
      </c>
      <c r="C493" s="30" t="n">
        <v>600</v>
      </c>
      <c r="D493" s="49" t="n">
        <v>44027</v>
      </c>
      <c r="E493" s="30" t="n">
        <v>490.00000000000006</v>
      </c>
      <c r="F493" s="46" t="n">
        <v>109.99999999999997</v>
      </c>
      <c r="G493" s="30" t="n">
        <v>100</v>
      </c>
      <c r="H493" s="30" t="n">
        <v>4.9000000000000004</v>
      </c>
      <c r="I493" s="30" t="n">
        <v>6</v>
      </c>
      <c r="J493" s="30" t="s">
        <v>17</v>
      </c>
      <c r="K493" s="18" t="s">
        <v>1912</v>
      </c>
      <c r="L493" s="30" t="s">
        <v>43</v>
      </c>
    </row>
    <row r="494">
      <c r="A494" s="18" t="s">
        <v>1933</v>
      </c>
      <c r="B494" s="48" t="n">
        <v>44028</v>
      </c>
      <c r="C494" s="30" t="n">
        <v>1000</v>
      </c>
      <c r="D494" s="49" t="n">
        <v>44026.690810185188</v>
      </c>
      <c r="E494" s="30" t="n">
        <v>860</v>
      </c>
      <c r="F494" s="46" t="n">
        <v>140.00000000000003</v>
      </c>
      <c r="G494" s="30" t="n">
        <v>200</v>
      </c>
      <c r="H494" s="30" t="n">
        <v>4.3</v>
      </c>
      <c r="I494" s="30" t="n">
        <v>5</v>
      </c>
      <c r="J494" s="30" t="s">
        <v>17</v>
      </c>
      <c r="K494" s="18" t="s">
        <v>1906</v>
      </c>
      <c r="L494" s="30" t="s">
        <v>43</v>
      </c>
    </row>
    <row r="495">
      <c r="A495" s="18" t="s">
        <v>1944</v>
      </c>
      <c r="B495" s="48" t="n">
        <v>44028</v>
      </c>
      <c r="C495" s="30" t="n">
        <v>600</v>
      </c>
      <c r="D495" s="49" t="n">
        <v>44027</v>
      </c>
      <c r="E495" s="30" t="n">
        <v>540</v>
      </c>
      <c r="F495" s="46" t="n">
        <v>59.999999999999964</v>
      </c>
      <c r="G495" s="30" t="n">
        <v>200</v>
      </c>
      <c r="H495" s="30" t="n">
        <v>2.7</v>
      </c>
      <c r="I495" s="30" t="n">
        <v>3</v>
      </c>
      <c r="J495" s="30" t="s">
        <v>17</v>
      </c>
      <c r="K495" s="18" t="s">
        <v>1913</v>
      </c>
      <c r="L495" s="30" t="s">
        <v>43</v>
      </c>
    </row>
    <row r="496">
      <c r="A496" s="18" t="s">
        <v>1917</v>
      </c>
      <c r="B496" s="48" t="n">
        <v>44029</v>
      </c>
      <c r="C496" s="30" t="n">
        <v>0</v>
      </c>
      <c r="D496" s="49" t="n">
        <v>44025</v>
      </c>
      <c r="E496" s="30" t="n">
        <v>1300</v>
      </c>
      <c r="F496" s="46" t="n">
        <v>1300</v>
      </c>
      <c r="G496" s="30" t="n">
        <v>-2000</v>
      </c>
      <c r="H496" s="30" t="n">
        <v>0.65</v>
      </c>
      <c r="I496" s="30" t="n">
        <v>0</v>
      </c>
      <c r="J496" s="30" t="s">
        <v>15</v>
      </c>
      <c r="K496" s="18" t="s">
        <v>1897</v>
      </c>
      <c r="L496" s="30" t="s">
        <v>43</v>
      </c>
    </row>
    <row r="497">
      <c r="A497" s="18" t="s">
        <v>1918</v>
      </c>
      <c r="B497" s="48" t="n">
        <v>44029</v>
      </c>
      <c r="C497" s="30" t="n">
        <v>0</v>
      </c>
      <c r="D497" s="49" t="n">
        <v>43991.678310185183</v>
      </c>
      <c r="E497" s="30" t="n">
        <v>600</v>
      </c>
      <c r="F497" s="46" t="n">
        <v>-600</v>
      </c>
      <c r="G497" s="30" t="n">
        <v>500</v>
      </c>
      <c r="H497" s="30" t="n">
        <v>1.2</v>
      </c>
      <c r="I497" s="30" t="n">
        <v>0</v>
      </c>
      <c r="J497" s="30" t="s">
        <v>17</v>
      </c>
      <c r="K497" s="18" t="s">
        <v>1878</v>
      </c>
      <c r="L497" s="30" t="s">
        <v>43</v>
      </c>
    </row>
    <row r="498">
      <c r="A498" s="18" t="s">
        <v>1919</v>
      </c>
      <c r="B498" s="48" t="n">
        <v>44029</v>
      </c>
      <c r="C498" s="30" t="n">
        <v>0</v>
      </c>
      <c r="D498" s="49" t="n">
        <v>44007.671388888892</v>
      </c>
      <c r="E498" s="30" t="n">
        <v>400</v>
      </c>
      <c r="F498" s="46" t="n">
        <v>400</v>
      </c>
      <c r="G498" s="30" t="n">
        <v>-100</v>
      </c>
      <c r="H498" s="30" t="n">
        <v>4</v>
      </c>
      <c r="I498" s="30" t="n">
        <v>0</v>
      </c>
      <c r="J498" s="30" t="s">
        <v>137</v>
      </c>
      <c r="K498" s="18" t="s">
        <v>1876</v>
      </c>
      <c r="L498" s="30" t="s">
        <v>43</v>
      </c>
    </row>
    <row r="499">
      <c r="A499" s="18" t="s">
        <v>1921</v>
      </c>
      <c r="B499" s="48" t="n">
        <v>44029</v>
      </c>
      <c r="C499" s="30" t="n">
        <v>1250</v>
      </c>
      <c r="D499" s="49" t="n">
        <v>44025</v>
      </c>
      <c r="E499" s="30" t="n">
        <v>850</v>
      </c>
      <c r="F499" s="46" t="n">
        <v>400</v>
      </c>
      <c r="G499" s="30" t="n">
        <v>100</v>
      </c>
      <c r="H499" s="30" t="n">
        <v>8.5</v>
      </c>
      <c r="I499" s="30" t="n">
        <v>12.5</v>
      </c>
      <c r="J499" s="30" t="s">
        <v>17</v>
      </c>
      <c r="K499" s="18" t="s">
        <v>1899</v>
      </c>
      <c r="L499" s="30" t="s">
        <v>43</v>
      </c>
    </row>
    <row r="500">
      <c r="A500" s="18" t="s">
        <v>1922</v>
      </c>
      <c r="B500" s="48" t="n">
        <v>44029</v>
      </c>
      <c r="C500" s="30" t="n">
        <v>0</v>
      </c>
      <c r="D500" s="49" t="n">
        <v>44027</v>
      </c>
      <c r="E500" s="30" t="n">
        <v>5000</v>
      </c>
      <c r="F500" s="46" t="n">
        <v>5000</v>
      </c>
      <c r="G500" s="30" t="n">
        <v>-1000</v>
      </c>
      <c r="H500" s="30" t="n">
        <v>5</v>
      </c>
      <c r="I500" s="30" t="n">
        <v>0</v>
      </c>
      <c r="J500" s="30" t="s">
        <v>15</v>
      </c>
      <c r="K500" s="18" t="s">
        <v>1910</v>
      </c>
      <c r="L500" s="30" t="s">
        <v>43</v>
      </c>
    </row>
    <row r="501">
      <c r="A501" s="18" t="s">
        <v>1924</v>
      </c>
      <c r="B501" s="48" t="n">
        <v>44029</v>
      </c>
      <c r="C501" s="30" t="n">
        <v>0</v>
      </c>
      <c r="D501" s="49" t="n">
        <v>44025.693009259259</v>
      </c>
      <c r="E501" s="30" t="n">
        <v>1400</v>
      </c>
      <c r="F501" s="46" t="n">
        <v>1400</v>
      </c>
      <c r="G501" s="30" t="n">
        <v>-1000</v>
      </c>
      <c r="H501" s="30" t="n">
        <v>1.4</v>
      </c>
      <c r="I501" s="30" t="n">
        <v>0</v>
      </c>
      <c r="J501" s="30" t="s">
        <v>15</v>
      </c>
      <c r="K501" s="18" t="s">
        <v>1904</v>
      </c>
      <c r="L501" s="30" t="s">
        <v>43</v>
      </c>
    </row>
    <row r="502">
      <c r="A502" s="18" t="s">
        <v>1927</v>
      </c>
      <c r="B502" s="48" t="n">
        <v>44029</v>
      </c>
      <c r="C502" s="30" t="n">
        <v>0</v>
      </c>
      <c r="D502" s="49" t="n">
        <v>44027</v>
      </c>
      <c r="E502" s="30" t="n">
        <v>550</v>
      </c>
      <c r="F502" s="46" t="n">
        <v>550</v>
      </c>
      <c r="G502" s="30" t="n">
        <v>-1000</v>
      </c>
      <c r="H502" s="30" t="n">
        <v>0.55000000000000004</v>
      </c>
      <c r="I502" s="30" t="n">
        <v>0</v>
      </c>
      <c r="J502" s="30" t="s">
        <v>15</v>
      </c>
      <c r="K502" s="18" t="s">
        <v>1909</v>
      </c>
      <c r="L502" s="30" t="s">
        <v>43</v>
      </c>
    </row>
    <row r="503">
      <c r="A503" s="18" t="s">
        <v>1928</v>
      </c>
      <c r="B503" s="48" t="n">
        <v>44029</v>
      </c>
      <c r="C503" s="30" t="n">
        <v>0</v>
      </c>
      <c r="D503" s="49" t="n">
        <v>44028.55228009259</v>
      </c>
      <c r="E503" s="30" t="n">
        <v>60</v>
      </c>
      <c r="F503" s="46" t="n">
        <v>60</v>
      </c>
      <c r="G503" s="30" t="n">
        <v>-100</v>
      </c>
      <c r="H503" s="30" t="n">
        <v>0.6</v>
      </c>
      <c r="I503" s="30" t="n">
        <v>0</v>
      </c>
      <c r="J503" s="30" t="s">
        <v>15</v>
      </c>
      <c r="K503" s="18" t="s">
        <v>1915</v>
      </c>
      <c r="L503" s="30" t="s">
        <v>43</v>
      </c>
    </row>
    <row r="504">
      <c r="A504" s="18" t="s">
        <v>1929</v>
      </c>
      <c r="B504" s="48" t="n">
        <v>44029</v>
      </c>
      <c r="C504" s="30" t="n">
        <v>0</v>
      </c>
      <c r="D504" s="49" t="n">
        <v>44025</v>
      </c>
      <c r="E504" s="30" t="n">
        <v>1600</v>
      </c>
      <c r="F504" s="46" t="n">
        <v>1600</v>
      </c>
      <c r="G504" s="30" t="n">
        <v>-2000</v>
      </c>
      <c r="H504" s="30" t="n">
        <v>0.8</v>
      </c>
      <c r="I504" s="30" t="n">
        <v>0</v>
      </c>
      <c r="J504" s="30" t="s">
        <v>15</v>
      </c>
      <c r="K504" s="18" t="s">
        <v>1898</v>
      </c>
      <c r="L504" s="30" t="s">
        <v>43</v>
      </c>
    </row>
    <row r="505">
      <c r="A505" s="18" t="s">
        <v>1930</v>
      </c>
      <c r="B505" s="48" t="n">
        <v>44029</v>
      </c>
      <c r="C505" s="30" t="n">
        <v>0</v>
      </c>
      <c r="D505" s="49" t="n">
        <v>44027.456284722219</v>
      </c>
      <c r="E505" s="30" t="n">
        <v>200</v>
      </c>
      <c r="F505" s="46" t="n">
        <v>200</v>
      </c>
      <c r="G505" s="30" t="n">
        <v>-1000</v>
      </c>
      <c r="H505" s="30" t="n">
        <v>0.2</v>
      </c>
      <c r="I505" s="30" t="n">
        <v>0</v>
      </c>
      <c r="J505" s="30" t="s">
        <v>137</v>
      </c>
      <c r="K505" s="18" t="s">
        <v>1908</v>
      </c>
      <c r="L505" s="30" t="s">
        <v>43</v>
      </c>
    </row>
    <row r="506">
      <c r="A506" s="18" t="s">
        <v>1932</v>
      </c>
      <c r="B506" s="48" t="n">
        <v>44029</v>
      </c>
      <c r="C506" s="30" t="n">
        <v>0</v>
      </c>
      <c r="D506" s="49" t="n">
        <v>43991.679652777777</v>
      </c>
      <c r="E506" s="30" t="n">
        <v>800</v>
      </c>
      <c r="F506" s="46" t="n">
        <v>-800</v>
      </c>
      <c r="G506" s="30" t="n">
        <v>200</v>
      </c>
      <c r="H506" s="30" t="n">
        <v>4</v>
      </c>
      <c r="I506" s="30" t="n">
        <v>0</v>
      </c>
      <c r="J506" s="30" t="s">
        <v>17</v>
      </c>
      <c r="K506" s="18" t="s">
        <v>1879</v>
      </c>
      <c r="L506" s="30" t="s">
        <v>43</v>
      </c>
    </row>
    <row r="507">
      <c r="A507" s="18" t="s">
        <v>1934</v>
      </c>
      <c r="B507" s="48" t="n">
        <v>44029</v>
      </c>
      <c r="C507" s="30" t="n">
        <v>0</v>
      </c>
      <c r="D507" s="49" t="n">
        <v>44028.693865740737</v>
      </c>
      <c r="E507" s="30" t="n">
        <v>5000</v>
      </c>
      <c r="F507" s="46" t="n">
        <v>5000</v>
      </c>
      <c r="G507" s="30" t="n">
        <v>-1000</v>
      </c>
      <c r="H507" s="30" t="n">
        <v>5</v>
      </c>
      <c r="I507" s="30" t="n">
        <v>0</v>
      </c>
      <c r="J507" s="30" t="s">
        <v>15</v>
      </c>
      <c r="K507" s="18" t="s">
        <v>1916</v>
      </c>
      <c r="L507" s="30" t="s">
        <v>43</v>
      </c>
    </row>
    <row r="508">
      <c r="A508" s="18" t="s">
        <v>1935</v>
      </c>
      <c r="B508" s="48" t="n">
        <v>44029</v>
      </c>
      <c r="C508" s="30" t="n">
        <v>0</v>
      </c>
      <c r="D508" s="49" t="n">
        <v>43998.670277777775</v>
      </c>
      <c r="E508" s="30" t="n">
        <v>575</v>
      </c>
      <c r="F508" s="46" t="n">
        <v>-575</v>
      </c>
      <c r="G508" s="30" t="n">
        <v>500</v>
      </c>
      <c r="H508" s="30" t="n">
        <v>1.1499999999999999</v>
      </c>
      <c r="I508" s="30" t="n">
        <v>0</v>
      </c>
      <c r="J508" s="30" t="s">
        <v>17</v>
      </c>
      <c r="K508" s="18" t="s">
        <v>1880</v>
      </c>
      <c r="L508" s="30" t="s">
        <v>43</v>
      </c>
    </row>
    <row r="509">
      <c r="A509" s="18" t="s">
        <v>1937</v>
      </c>
      <c r="B509" s="48" t="n">
        <v>44029</v>
      </c>
      <c r="C509" s="30" t="n">
        <v>0</v>
      </c>
      <c r="D509" s="49" t="n">
        <v>44027</v>
      </c>
      <c r="E509" s="30" t="n">
        <v>400</v>
      </c>
      <c r="F509" s="46" t="n">
        <v>400</v>
      </c>
      <c r="G509" s="30" t="n">
        <v>-1000</v>
      </c>
      <c r="H509" s="30" t="n">
        <v>0.4</v>
      </c>
      <c r="I509" s="30" t="n">
        <v>0</v>
      </c>
      <c r="J509" s="30" t="s">
        <v>15</v>
      </c>
      <c r="K509" s="18" t="s">
        <v>1911</v>
      </c>
      <c r="L509" s="30" t="s">
        <v>43</v>
      </c>
    </row>
    <row r="510">
      <c r="A510" s="18" t="s">
        <v>1939</v>
      </c>
      <c r="B510" s="48" t="n">
        <v>44029</v>
      </c>
      <c r="C510" s="30" t="n">
        <v>0</v>
      </c>
      <c r="D510" s="49" t="n">
        <v>44026.690069444441</v>
      </c>
      <c r="E510" s="30" t="n">
        <v>2600</v>
      </c>
      <c r="F510" s="46" t="n">
        <v>2600</v>
      </c>
      <c r="G510" s="30" t="n">
        <v>-2000</v>
      </c>
      <c r="H510" s="30" t="n">
        <v>1.3</v>
      </c>
      <c r="I510" s="30" t="n">
        <v>0</v>
      </c>
      <c r="J510" s="30" t="s">
        <v>15</v>
      </c>
      <c r="K510" s="18" t="s">
        <v>1905</v>
      </c>
      <c r="L510" s="30" t="s">
        <v>43</v>
      </c>
    </row>
    <row r="511">
      <c r="A511" s="18" t="s">
        <v>1941</v>
      </c>
      <c r="B511" s="48" t="n">
        <v>44029</v>
      </c>
      <c r="C511" s="30" t="n">
        <v>-1000</v>
      </c>
      <c r="D511" s="49" t="n">
        <v>44026.691550925927</v>
      </c>
      <c r="E511" s="30" t="n">
        <v>400</v>
      </c>
      <c r="F511" s="46" t="n">
        <v>-600</v>
      </c>
      <c r="G511" s="30" t="n">
        <v>-200</v>
      </c>
      <c r="H511" s="30" t="n">
        <v>2</v>
      </c>
      <c r="I511" s="30" t="n">
        <v>5</v>
      </c>
      <c r="J511" s="30" t="s">
        <v>137</v>
      </c>
      <c r="K511" s="18" t="s">
        <v>1907</v>
      </c>
      <c r="L511" s="30" t="s">
        <v>43</v>
      </c>
    </row>
    <row r="512">
      <c r="A512" s="18" t="s">
        <v>1943</v>
      </c>
      <c r="B512" s="48" t="n">
        <v>44029</v>
      </c>
      <c r="C512" s="30" t="n">
        <v>0</v>
      </c>
      <c r="D512" s="49" t="n">
        <v>44025.694421296299</v>
      </c>
      <c r="E512" s="30" t="n">
        <v>800</v>
      </c>
      <c r="F512" s="46" t="n">
        <v>800</v>
      </c>
      <c r="G512" s="30" t="n">
        <v>-2000</v>
      </c>
      <c r="H512" s="30" t="n">
        <v>0.4</v>
      </c>
      <c r="I512" s="30" t="n">
        <v>0</v>
      </c>
      <c r="J512" s="30" t="s">
        <v>15</v>
      </c>
      <c r="K512" s="18" t="s">
        <v>1903</v>
      </c>
      <c r="L512" s="30" t="s">
        <v>43</v>
      </c>
    </row>
    <row r="513">
      <c r="A513" s="18" t="s">
        <v>1970</v>
      </c>
      <c r="B513" s="48" t="n">
        <v>44032</v>
      </c>
      <c r="C513" s="30" t="n">
        <v>1500</v>
      </c>
      <c r="D513" s="49" t="n">
        <v>44027</v>
      </c>
      <c r="E513" s="30" t="n">
        <v>1450</v>
      </c>
      <c r="F513" s="46" t="n">
        <v>50</v>
      </c>
      <c r="G513" s="30" t="n">
        <v>100</v>
      </c>
      <c r="H513" s="30" t="n">
        <v>14.5</v>
      </c>
      <c r="I513" s="30" t="n">
        <v>15</v>
      </c>
      <c r="J513" s="30" t="s">
        <v>17</v>
      </c>
      <c r="K513" s="18" t="s">
        <v>1914</v>
      </c>
      <c r="L513" s="30" t="s">
        <v>43</v>
      </c>
    </row>
    <row r="514">
      <c r="A514" s="18" t="s">
        <v>1964</v>
      </c>
      <c r="B514" s="48" t="n">
        <v>44033</v>
      </c>
      <c r="C514" s="30" t="n">
        <v>150</v>
      </c>
      <c r="D514" s="49" t="n">
        <v>43998.672256944446</v>
      </c>
      <c r="E514" s="30" t="n">
        <v>1050</v>
      </c>
      <c r="F514" s="46" t="n">
        <v>-900</v>
      </c>
      <c r="G514" s="30" t="n">
        <v>1000</v>
      </c>
      <c r="H514" s="30" t="n">
        <v>1.05</v>
      </c>
      <c r="I514" s="30" t="n">
        <v>0.15</v>
      </c>
      <c r="J514" s="30" t="s">
        <v>17</v>
      </c>
      <c r="K514" s="18" t="s">
        <v>1893</v>
      </c>
      <c r="L514" s="30" t="s">
        <v>43</v>
      </c>
    </row>
    <row r="515">
      <c r="A515" s="18" t="s">
        <v>1965</v>
      </c>
      <c r="B515" s="48" t="n">
        <v>44033</v>
      </c>
      <c r="C515" s="30" t="n">
        <v>50</v>
      </c>
      <c r="D515" s="49" t="n">
        <v>43991.680821759262</v>
      </c>
      <c r="E515" s="30" t="n">
        <v>750</v>
      </c>
      <c r="F515" s="46" t="n">
        <v>-700</v>
      </c>
      <c r="G515" s="30" t="n">
        <v>500</v>
      </c>
      <c r="H515" s="30" t="n">
        <v>1.5</v>
      </c>
      <c r="I515" s="30" t="n">
        <v>0.1</v>
      </c>
      <c r="J515" s="30" t="s">
        <v>17</v>
      </c>
      <c r="K515" s="18" t="s">
        <v>1890</v>
      </c>
      <c r="L515" s="30" t="s">
        <v>43</v>
      </c>
    </row>
    <row r="516">
      <c r="A516" s="18" t="s">
        <v>1966</v>
      </c>
      <c r="B516" s="48" t="n">
        <v>44034</v>
      </c>
      <c r="C516" s="30" t="n">
        <v>-900</v>
      </c>
      <c r="D516" s="49" t="n">
        <v>44033</v>
      </c>
      <c r="E516" s="30" t="n">
        <v>2200</v>
      </c>
      <c r="F516" s="46" t="n">
        <v>1300.0000000000002</v>
      </c>
      <c r="G516" s="30" t="n">
        <v>-2000</v>
      </c>
      <c r="H516" s="30" t="n">
        <v>1.1000000000000001</v>
      </c>
      <c r="I516" s="30" t="n">
        <v>0.45</v>
      </c>
      <c r="J516" s="30" t="s">
        <v>15</v>
      </c>
      <c r="K516" s="18" t="s">
        <v>1955</v>
      </c>
      <c r="L516" s="30" t="s">
        <v>43</v>
      </c>
    </row>
    <row r="517">
      <c r="A517" s="18" t="s">
        <v>1968</v>
      </c>
      <c r="B517" s="48" t="n">
        <v>44034</v>
      </c>
      <c r="C517" s="30" t="n">
        <v>1500</v>
      </c>
      <c r="D517" s="49" t="n">
        <v>44025</v>
      </c>
      <c r="E517" s="30" t="n">
        <v>775</v>
      </c>
      <c r="F517" s="46" t="n">
        <v>725</v>
      </c>
      <c r="G517" s="30" t="n">
        <v>500</v>
      </c>
      <c r="H517" s="30" t="n">
        <v>1.55</v>
      </c>
      <c r="I517" s="30" t="n">
        <v>3</v>
      </c>
      <c r="J517" s="30" t="s">
        <v>17</v>
      </c>
      <c r="K517" s="18" t="s">
        <v>1902</v>
      </c>
      <c r="L517" s="30" t="s">
        <v>43</v>
      </c>
    </row>
    <row r="518">
      <c r="A518" s="18" t="s">
        <v>1969</v>
      </c>
      <c r="B518" s="48" t="n">
        <v>44034</v>
      </c>
      <c r="C518" s="30" t="n">
        <v>-500</v>
      </c>
      <c r="D518" s="49" t="n">
        <v>44033</v>
      </c>
      <c r="E518" s="30" t="n">
        <v>1100</v>
      </c>
      <c r="F518" s="46" t="n">
        <v>600.00000000000011</v>
      </c>
      <c r="G518" s="30" t="n">
        <v>-2000</v>
      </c>
      <c r="H518" s="30" t="n">
        <v>0.55000000000000004</v>
      </c>
      <c r="I518" s="30" t="n">
        <v>0.25</v>
      </c>
      <c r="J518" s="30" t="s">
        <v>15</v>
      </c>
      <c r="K518" s="18" t="s">
        <v>1950</v>
      </c>
      <c r="L518" s="30" t="s">
        <v>43</v>
      </c>
    </row>
    <row r="519">
      <c r="A519" s="18" t="s">
        <v>1971</v>
      </c>
      <c r="B519" s="48" t="n">
        <v>44034</v>
      </c>
      <c r="C519" s="30" t="n">
        <v>600</v>
      </c>
      <c r="D519" s="49" t="n">
        <v>44020.665509259263</v>
      </c>
      <c r="E519" s="30" t="n">
        <v>520</v>
      </c>
      <c r="F519" s="46" t="n">
        <v>79.999999999999986</v>
      </c>
      <c r="G519" s="30" t="n">
        <v>200</v>
      </c>
      <c r="H519" s="30" t="n">
        <v>2.6</v>
      </c>
      <c r="I519" s="30" t="n">
        <v>3</v>
      </c>
      <c r="J519" s="30" t="s">
        <v>17</v>
      </c>
      <c r="K519" s="18" t="s">
        <v>1894</v>
      </c>
      <c r="L519" s="30" t="s">
        <v>43</v>
      </c>
    </row>
    <row r="520">
      <c r="A520" s="18" t="s">
        <v>1972</v>
      </c>
      <c r="B520" s="48" t="n">
        <v>44034</v>
      </c>
      <c r="C520" s="30" t="n">
        <v>-300</v>
      </c>
      <c r="D520" s="49" t="n">
        <v>44033</v>
      </c>
      <c r="E520" s="30" t="n">
        <v>700</v>
      </c>
      <c r="F520" s="46" t="n">
        <v>399.99999999999994</v>
      </c>
      <c r="G520" s="30" t="n">
        <v>-1000</v>
      </c>
      <c r="H520" s="30" t="n">
        <v>0.7</v>
      </c>
      <c r="I520" s="30" t="n">
        <v>0.3</v>
      </c>
      <c r="J520" s="30" t="s">
        <v>15</v>
      </c>
      <c r="K520" s="18" t="s">
        <v>1954</v>
      </c>
      <c r="L520" s="30" t="s">
        <v>43</v>
      </c>
    </row>
    <row r="521">
      <c r="A521" s="18" t="s">
        <v>1967</v>
      </c>
      <c r="B521" s="48" t="n">
        <v>44035</v>
      </c>
      <c r="C521" s="30" t="n">
        <v>-200</v>
      </c>
      <c r="D521" s="49" t="n">
        <v>44033.562997685185</v>
      </c>
      <c r="E521" s="30" t="n">
        <v>250</v>
      </c>
      <c r="F521" s="46" t="n">
        <v>49.999999999999986</v>
      </c>
      <c r="G521" s="30" t="n">
        <v>-1000</v>
      </c>
      <c r="H521" s="30" t="n">
        <v>0.25</v>
      </c>
      <c r="I521" s="30" t="n">
        <v>0.2</v>
      </c>
      <c r="J521" s="30" t="s">
        <v>137</v>
      </c>
      <c r="K521" s="18" t="s">
        <v>1948</v>
      </c>
      <c r="L521" s="30" t="s">
        <v>43</v>
      </c>
    </row>
    <row r="522">
      <c r="A522" s="18" t="s">
        <v>1979</v>
      </c>
      <c r="B522" s="48" t="n">
        <v>44036</v>
      </c>
      <c r="C522" s="30" t="n">
        <v>0</v>
      </c>
      <c r="D522" s="49" t="n">
        <v>44034</v>
      </c>
      <c r="E522" s="30" t="n">
        <v>2500</v>
      </c>
      <c r="F522" s="46" t="n">
        <v>2500</v>
      </c>
      <c r="G522" s="30" t="n">
        <v>-1000</v>
      </c>
      <c r="H522" s="30" t="n">
        <v>2.5</v>
      </c>
      <c r="I522" s="30" t="n">
        <v>0</v>
      </c>
      <c r="J522" s="30" t="s">
        <v>15</v>
      </c>
      <c r="K522" s="18" t="s">
        <v>1957</v>
      </c>
      <c r="L522" s="30" t="s">
        <v>43</v>
      </c>
    </row>
    <row r="523">
      <c r="A523" s="18" t="s">
        <v>1980</v>
      </c>
      <c r="B523" s="48" t="n">
        <v>44036</v>
      </c>
      <c r="C523" s="30" t="n">
        <v>0</v>
      </c>
      <c r="D523" s="49" t="n">
        <v>44025</v>
      </c>
      <c r="E523" s="30" t="n">
        <v>550</v>
      </c>
      <c r="F523" s="46" t="n">
        <v>-550</v>
      </c>
      <c r="G523" s="30" t="n">
        <v>500</v>
      </c>
      <c r="H523" s="30" t="n">
        <v>1.1000000000000001</v>
      </c>
      <c r="I523" s="30" t="n">
        <v>0</v>
      </c>
      <c r="J523" s="30" t="s">
        <v>17</v>
      </c>
      <c r="K523" s="18" t="s">
        <v>1947</v>
      </c>
      <c r="L523" s="30" t="s">
        <v>43</v>
      </c>
    </row>
    <row r="524">
      <c r="A524" s="18" t="s">
        <v>1981</v>
      </c>
      <c r="B524" s="48" t="n">
        <v>44036</v>
      </c>
      <c r="C524" s="30" t="n">
        <v>0</v>
      </c>
      <c r="D524" s="49" t="n">
        <v>44035.525266203702</v>
      </c>
      <c r="E524" s="30" t="n">
        <v>300</v>
      </c>
      <c r="F524" s="46" t="n">
        <v>300</v>
      </c>
      <c r="G524" s="30" t="n">
        <v>-100</v>
      </c>
      <c r="H524" s="30" t="n">
        <v>3</v>
      </c>
      <c r="I524" s="30" t="n">
        <v>0</v>
      </c>
      <c r="J524" s="30" t="s">
        <v>137</v>
      </c>
      <c r="K524" s="18" t="s">
        <v>1961</v>
      </c>
      <c r="L524" s="30" t="s">
        <v>43</v>
      </c>
    </row>
    <row r="525">
      <c r="A525" s="18" t="s">
        <v>1982</v>
      </c>
      <c r="B525" s="48" t="n">
        <v>44036</v>
      </c>
      <c r="C525" s="30" t="n">
        <v>0</v>
      </c>
      <c r="D525" s="49" t="n">
        <v>44033</v>
      </c>
      <c r="E525" s="30" t="n">
        <v>1100</v>
      </c>
      <c r="F525" s="46" t="n">
        <v>1100</v>
      </c>
      <c r="G525" s="30" t="n">
        <v>-1000</v>
      </c>
      <c r="H525" s="30" t="n">
        <v>1.1000000000000001</v>
      </c>
      <c r="I525" s="30" t="n">
        <v>0</v>
      </c>
      <c r="J525" s="30" t="s">
        <v>15</v>
      </c>
      <c r="K525" s="18" t="s">
        <v>1952</v>
      </c>
      <c r="L525" s="30" t="s">
        <v>43</v>
      </c>
    </row>
    <row r="526">
      <c r="A526" s="18" t="s">
        <v>1983</v>
      </c>
      <c r="B526" s="48" t="n">
        <v>44036</v>
      </c>
      <c r="C526" s="30" t="n">
        <v>0</v>
      </c>
      <c r="D526" s="49" t="n">
        <v>44033</v>
      </c>
      <c r="E526" s="30" t="n">
        <v>600</v>
      </c>
      <c r="F526" s="46" t="n">
        <v>600</v>
      </c>
      <c r="G526" s="30" t="n">
        <v>-1000</v>
      </c>
      <c r="H526" s="30" t="n">
        <v>0.6</v>
      </c>
      <c r="I526" s="30" t="n">
        <v>0</v>
      </c>
      <c r="J526" s="30" t="s">
        <v>15</v>
      </c>
      <c r="K526" s="18" t="s">
        <v>1951</v>
      </c>
      <c r="L526" s="30" t="s">
        <v>43</v>
      </c>
    </row>
    <row r="527">
      <c r="A527" s="18" t="s">
        <v>1984</v>
      </c>
      <c r="B527" s="48" t="n">
        <v>44036</v>
      </c>
      <c r="C527" s="30" t="n">
        <v>0</v>
      </c>
      <c r="D527" s="49" t="n">
        <v>44034</v>
      </c>
      <c r="E527" s="30" t="n">
        <v>700</v>
      </c>
      <c r="F527" s="46" t="n">
        <v>700</v>
      </c>
      <c r="G527" s="30" t="n">
        <v>-2000</v>
      </c>
      <c r="H527" s="30" t="n">
        <v>0.35</v>
      </c>
      <c r="I527" s="30" t="n">
        <v>0</v>
      </c>
      <c r="J527" s="30" t="s">
        <v>15</v>
      </c>
      <c r="K527" s="18" t="s">
        <v>1960</v>
      </c>
      <c r="L527" s="30" t="s">
        <v>43</v>
      </c>
    </row>
    <row r="528">
      <c r="A528" s="18" t="s">
        <v>1986</v>
      </c>
      <c r="B528" s="48" t="n">
        <v>44036</v>
      </c>
      <c r="C528" s="30" t="n">
        <v>0</v>
      </c>
      <c r="D528" s="49" t="n">
        <v>44034</v>
      </c>
      <c r="E528" s="30" t="n">
        <v>100</v>
      </c>
      <c r="F528" s="46" t="n">
        <v>100</v>
      </c>
      <c r="G528" s="30" t="n">
        <v>-100</v>
      </c>
      <c r="H528" s="30" t="n">
        <v>1</v>
      </c>
      <c r="I528" s="30" t="n">
        <v>0</v>
      </c>
      <c r="J528" s="30" t="s">
        <v>15</v>
      </c>
      <c r="K528" s="18" t="s">
        <v>1958</v>
      </c>
      <c r="L528" s="30" t="s">
        <v>43</v>
      </c>
    </row>
    <row r="529">
      <c r="A529" s="18" t="s">
        <v>1985</v>
      </c>
      <c r="B529" s="48" t="n">
        <v>44036</v>
      </c>
      <c r="C529" s="30" t="n">
        <v>-13500</v>
      </c>
      <c r="D529" s="49" t="n">
        <v>44034</v>
      </c>
      <c r="E529" s="30" t="n">
        <v>900</v>
      </c>
      <c r="F529" s="46" t="n">
        <v>-12600</v>
      </c>
      <c r="G529" s="30" t="n">
        <v>-900</v>
      </c>
      <c r="H529" s="30" t="n">
        <v>1</v>
      </c>
      <c r="I529" s="30" t="n">
        <v>15</v>
      </c>
      <c r="J529" s="30" t="s">
        <v>15</v>
      </c>
      <c r="K529" s="18" t="s">
        <v>1958</v>
      </c>
      <c r="L529" s="30" t="s">
        <v>43</v>
      </c>
    </row>
    <row r="530">
      <c r="A530" s="18" t="s">
        <v>1987</v>
      </c>
      <c r="B530" s="48" t="n">
        <v>44036</v>
      </c>
      <c r="C530" s="30" t="n">
        <v>0</v>
      </c>
      <c r="D530" s="49" t="n">
        <v>44035.692685185182</v>
      </c>
      <c r="E530" s="30" t="n">
        <v>800</v>
      </c>
      <c r="F530" s="46" t="n">
        <v>800</v>
      </c>
      <c r="G530" s="30" t="n">
        <v>-2000</v>
      </c>
      <c r="H530" s="30" t="n">
        <v>0.4</v>
      </c>
      <c r="I530" s="30" t="n">
        <v>0</v>
      </c>
      <c r="J530" s="30" t="s">
        <v>15</v>
      </c>
      <c r="K530" s="18" t="s">
        <v>1962</v>
      </c>
      <c r="L530" s="30" t="s">
        <v>43</v>
      </c>
    </row>
    <row r="531">
      <c r="A531" s="18" t="s">
        <v>1988</v>
      </c>
      <c r="B531" s="48" t="n">
        <v>44036</v>
      </c>
      <c r="C531" s="30" t="n">
        <v>0</v>
      </c>
      <c r="D531" s="49" t="n">
        <v>44036.457928240743</v>
      </c>
      <c r="E531" s="30" t="n">
        <v>300</v>
      </c>
      <c r="F531" s="46" t="n">
        <v>300</v>
      </c>
      <c r="G531" s="30" t="n">
        <v>-1000</v>
      </c>
      <c r="H531" s="30" t="n">
        <v>0.3</v>
      </c>
      <c r="I531" s="30" t="n">
        <v>0</v>
      </c>
      <c r="J531" s="30" t="s">
        <v>15</v>
      </c>
      <c r="K531" s="18" t="s">
        <v>1973</v>
      </c>
      <c r="L531" s="30" t="s">
        <v>43</v>
      </c>
    </row>
    <row r="532">
      <c r="A532" s="18" t="s">
        <v>1989</v>
      </c>
      <c r="B532" s="48" t="n">
        <v>44036</v>
      </c>
      <c r="C532" s="30" t="n">
        <v>0</v>
      </c>
      <c r="D532" s="49" t="n">
        <v>44035.692696759259</v>
      </c>
      <c r="E532" s="30" t="n">
        <v>750</v>
      </c>
      <c r="F532" s="46" t="n">
        <v>750</v>
      </c>
      <c r="G532" s="30" t="n">
        <v>-1000</v>
      </c>
      <c r="H532" s="30" t="n">
        <v>0.75</v>
      </c>
      <c r="I532" s="30" t="n">
        <v>0</v>
      </c>
      <c r="J532" s="30" t="s">
        <v>15</v>
      </c>
      <c r="K532" s="18" t="s">
        <v>1963</v>
      </c>
      <c r="L532" s="30" t="s">
        <v>43</v>
      </c>
    </row>
    <row r="533">
      <c r="A533" s="18" t="s">
        <v>1990</v>
      </c>
      <c r="B533" s="48" t="n">
        <v>44036</v>
      </c>
      <c r="C533" s="30" t="n">
        <v>0</v>
      </c>
      <c r="D533" s="49" t="n">
        <v>44034</v>
      </c>
      <c r="E533" s="30" t="n">
        <v>1250</v>
      </c>
      <c r="F533" s="46" t="n">
        <v>1250</v>
      </c>
      <c r="G533" s="30" t="n">
        <v>-1000</v>
      </c>
      <c r="H533" s="30" t="n">
        <v>1.25</v>
      </c>
      <c r="I533" s="30" t="n">
        <v>0</v>
      </c>
      <c r="J533" s="30" t="s">
        <v>15</v>
      </c>
      <c r="K533" s="18" t="s">
        <v>1959</v>
      </c>
      <c r="L533" s="30" t="s">
        <v>43</v>
      </c>
    </row>
    <row r="534">
      <c r="A534" s="18" t="s">
        <v>1991</v>
      </c>
      <c r="B534" s="48" t="n">
        <v>44036</v>
      </c>
      <c r="C534" s="30" t="n">
        <v>0</v>
      </c>
      <c r="D534" s="49" t="n">
        <v>44034</v>
      </c>
      <c r="E534" s="30" t="n">
        <v>700</v>
      </c>
      <c r="F534" s="46" t="n">
        <v>700</v>
      </c>
      <c r="G534" s="30" t="n">
        <v>-1000</v>
      </c>
      <c r="H534" s="30" t="n">
        <v>0.7</v>
      </c>
      <c r="I534" s="30" t="n">
        <v>0</v>
      </c>
      <c r="J534" s="30" t="s">
        <v>15</v>
      </c>
      <c r="K534" s="18" t="s">
        <v>1956</v>
      </c>
      <c r="L534" s="30" t="s">
        <v>43</v>
      </c>
    </row>
    <row r="535">
      <c r="A535" s="18" t="s">
        <v>1992</v>
      </c>
      <c r="B535" s="48" t="n">
        <v>44036</v>
      </c>
      <c r="C535" s="30" t="n">
        <v>0</v>
      </c>
      <c r="D535" s="49" t="n">
        <v>44033</v>
      </c>
      <c r="E535" s="30" t="n">
        <v>1100</v>
      </c>
      <c r="F535" s="46" t="n">
        <v>1100</v>
      </c>
      <c r="G535" s="30" t="n">
        <v>-2000</v>
      </c>
      <c r="H535" s="30" t="n">
        <v>0.55000000000000004</v>
      </c>
      <c r="I535" s="30" t="n">
        <v>0</v>
      </c>
      <c r="J535" s="30" t="s">
        <v>15</v>
      </c>
      <c r="K535" s="18" t="s">
        <v>1953</v>
      </c>
      <c r="L535" s="30" t="s">
        <v>43</v>
      </c>
    </row>
    <row r="536">
      <c r="A536" s="18" t="s">
        <v>2017</v>
      </c>
      <c r="B536" s="48" t="n">
        <v>44039</v>
      </c>
      <c r="C536" s="30" t="n">
        <v>28500</v>
      </c>
      <c r="D536" s="49" t="n">
        <v>44033.819374999999</v>
      </c>
      <c r="E536" s="30" t="n">
        <v>28026</v>
      </c>
      <c r="F536" s="46" t="n">
        <v>474.00000000000091</v>
      </c>
      <c r="G536" s="30" t="n">
        <v>100</v>
      </c>
      <c r="H536" s="30" t="n">
        <v>280.26</v>
      </c>
      <c r="I536" s="30" t="n">
        <v>285</v>
      </c>
      <c r="J536" s="30" t="s">
        <v>92</v>
      </c>
      <c r="K536" s="18" t="s">
        <v>1949</v>
      </c>
      <c r="L536" s="30" t="s">
        <v>43</v>
      </c>
    </row>
    <row r="537">
      <c r="A537" s="18" t="s">
        <v>2020</v>
      </c>
      <c r="B537" s="48" t="n">
        <v>44040</v>
      </c>
      <c r="C537" s="30" t="n">
        <v>-50</v>
      </c>
      <c r="D537" s="49" t="n">
        <v>44039</v>
      </c>
      <c r="E537" s="30" t="n">
        <v>850</v>
      </c>
      <c r="F537" s="46" t="n">
        <v>799.99999999999989</v>
      </c>
      <c r="G537" s="30" t="n">
        <v>-1000</v>
      </c>
      <c r="H537" s="30" t="n">
        <v>0.85</v>
      </c>
      <c r="I537" s="30" t="n">
        <v>0.05</v>
      </c>
      <c r="J537" s="30" t="s">
        <v>15</v>
      </c>
      <c r="K537" s="18" t="s">
        <v>1997</v>
      </c>
      <c r="L537" s="30" t="s">
        <v>43</v>
      </c>
    </row>
    <row r="538">
      <c r="A538" s="18" t="s">
        <v>2014</v>
      </c>
      <c r="B538" s="48" t="n">
        <v>44041</v>
      </c>
      <c r="C538" s="30" t="n">
        <v>-30</v>
      </c>
      <c r="D538" s="49" t="n">
        <v>44040</v>
      </c>
      <c r="E538" s="30" t="n">
        <v>550</v>
      </c>
      <c r="F538" s="46" t="n">
        <v>520</v>
      </c>
      <c r="G538" s="30" t="n">
        <v>-1000</v>
      </c>
      <c r="H538" s="30" t="n">
        <v>0.55000000000000004</v>
      </c>
      <c r="I538" s="30" t="n">
        <v>0.03</v>
      </c>
      <c r="J538" s="30" t="s">
        <v>15</v>
      </c>
      <c r="K538" s="18" t="s">
        <v>2004</v>
      </c>
      <c r="L538" s="30" t="s">
        <v>43</v>
      </c>
    </row>
    <row r="539">
      <c r="A539" s="18" t="s">
        <v>2019</v>
      </c>
      <c r="B539" s="48" t="n">
        <v>44041</v>
      </c>
      <c r="C539" s="30" t="n">
        <v>400</v>
      </c>
      <c r="D539" s="49" t="n">
        <v>44005.664988425924</v>
      </c>
      <c r="E539" s="30" t="n">
        <v>390</v>
      </c>
      <c r="F539" s="46" t="n">
        <v>10.000000000000009</v>
      </c>
      <c r="G539" s="30" t="n">
        <v>100</v>
      </c>
      <c r="H539" s="30" t="n">
        <v>3.9</v>
      </c>
      <c r="I539" s="30" t="n">
        <v>4</v>
      </c>
      <c r="J539" s="30" t="s">
        <v>17</v>
      </c>
      <c r="K539" s="18" t="s">
        <v>1976</v>
      </c>
      <c r="L539" s="30" t="s">
        <v>43</v>
      </c>
    </row>
    <row r="540">
      <c r="A540" s="18" t="s">
        <v>2016</v>
      </c>
      <c r="B540" s="48" t="n">
        <v>44042</v>
      </c>
      <c r="C540" s="30" t="n">
        <v>-195</v>
      </c>
      <c r="D540" s="49" t="n">
        <v>44040</v>
      </c>
      <c r="E540" s="30" t="n">
        <v>125</v>
      </c>
      <c r="F540" s="46" t="n">
        <v>-70</v>
      </c>
      <c r="G540" s="30" t="n">
        <v>-500</v>
      </c>
      <c r="H540" s="30" t="n">
        <v>0.25</v>
      </c>
      <c r="I540" s="30" t="n">
        <v>0.39</v>
      </c>
      <c r="J540" s="30" t="s">
        <v>137</v>
      </c>
      <c r="K540" s="18" t="s">
        <v>1999</v>
      </c>
      <c r="L540" s="30" t="s">
        <v>43</v>
      </c>
    </row>
    <row r="541">
      <c r="A541" s="18" t="s">
        <v>2013</v>
      </c>
      <c r="B541" s="48" t="n">
        <v>44043</v>
      </c>
      <c r="C541" s="30" t="n">
        <v>0</v>
      </c>
      <c r="D541" s="49" t="n">
        <v>44040</v>
      </c>
      <c r="E541" s="30" t="n">
        <v>1100</v>
      </c>
      <c r="F541" s="46" t="n">
        <v>1100</v>
      </c>
      <c r="G541" s="30" t="n">
        <v>-1000</v>
      </c>
      <c r="H541" s="30" t="n">
        <v>1.1000000000000001</v>
      </c>
      <c r="I541" s="30" t="n">
        <v>0</v>
      </c>
      <c r="J541" s="30" t="s">
        <v>15</v>
      </c>
      <c r="K541" s="18" t="s">
        <v>2002</v>
      </c>
      <c r="L541" s="30" t="s">
        <v>43</v>
      </c>
    </row>
    <row r="542">
      <c r="A542" s="18" t="s">
        <v>2015</v>
      </c>
      <c r="B542" s="48" t="n">
        <v>44043</v>
      </c>
      <c r="C542" s="30" t="n">
        <v>0</v>
      </c>
      <c r="D542" s="49" t="n">
        <v>44040</v>
      </c>
      <c r="E542" s="30" t="n">
        <v>850</v>
      </c>
      <c r="F542" s="46" t="n">
        <v>850</v>
      </c>
      <c r="G542" s="30" t="n">
        <v>-1000</v>
      </c>
      <c r="H542" s="30" t="n">
        <v>0.85</v>
      </c>
      <c r="I542" s="30" t="n">
        <v>0</v>
      </c>
      <c r="J542" s="30" t="s">
        <v>15</v>
      </c>
      <c r="K542" s="18" t="s">
        <v>2003</v>
      </c>
      <c r="L542" s="30" t="s">
        <v>43</v>
      </c>
    </row>
    <row r="543">
      <c r="A543" s="18" t="s">
        <v>2018</v>
      </c>
      <c r="B543" s="48" t="n">
        <v>44043</v>
      </c>
      <c r="C543" s="30" t="n">
        <v>0</v>
      </c>
      <c r="D543" s="49" t="n">
        <v>44043.492314814815</v>
      </c>
      <c r="E543" s="30" t="n">
        <v>370</v>
      </c>
      <c r="F543" s="46" t="n">
        <v>370</v>
      </c>
      <c r="G543" s="30" t="n">
        <v>-1000</v>
      </c>
      <c r="H543" s="30" t="n">
        <v>0.37</v>
      </c>
      <c r="I543" s="30" t="n">
        <v>0</v>
      </c>
      <c r="J543" s="30" t="s">
        <v>15</v>
      </c>
      <c r="K543" s="18" t="s">
        <v>2012</v>
      </c>
      <c r="L543" s="30" t="s">
        <v>43</v>
      </c>
    </row>
    <row r="544">
      <c r="A544" s="18" t="s">
        <v>2021</v>
      </c>
      <c r="B544" s="48" t="n">
        <v>44043</v>
      </c>
      <c r="C544" s="30" t="n">
        <v>0</v>
      </c>
      <c r="D544" s="49" t="n">
        <v>44027</v>
      </c>
      <c r="E544" s="30" t="n">
        <v>375</v>
      </c>
      <c r="F544" s="46" t="n">
        <v>-375</v>
      </c>
      <c r="G544" s="30" t="n">
        <v>500</v>
      </c>
      <c r="H544" s="30" t="n">
        <v>0.75</v>
      </c>
      <c r="I544" s="30" t="n">
        <v>0</v>
      </c>
      <c r="J544" s="30" t="s">
        <v>17</v>
      </c>
      <c r="K544" s="18" t="s">
        <v>1974</v>
      </c>
      <c r="L544" s="30" t="s">
        <v>43</v>
      </c>
    </row>
    <row r="545">
      <c r="A545" s="18" t="s">
        <v>2022</v>
      </c>
      <c r="B545" s="48" t="n">
        <v>44043</v>
      </c>
      <c r="C545" s="30" t="n">
        <v>-1400</v>
      </c>
      <c r="D545" s="49" t="n">
        <v>44036.664085648146</v>
      </c>
      <c r="E545" s="30" t="n">
        <v>1750</v>
      </c>
      <c r="F545" s="46" t="n">
        <v>350</v>
      </c>
      <c r="G545" s="30" t="n">
        <v>-700</v>
      </c>
      <c r="H545" s="30" t="n">
        <v>2.5</v>
      </c>
      <c r="I545" s="30" t="n">
        <v>2</v>
      </c>
      <c r="J545" s="30" t="s">
        <v>15</v>
      </c>
      <c r="K545" s="18" t="s">
        <v>1978</v>
      </c>
      <c r="L545" s="30" t="s">
        <v>43</v>
      </c>
    </row>
    <row r="546">
      <c r="A546" s="18" t="s">
        <v>2023</v>
      </c>
      <c r="B546" s="48" t="n">
        <v>44043</v>
      </c>
      <c r="C546" s="30" t="n">
        <v>0</v>
      </c>
      <c r="D546" s="49" t="n">
        <v>44042.683888888889</v>
      </c>
      <c r="E546" s="30" t="n">
        <v>1000</v>
      </c>
      <c r="F546" s="46" t="n">
        <v>1000</v>
      </c>
      <c r="G546" s="30" t="n">
        <v>-1000</v>
      </c>
      <c r="H546" s="30" t="n">
        <v>1</v>
      </c>
      <c r="I546" s="30" t="n">
        <v>0</v>
      </c>
      <c r="J546" s="30" t="s">
        <v>15</v>
      </c>
      <c r="K546" s="18" t="s">
        <v>2010</v>
      </c>
      <c r="L546" s="30" t="s">
        <v>43</v>
      </c>
    </row>
    <row r="547">
      <c r="A547" s="18" t="s">
        <v>2024</v>
      </c>
      <c r="B547" s="48" t="n">
        <v>44043</v>
      </c>
      <c r="C547" s="30" t="n">
        <v>0</v>
      </c>
      <c r="D547" s="49" t="n">
        <v>44042.683912037035</v>
      </c>
      <c r="E547" s="30" t="n">
        <v>1060</v>
      </c>
      <c r="F547" s="46" t="n">
        <v>1060</v>
      </c>
      <c r="G547" s="30" t="n">
        <v>-1000</v>
      </c>
      <c r="H547" s="30" t="n">
        <v>1.06</v>
      </c>
      <c r="I547" s="30" t="n">
        <v>0</v>
      </c>
      <c r="J547" s="30" t="s">
        <v>15</v>
      </c>
      <c r="K547" s="18" t="s">
        <v>2011</v>
      </c>
      <c r="L547" s="30" t="s">
        <v>43</v>
      </c>
    </row>
    <row r="548">
      <c r="A548" s="18" t="s">
        <v>2025</v>
      </c>
      <c r="B548" s="48" t="n">
        <v>44043</v>
      </c>
      <c r="C548" s="30" t="n">
        <v>-4500</v>
      </c>
      <c r="D548" s="49" t="n">
        <v>44039</v>
      </c>
      <c r="E548" s="30" t="n">
        <v>750</v>
      </c>
      <c r="F548" s="46" t="n">
        <v>-3750</v>
      </c>
      <c r="G548" s="30" t="n">
        <v>-1000</v>
      </c>
      <c r="H548" s="30" t="n">
        <v>0.75</v>
      </c>
      <c r="I548" s="30" t="n">
        <v>4.5</v>
      </c>
      <c r="J548" s="30" t="s">
        <v>15</v>
      </c>
      <c r="K548" s="18" t="s">
        <v>1995</v>
      </c>
      <c r="L548" s="30" t="s">
        <v>43</v>
      </c>
    </row>
    <row r="549">
      <c r="A549" s="18" t="s">
        <v>2026</v>
      </c>
      <c r="B549" s="48" t="n">
        <v>44043</v>
      </c>
      <c r="C549" s="30" t="n">
        <v>-1600</v>
      </c>
      <c r="D549" s="49" t="n">
        <v>44039</v>
      </c>
      <c r="E549" s="30" t="n">
        <v>508</v>
      </c>
      <c r="F549" s="46" t="n">
        <v>-1092</v>
      </c>
      <c r="G549" s="30" t="n">
        <v>-1000</v>
      </c>
      <c r="H549" s="30" t="n">
        <v>0.50800000000000001</v>
      </c>
      <c r="I549" s="30" t="n">
        <v>1.6</v>
      </c>
      <c r="J549" s="30" t="s">
        <v>15</v>
      </c>
      <c r="K549" s="18" t="s">
        <v>1996</v>
      </c>
      <c r="L549" s="30" t="s">
        <v>43</v>
      </c>
    </row>
    <row r="550">
      <c r="A550" s="18" t="s">
        <v>2027</v>
      </c>
      <c r="B550" s="48" t="n">
        <v>44043</v>
      </c>
      <c r="C550" s="30" t="n">
        <v>0</v>
      </c>
      <c r="D550" s="49" t="n">
        <v>44041.692743055559</v>
      </c>
      <c r="E550" s="30" t="n">
        <v>1500</v>
      </c>
      <c r="F550" s="46" t="n">
        <v>1500</v>
      </c>
      <c r="G550" s="30" t="n">
        <v>-500</v>
      </c>
      <c r="H550" s="30" t="n">
        <v>3</v>
      </c>
      <c r="I550" s="30" t="n">
        <v>0</v>
      </c>
      <c r="J550" s="30" t="s">
        <v>15</v>
      </c>
      <c r="K550" s="18" t="s">
        <v>2007</v>
      </c>
      <c r="L550" s="30" t="s">
        <v>43</v>
      </c>
    </row>
    <row r="551">
      <c r="A551" s="18" t="s">
        <v>2028</v>
      </c>
      <c r="B551" s="48" t="n">
        <v>44043</v>
      </c>
      <c r="C551" s="30" t="n">
        <v>0</v>
      </c>
      <c r="D551" s="49" t="n">
        <v>44036.457071759258</v>
      </c>
      <c r="E551" s="30" t="n">
        <v>500</v>
      </c>
      <c r="F551" s="46" t="n">
        <v>500</v>
      </c>
      <c r="G551" s="30" t="n">
        <v>-1000</v>
      </c>
      <c r="H551" s="30" t="n">
        <v>0.5</v>
      </c>
      <c r="I551" s="30" t="n">
        <v>0</v>
      </c>
      <c r="J551" s="30" t="s">
        <v>137</v>
      </c>
      <c r="K551" s="18" t="s">
        <v>1977</v>
      </c>
      <c r="L551" s="30" t="s">
        <v>43</v>
      </c>
    </row>
    <row r="552">
      <c r="A552" s="18" t="s">
        <v>2029</v>
      </c>
      <c r="B552" s="48" t="n">
        <v>44043</v>
      </c>
      <c r="C552" s="30" t="n">
        <v>0</v>
      </c>
      <c r="D552" s="49" t="n">
        <v>44039</v>
      </c>
      <c r="E552" s="30" t="n">
        <v>550</v>
      </c>
      <c r="F552" s="46" t="n">
        <v>550</v>
      </c>
      <c r="G552" s="30" t="n">
        <v>-1000</v>
      </c>
      <c r="H552" s="30" t="n">
        <v>0.55000000000000004</v>
      </c>
      <c r="I552" s="30" t="n">
        <v>0</v>
      </c>
      <c r="J552" s="30" t="s">
        <v>15</v>
      </c>
      <c r="K552" s="18" t="s">
        <v>1998</v>
      </c>
      <c r="L552" s="30" t="s">
        <v>43</v>
      </c>
    </row>
    <row r="553">
      <c r="A553" s="18" t="s">
        <v>2030</v>
      </c>
      <c r="B553" s="48" t="n">
        <v>44043</v>
      </c>
      <c r="C553" s="30" t="n">
        <v>0</v>
      </c>
      <c r="D553" s="49" t="n">
        <v>44025</v>
      </c>
      <c r="E553" s="30" t="n">
        <v>600</v>
      </c>
      <c r="F553" s="46" t="n">
        <v>-600</v>
      </c>
      <c r="G553" s="30" t="n">
        <v>100</v>
      </c>
      <c r="H553" s="30" t="n">
        <v>6</v>
      </c>
      <c r="I553" s="30" t="n">
        <v>0</v>
      </c>
      <c r="J553" s="30" t="s">
        <v>17</v>
      </c>
      <c r="K553" s="18" t="s">
        <v>1975</v>
      </c>
      <c r="L553" s="30" t="s">
        <v>43</v>
      </c>
    </row>
    <row r="554">
      <c r="A554" s="18" t="s">
        <v>2031</v>
      </c>
      <c r="B554" s="48" t="n">
        <v>44043</v>
      </c>
      <c r="C554" s="30" t="n">
        <v>0</v>
      </c>
      <c r="D554" s="49" t="n">
        <v>44041.693819444445</v>
      </c>
      <c r="E554" s="30" t="n">
        <v>1400</v>
      </c>
      <c r="F554" s="46" t="n">
        <v>1400</v>
      </c>
      <c r="G554" s="30" t="n">
        <v>-1000</v>
      </c>
      <c r="H554" s="30" t="n">
        <v>1.4</v>
      </c>
      <c r="I554" s="30" t="n">
        <v>0</v>
      </c>
      <c r="J554" s="30" t="s">
        <v>15</v>
      </c>
      <c r="K554" s="18" t="s">
        <v>2008</v>
      </c>
      <c r="L554" s="30" t="s">
        <v>43</v>
      </c>
    </row>
    <row r="555">
      <c r="A555" s="18" t="s">
        <v>2032</v>
      </c>
      <c r="B555" s="48" t="n">
        <v>44043</v>
      </c>
      <c r="C555" s="30" t="n">
        <v>0</v>
      </c>
      <c r="D555" s="49" t="n">
        <v>44040</v>
      </c>
      <c r="E555" s="30" t="n">
        <v>390</v>
      </c>
      <c r="F555" s="46" t="n">
        <v>390</v>
      </c>
      <c r="G555" s="30" t="n">
        <v>-100</v>
      </c>
      <c r="H555" s="30" t="n">
        <v>3.9</v>
      </c>
      <c r="I555" s="30" t="n">
        <v>0</v>
      </c>
      <c r="J555" s="30" t="s">
        <v>15</v>
      </c>
      <c r="K555" s="18" t="s">
        <v>2005</v>
      </c>
      <c r="L555" s="30" t="s">
        <v>43</v>
      </c>
    </row>
    <row r="556">
      <c r="A556" s="18" t="s">
        <v>2033</v>
      </c>
      <c r="B556" s="48" t="n">
        <v>44043</v>
      </c>
      <c r="C556" s="30" t="n">
        <v>0</v>
      </c>
      <c r="D556" s="49" t="n">
        <v>44040</v>
      </c>
      <c r="E556" s="30" t="n">
        <v>500</v>
      </c>
      <c r="F556" s="46" t="n">
        <v>500</v>
      </c>
      <c r="G556" s="30" t="n">
        <v>-1000</v>
      </c>
      <c r="H556" s="30" t="n">
        <v>0.5</v>
      </c>
      <c r="I556" s="30" t="n">
        <v>0</v>
      </c>
      <c r="J556" s="30" t="s">
        <v>15</v>
      </c>
      <c r="K556" s="18" t="s">
        <v>2001</v>
      </c>
      <c r="L556" s="30" t="s">
        <v>43</v>
      </c>
    </row>
    <row r="557">
      <c r="A557" s="18" t="s">
        <v>2034</v>
      </c>
      <c r="B557" s="48" t="n">
        <v>44043</v>
      </c>
      <c r="C557" s="30" t="n">
        <v>0</v>
      </c>
      <c r="D557" s="49" t="n">
        <v>44041.694351851853</v>
      </c>
      <c r="E557" s="30" t="n">
        <v>1400</v>
      </c>
      <c r="F557" s="46" t="n">
        <v>1400</v>
      </c>
      <c r="G557" s="30" t="n">
        <v>-1000</v>
      </c>
      <c r="H557" s="30" t="n">
        <v>1.4</v>
      </c>
      <c r="I557" s="30" t="n">
        <v>0</v>
      </c>
      <c r="J557" s="30" t="s">
        <v>15</v>
      </c>
      <c r="K557" s="18" t="s">
        <v>2009</v>
      </c>
      <c r="L557" s="30" t="s">
        <v>43</v>
      </c>
    </row>
    <row r="558">
      <c r="A558" s="18" t="s">
        <v>2035</v>
      </c>
      <c r="B558" s="48" t="n">
        <v>44043</v>
      </c>
      <c r="C558" s="30" t="n">
        <v>0</v>
      </c>
      <c r="D558" s="49" t="n">
        <v>44040</v>
      </c>
      <c r="E558" s="30" t="n">
        <v>75</v>
      </c>
      <c r="F558" s="46" t="n">
        <v>75</v>
      </c>
      <c r="G558" s="30" t="n">
        <v>-300</v>
      </c>
      <c r="H558" s="30" t="n">
        <v>0.25</v>
      </c>
      <c r="I558" s="30" t="n">
        <v>0</v>
      </c>
      <c r="J558" s="30" t="s">
        <v>137</v>
      </c>
      <c r="K558" s="18" t="s">
        <v>2000</v>
      </c>
      <c r="L558" s="30" t="s">
        <v>43</v>
      </c>
    </row>
    <row r="559">
      <c r="A559" s="18" t="s">
        <v>2057</v>
      </c>
      <c r="B559" s="48" t="n">
        <v>44046</v>
      </c>
      <c r="C559" s="30" t="n">
        <v>12650</v>
      </c>
      <c r="D559" s="49" t="n">
        <v>44037.388240740744</v>
      </c>
      <c r="E559" s="30" t="n">
        <v>12000</v>
      </c>
      <c r="F559" s="46" t="n">
        <v>650.00000000000034</v>
      </c>
      <c r="G559" s="30" t="n">
        <v>500</v>
      </c>
      <c r="H559" s="30" t="n">
        <v>24</v>
      </c>
      <c r="I559" s="30" t="n">
        <v>25.3</v>
      </c>
      <c r="J559" s="30" t="s">
        <v>92</v>
      </c>
      <c r="K559" s="18" t="s">
        <v>752</v>
      </c>
      <c r="L559" s="18" t="s">
        <v>43</v>
      </c>
    </row>
    <row r="560">
      <c r="A560" s="18" t="s">
        <v>2063</v>
      </c>
      <c r="B560" s="48" t="n">
        <v>44046</v>
      </c>
      <c r="C560" s="30" t="n">
        <v>400</v>
      </c>
      <c r="D560" s="49" t="n">
        <v>44005.664409722223</v>
      </c>
      <c r="E560" s="30" t="n">
        <v>509.99999999999994</v>
      </c>
      <c r="F560" s="46" t="n">
        <v>-109.99999999999997</v>
      </c>
      <c r="G560" s="30" t="n">
        <v>100</v>
      </c>
      <c r="H560" s="30" t="n">
        <v>5.0999999999999996</v>
      </c>
      <c r="I560" s="30" t="n">
        <v>4</v>
      </c>
      <c r="J560" s="30" t="s">
        <v>17</v>
      </c>
      <c r="K560" s="18" t="s">
        <v>1993</v>
      </c>
      <c r="L560" s="18" t="s">
        <v>43</v>
      </c>
    </row>
    <row r="561">
      <c r="A561" s="18" t="s">
        <v>2071</v>
      </c>
      <c r="B561" s="48" t="n">
        <v>44047</v>
      </c>
      <c r="C561" s="30" t="n">
        <v>9650</v>
      </c>
      <c r="D561" s="49" t="n">
        <v>44044.381863425922</v>
      </c>
      <c r="E561" s="30" t="n">
        <v>9000</v>
      </c>
      <c r="F561" s="46" t="n">
        <v>650</v>
      </c>
      <c r="G561" s="30" t="n">
        <v>100</v>
      </c>
      <c r="H561" s="30" t="n">
        <v>90</v>
      </c>
      <c r="I561" s="30" t="n">
        <v>96.5</v>
      </c>
      <c r="J561" s="30" t="s">
        <v>92</v>
      </c>
      <c r="K561" s="18" t="s">
        <v>2036</v>
      </c>
      <c r="L561" s="18" t="s">
        <v>43</v>
      </c>
    </row>
    <row r="562">
      <c r="A562" s="18" t="s">
        <v>2061</v>
      </c>
      <c r="B562" s="48" t="n">
        <v>44048</v>
      </c>
      <c r="C562" s="30" t="n">
        <v>-20</v>
      </c>
      <c r="D562" s="49" t="n">
        <v>44047</v>
      </c>
      <c r="E562" s="30" t="n">
        <v>850</v>
      </c>
      <c r="F562" s="46" t="n">
        <v>830</v>
      </c>
      <c r="G562" s="30" t="n">
        <v>-1000</v>
      </c>
      <c r="H562" s="30" t="n">
        <v>0.85</v>
      </c>
      <c r="I562" s="30" t="n">
        <v>0.02</v>
      </c>
      <c r="J562" s="30" t="s">
        <v>15</v>
      </c>
      <c r="K562" s="18" t="s">
        <v>2041</v>
      </c>
      <c r="L562" s="18" t="s">
        <v>43</v>
      </c>
    </row>
    <row r="563">
      <c r="A563" s="18" t="s">
        <v>2070</v>
      </c>
      <c r="B563" s="48" t="n">
        <v>44048</v>
      </c>
      <c r="C563" s="30" t="n">
        <v>1580</v>
      </c>
      <c r="D563" s="49" t="n">
        <v>44046.710405092592</v>
      </c>
      <c r="E563" s="30" t="n">
        <v>1050</v>
      </c>
      <c r="F563" s="46" t="n">
        <v>530.00000000000011</v>
      </c>
      <c r="G563" s="30" t="n">
        <v>100</v>
      </c>
      <c r="H563" s="30" t="n">
        <v>10.5</v>
      </c>
      <c r="I563" s="30" t="n">
        <v>15.8</v>
      </c>
      <c r="J563" s="30" t="s">
        <v>17</v>
      </c>
      <c r="K563" s="18" t="s">
        <v>2039</v>
      </c>
      <c r="L563" s="18" t="s">
        <v>43</v>
      </c>
    </row>
    <row r="564">
      <c r="A564" s="18" t="s">
        <v>2062</v>
      </c>
      <c r="B564" s="48" t="n">
        <v>44049</v>
      </c>
      <c r="C564" s="30" t="n">
        <v>1750</v>
      </c>
      <c r="D564" s="49" t="n">
        <v>44048.72074074074</v>
      </c>
      <c r="E564" s="30" t="n">
        <v>1450</v>
      </c>
      <c r="F564" s="46" t="n">
        <v>300.00000000000006</v>
      </c>
      <c r="G564" s="30" t="n">
        <v>500</v>
      </c>
      <c r="H564" s="30" t="n">
        <v>2.9</v>
      </c>
      <c r="I564" s="30" t="n">
        <v>3.5</v>
      </c>
      <c r="J564" s="30" t="s">
        <v>17</v>
      </c>
      <c r="K564" s="18" t="s">
        <v>2049</v>
      </c>
      <c r="L564" s="18" t="s">
        <v>43</v>
      </c>
    </row>
    <row r="565">
      <c r="A565" s="18" t="s">
        <v>2073</v>
      </c>
      <c r="B565" s="48" t="n">
        <v>44049</v>
      </c>
      <c r="C565" s="30" t="n">
        <v>-50</v>
      </c>
      <c r="D565" s="49" t="n">
        <v>44046.709293981483</v>
      </c>
      <c r="E565" s="30" t="n">
        <v>1050</v>
      </c>
      <c r="F565" s="46" t="n">
        <v>1000</v>
      </c>
      <c r="G565" s="30" t="n">
        <v>-1000</v>
      </c>
      <c r="H565" s="30" t="n">
        <v>1.05</v>
      </c>
      <c r="I565" s="30" t="n">
        <v>0.05</v>
      </c>
      <c r="J565" s="30" t="s">
        <v>15</v>
      </c>
      <c r="K565" s="18" t="s">
        <v>2037</v>
      </c>
      <c r="L565" s="18" t="s">
        <v>43</v>
      </c>
    </row>
    <row r="566">
      <c r="A566" s="18" t="s">
        <v>2055</v>
      </c>
      <c r="B566" s="48" t="n">
        <v>44050</v>
      </c>
      <c r="C566" s="30" t="n">
        <v>-10000</v>
      </c>
      <c r="D566" s="49" t="n">
        <v>44047</v>
      </c>
      <c r="E566" s="30" t="n">
        <v>2500</v>
      </c>
      <c r="F566" s="46" t="n">
        <v>-7500</v>
      </c>
      <c r="G566" s="30" t="n">
        <v>-1000</v>
      </c>
      <c r="H566" s="30" t="n">
        <v>2.5</v>
      </c>
      <c r="I566" s="30" t="n">
        <v>10</v>
      </c>
      <c r="J566" s="30" t="s">
        <v>15</v>
      </c>
      <c r="K566" s="18" t="s">
        <v>2046</v>
      </c>
      <c r="L566" s="18" t="s">
        <v>43</v>
      </c>
    </row>
    <row r="567">
      <c r="A567" s="18" t="s">
        <v>2056</v>
      </c>
      <c r="B567" s="48" t="n">
        <v>44050</v>
      </c>
      <c r="C567" s="30" t="n">
        <v>0</v>
      </c>
      <c r="D567" s="49" t="n">
        <v>44047</v>
      </c>
      <c r="E567" s="30" t="n">
        <v>1100</v>
      </c>
      <c r="F567" s="46" t="n">
        <v>1100</v>
      </c>
      <c r="G567" s="30" t="n">
        <v>-1000</v>
      </c>
      <c r="H567" s="30" t="n">
        <v>1.1000000000000001</v>
      </c>
      <c r="I567" s="30" t="n">
        <v>0</v>
      </c>
      <c r="J567" s="30" t="s">
        <v>15</v>
      </c>
      <c r="K567" s="18" t="s">
        <v>2045</v>
      </c>
      <c r="L567" s="18" t="s">
        <v>43</v>
      </c>
    </row>
    <row r="568">
      <c r="A568" s="18" t="s">
        <v>2058</v>
      </c>
      <c r="B568" s="48" t="n">
        <v>44050</v>
      </c>
      <c r="C568" s="30" t="n">
        <v>0</v>
      </c>
      <c r="D568" s="49" t="n">
        <v>44050.452465277776</v>
      </c>
      <c r="E568" s="30" t="n">
        <v>1500</v>
      </c>
      <c r="F568" s="46" t="n">
        <v>1500</v>
      </c>
      <c r="G568" s="30" t="n">
        <v>-1000</v>
      </c>
      <c r="H568" s="30" t="n">
        <v>1.5</v>
      </c>
      <c r="I568" s="30" t="n">
        <v>0</v>
      </c>
      <c r="J568" s="30" t="s">
        <v>15</v>
      </c>
      <c r="K568" s="18" t="s">
        <v>2054</v>
      </c>
      <c r="L568" s="18" t="s">
        <v>43</v>
      </c>
    </row>
    <row r="569">
      <c r="A569" s="18" t="s">
        <v>2059</v>
      </c>
      <c r="B569" s="48" t="n">
        <v>44050</v>
      </c>
      <c r="C569" s="30" t="n">
        <v>0</v>
      </c>
      <c r="D569" s="49" t="n">
        <v>44047</v>
      </c>
      <c r="E569" s="30" t="n">
        <v>2600</v>
      </c>
      <c r="F569" s="46" t="n">
        <v>2600</v>
      </c>
      <c r="G569" s="30" t="n">
        <v>-1000</v>
      </c>
      <c r="H569" s="30" t="n">
        <v>2.6</v>
      </c>
      <c r="I569" s="30" t="n">
        <v>0</v>
      </c>
      <c r="J569" s="30" t="s">
        <v>15</v>
      </c>
      <c r="K569" s="18" t="s">
        <v>2044</v>
      </c>
      <c r="L569" s="18" t="s">
        <v>43</v>
      </c>
    </row>
    <row r="570">
      <c r="A570" s="18" t="s">
        <v>2060</v>
      </c>
      <c r="B570" s="48" t="n">
        <v>44050</v>
      </c>
      <c r="C570" s="30" t="n">
        <v>-170</v>
      </c>
      <c r="D570" s="49" t="n">
        <v>44041.692719907405</v>
      </c>
      <c r="E570" s="30" t="n">
        <v>275</v>
      </c>
      <c r="F570" s="46" t="n">
        <v>105</v>
      </c>
      <c r="G570" s="30" t="n">
        <v>-100</v>
      </c>
      <c r="H570" s="30" t="n">
        <v>2.75</v>
      </c>
      <c r="I570" s="30" t="n">
        <v>1.7</v>
      </c>
      <c r="J570" s="30" t="s">
        <v>137</v>
      </c>
      <c r="K570" s="18" t="s">
        <v>2006</v>
      </c>
      <c r="L570" s="18" t="s">
        <v>43</v>
      </c>
    </row>
    <row r="571">
      <c r="A571" s="18" t="s">
        <v>2064</v>
      </c>
      <c r="B571" s="48" t="n">
        <v>44050</v>
      </c>
      <c r="C571" s="30" t="n">
        <v>0</v>
      </c>
      <c r="D571" s="49" t="n">
        <v>44046.709363425929</v>
      </c>
      <c r="E571" s="30" t="n">
        <v>990.00000000000011</v>
      </c>
      <c r="F571" s="46" t="n">
        <v>990.00000000000011</v>
      </c>
      <c r="G571" s="30" t="n">
        <v>-900</v>
      </c>
      <c r="H571" s="30" t="n">
        <v>1.1000000000000001</v>
      </c>
      <c r="I571" s="30" t="n">
        <v>0</v>
      </c>
      <c r="J571" s="30" t="s">
        <v>15</v>
      </c>
      <c r="K571" s="18" t="s">
        <v>2038</v>
      </c>
      <c r="L571" s="18" t="s">
        <v>43</v>
      </c>
    </row>
    <row r="572">
      <c r="A572" s="18" t="s">
        <v>2065</v>
      </c>
      <c r="B572" s="48" t="n">
        <v>44050</v>
      </c>
      <c r="C572" s="30" t="n">
        <v>0</v>
      </c>
      <c r="D572" s="49" t="n">
        <v>44047</v>
      </c>
      <c r="E572" s="30" t="n">
        <v>300</v>
      </c>
      <c r="F572" s="46" t="n">
        <v>300</v>
      </c>
      <c r="G572" s="30" t="n">
        <v>-1000</v>
      </c>
      <c r="H572" s="30" t="n">
        <v>0.3</v>
      </c>
      <c r="I572" s="30" t="n">
        <v>0</v>
      </c>
      <c r="J572" s="30" t="s">
        <v>137</v>
      </c>
      <c r="K572" s="18" t="s">
        <v>2040</v>
      </c>
      <c r="L572" s="18" t="s">
        <v>43</v>
      </c>
    </row>
    <row r="573">
      <c r="A573" s="18" t="s">
        <v>2066</v>
      </c>
      <c r="B573" s="48" t="n">
        <v>44050</v>
      </c>
      <c r="C573" s="30" t="n">
        <v>-900</v>
      </c>
      <c r="D573" s="49" t="n">
        <v>44047</v>
      </c>
      <c r="E573" s="30" t="n">
        <v>450</v>
      </c>
      <c r="F573" s="46" t="n">
        <v>-450</v>
      </c>
      <c r="G573" s="30" t="n">
        <v>-600</v>
      </c>
      <c r="H573" s="30" t="n">
        <v>0.75</v>
      </c>
      <c r="I573" s="30" t="n">
        <v>1.5</v>
      </c>
      <c r="J573" s="30" t="s">
        <v>15</v>
      </c>
      <c r="K573" s="18" t="s">
        <v>2043</v>
      </c>
      <c r="L573" s="18" t="s">
        <v>43</v>
      </c>
    </row>
    <row r="574">
      <c r="A574" s="18" t="s">
        <v>2067</v>
      </c>
      <c r="B574" s="48" t="n">
        <v>44050</v>
      </c>
      <c r="C574" s="30" t="n">
        <v>0</v>
      </c>
      <c r="D574" s="49" t="n">
        <v>44047</v>
      </c>
      <c r="E574" s="30" t="n">
        <v>1050</v>
      </c>
      <c r="F574" s="46" t="n">
        <v>1050</v>
      </c>
      <c r="G574" s="30" t="n">
        <v>-1500</v>
      </c>
      <c r="H574" s="30" t="n">
        <v>0.7</v>
      </c>
      <c r="I574" s="30" t="n">
        <v>0</v>
      </c>
      <c r="J574" s="30" t="s">
        <v>15</v>
      </c>
      <c r="K574" s="18" t="s">
        <v>2042</v>
      </c>
      <c r="L574" s="18" t="s">
        <v>43</v>
      </c>
    </row>
    <row r="575">
      <c r="A575" s="18" t="s">
        <v>2068</v>
      </c>
      <c r="B575" s="48" t="n">
        <v>44050</v>
      </c>
      <c r="C575" s="30" t="n">
        <v>0</v>
      </c>
      <c r="D575" s="49" t="n">
        <v>44047</v>
      </c>
      <c r="E575" s="30" t="n">
        <v>1000</v>
      </c>
      <c r="F575" s="46" t="n">
        <v>1000</v>
      </c>
      <c r="G575" s="30" t="n">
        <v>-1000</v>
      </c>
      <c r="H575" s="30" t="n">
        <v>1</v>
      </c>
      <c r="I575" s="30" t="n">
        <v>0</v>
      </c>
      <c r="J575" s="30" t="s">
        <v>15</v>
      </c>
      <c r="K575" s="18" t="s">
        <v>2047</v>
      </c>
      <c r="L575" s="18" t="s">
        <v>43</v>
      </c>
    </row>
    <row r="576">
      <c r="A576" s="18" t="s">
        <v>2069</v>
      </c>
      <c r="B576" s="48" t="n">
        <v>44050</v>
      </c>
      <c r="C576" s="30" t="n">
        <v>0</v>
      </c>
      <c r="D576" s="49" t="n">
        <v>44049.693680555552</v>
      </c>
      <c r="E576" s="30" t="n">
        <v>650</v>
      </c>
      <c r="F576" s="46" t="n">
        <v>650</v>
      </c>
      <c r="G576" s="30" t="n">
        <v>-1000</v>
      </c>
      <c r="H576" s="30" t="n">
        <v>0.65</v>
      </c>
      <c r="I576" s="30" t="n">
        <v>0</v>
      </c>
      <c r="J576" s="30" t="s">
        <v>15</v>
      </c>
      <c r="K576" s="18" t="s">
        <v>2053</v>
      </c>
      <c r="L576" s="18" t="s">
        <v>43</v>
      </c>
    </row>
    <row r="577">
      <c r="A577" s="18" t="s">
        <v>2072</v>
      </c>
      <c r="B577" s="48" t="n">
        <v>44050</v>
      </c>
      <c r="C577" s="30" t="n">
        <v>0</v>
      </c>
      <c r="D577" s="49" t="n">
        <v>44049.671620370369</v>
      </c>
      <c r="E577" s="30" t="n">
        <v>850</v>
      </c>
      <c r="F577" s="46" t="n">
        <v>850</v>
      </c>
      <c r="G577" s="30" t="n">
        <v>-1000</v>
      </c>
      <c r="H577" s="30" t="n">
        <v>0.85</v>
      </c>
      <c r="I577" s="30" t="n">
        <v>0</v>
      </c>
      <c r="J577" s="30" t="s">
        <v>15</v>
      </c>
      <c r="K577" s="18" t="s">
        <v>2050</v>
      </c>
      <c r="L577" s="18" t="s">
        <v>43</v>
      </c>
    </row>
    <row r="578">
      <c r="A578" s="18" t="s">
        <v>2074</v>
      </c>
      <c r="B578" s="48" t="n">
        <v>44050</v>
      </c>
      <c r="C578" s="30" t="n">
        <v>0</v>
      </c>
      <c r="D578" s="49" t="n">
        <v>44049.693043981482</v>
      </c>
      <c r="E578" s="30" t="n">
        <v>470</v>
      </c>
      <c r="F578" s="46" t="n">
        <v>470</v>
      </c>
      <c r="G578" s="30" t="n">
        <v>-1000</v>
      </c>
      <c r="H578" s="30" t="n">
        <v>0.47</v>
      </c>
      <c r="I578" s="30" t="n">
        <v>0</v>
      </c>
      <c r="J578" s="30" t="s">
        <v>15</v>
      </c>
      <c r="K578" s="18" t="s">
        <v>2052</v>
      </c>
      <c r="L578" s="18" t="s">
        <v>43</v>
      </c>
    </row>
    <row r="579">
      <c r="A579" s="18" t="s">
        <v>2076</v>
      </c>
      <c r="B579" s="48" t="n">
        <v>44050</v>
      </c>
      <c r="C579" s="30" t="n">
        <v>0</v>
      </c>
      <c r="D579" s="49" t="n">
        <v>44048.720439814817</v>
      </c>
      <c r="E579" s="30" t="n">
        <v>270</v>
      </c>
      <c r="F579" s="46" t="n">
        <v>270</v>
      </c>
      <c r="G579" s="30" t="n">
        <v>-500</v>
      </c>
      <c r="H579" s="30" t="n">
        <v>0.54</v>
      </c>
      <c r="I579" s="30" t="n">
        <v>0</v>
      </c>
      <c r="J579" s="30" t="s">
        <v>15</v>
      </c>
      <c r="K579" s="18" t="s">
        <v>2048</v>
      </c>
      <c r="L579" s="18" t="s">
        <v>43</v>
      </c>
    </row>
    <row r="580">
      <c r="A580" s="18" t="s">
        <v>2075</v>
      </c>
      <c r="B580" s="48" t="n">
        <v>44050</v>
      </c>
      <c r="C580" s="30" t="n">
        <v>-4010</v>
      </c>
      <c r="D580" s="49" t="n">
        <v>44048.720439814817</v>
      </c>
      <c r="E580" s="30" t="n">
        <v>540</v>
      </c>
      <c r="F580" s="46" t="n">
        <v>-3469.9999999999995</v>
      </c>
      <c r="G580" s="30" t="n">
        <v>-1000</v>
      </c>
      <c r="H580" s="30" t="n">
        <v>0.54</v>
      </c>
      <c r="I580" s="30" t="n">
        <v>4.01</v>
      </c>
      <c r="J580" s="30" t="s">
        <v>15</v>
      </c>
      <c r="K580" s="18" t="s">
        <v>2048</v>
      </c>
      <c r="L580" s="18" t="s">
        <v>43</v>
      </c>
    </row>
    <row r="581">
      <c r="A581" s="18" t="s">
        <v>2080</v>
      </c>
      <c r="B581" s="48" t="n">
        <v>44050</v>
      </c>
      <c r="C581" s="30" t="n">
        <v>0</v>
      </c>
      <c r="D581" s="49" t="n">
        <v>44049.674386574072</v>
      </c>
      <c r="E581" s="30" t="n">
        <v>850</v>
      </c>
      <c r="F581" s="46" t="n">
        <v>850</v>
      </c>
      <c r="G581" s="30" t="n">
        <v>-1000</v>
      </c>
      <c r="H581" s="30" t="n">
        <v>0.85</v>
      </c>
      <c r="I581" s="30" t="n">
        <v>0</v>
      </c>
      <c r="J581" s="30" t="s">
        <v>15</v>
      </c>
      <c r="K581" s="18" t="s">
        <v>2051</v>
      </c>
      <c r="L581" s="18" t="s">
        <v>43</v>
      </c>
    </row>
    <row r="582">
      <c r="A582" s="18" t="s">
        <v>2111</v>
      </c>
      <c r="B582" s="48" t="n">
        <v>44054</v>
      </c>
      <c r="C582" s="30" t="n">
        <v>-1750</v>
      </c>
      <c r="D582" s="49" t="n">
        <v>44053</v>
      </c>
      <c r="E582" s="30" t="n">
        <v>650</v>
      </c>
      <c r="F582" s="46" t="n">
        <v>-1100</v>
      </c>
      <c r="G582" s="30" t="n">
        <v>-1000</v>
      </c>
      <c r="H582" s="30" t="n">
        <v>0.65</v>
      </c>
      <c r="I582" s="30" t="n">
        <v>1.75</v>
      </c>
      <c r="J582" s="30" t="s">
        <v>15</v>
      </c>
      <c r="K582" s="18" t="s">
        <v>2087</v>
      </c>
      <c r="L582" s="30" t="s">
        <v>43</v>
      </c>
    </row>
    <row r="583">
      <c r="A583" s="18" t="s">
        <v>2121</v>
      </c>
      <c r="B583" s="48" t="n">
        <v>44054</v>
      </c>
      <c r="C583" s="30" t="n">
        <v>680</v>
      </c>
      <c r="D583" s="49" t="n">
        <v>44025</v>
      </c>
      <c r="E583" s="30" t="n">
        <v>450</v>
      </c>
      <c r="F583" s="46" t="n">
        <v>229.99999999999997</v>
      </c>
      <c r="G583" s="30" t="n">
        <v>100</v>
      </c>
      <c r="H583" s="30" t="n">
        <v>4.5</v>
      </c>
      <c r="I583" s="30" t="n">
        <v>6.8</v>
      </c>
      <c r="J583" s="30" t="s">
        <v>17</v>
      </c>
      <c r="K583" s="18" t="s">
        <v>2077</v>
      </c>
      <c r="L583" s="30" t="s">
        <v>43</v>
      </c>
    </row>
    <row r="584">
      <c r="A584" s="18" t="s">
        <v>2125</v>
      </c>
      <c r="B584" s="48" t="n">
        <v>44054</v>
      </c>
      <c r="C584" s="30" t="n">
        <v>1240</v>
      </c>
      <c r="D584" s="49" t="n">
        <v>44026.690046296295</v>
      </c>
      <c r="E584" s="30" t="n">
        <v>1100</v>
      </c>
      <c r="F584" s="46" t="n">
        <v>140.00000000000003</v>
      </c>
      <c r="G584" s="30" t="n">
        <v>200</v>
      </c>
      <c r="H584" s="30" t="n">
        <v>5.5</v>
      </c>
      <c r="I584" s="30" t="n">
        <v>6.2</v>
      </c>
      <c r="J584" s="30" t="s">
        <v>17</v>
      </c>
      <c r="K584" s="18" t="s">
        <v>2078</v>
      </c>
      <c r="L584" s="30" t="s">
        <v>43</v>
      </c>
    </row>
    <row r="585">
      <c r="A585" s="18" t="s">
        <v>2107</v>
      </c>
      <c r="B585" s="48" t="n">
        <v>44057</v>
      </c>
      <c r="C585" s="30" t="n">
        <v>0</v>
      </c>
      <c r="D585" s="49" t="n">
        <v>44056</v>
      </c>
      <c r="E585" s="30" t="n">
        <v>700</v>
      </c>
      <c r="F585" s="46" t="n">
        <v>700</v>
      </c>
      <c r="G585" s="30" t="n">
        <v>-2000</v>
      </c>
      <c r="H585" s="30" t="n">
        <v>0.35</v>
      </c>
      <c r="I585" s="30" t="n">
        <v>0</v>
      </c>
      <c r="J585" s="30" t="s">
        <v>15</v>
      </c>
      <c r="K585" s="18" t="s">
        <v>2101</v>
      </c>
      <c r="L585" s="30" t="s">
        <v>43</v>
      </c>
    </row>
    <row r="586">
      <c r="A586" s="18" t="s">
        <v>2108</v>
      </c>
      <c r="B586" s="48" t="n">
        <v>44057</v>
      </c>
      <c r="C586" s="30" t="n">
        <v>0</v>
      </c>
      <c r="D586" s="49" t="n">
        <v>44056</v>
      </c>
      <c r="E586" s="30" t="n">
        <v>800</v>
      </c>
      <c r="F586" s="46" t="n">
        <v>800</v>
      </c>
      <c r="G586" s="30" t="n">
        <v>-1000</v>
      </c>
      <c r="H586" s="30" t="n">
        <v>0.8</v>
      </c>
      <c r="I586" s="30" t="n">
        <v>0</v>
      </c>
      <c r="J586" s="30" t="s">
        <v>15</v>
      </c>
      <c r="K586" s="18" t="s">
        <v>2100</v>
      </c>
      <c r="L586" s="30" t="s">
        <v>43</v>
      </c>
    </row>
    <row r="587">
      <c r="A587" s="18" t="s">
        <v>2109</v>
      </c>
      <c r="B587" s="48" t="n">
        <v>44057</v>
      </c>
      <c r="C587" s="30" t="n">
        <v>0</v>
      </c>
      <c r="D587" s="49" t="n">
        <v>44054.667071759257</v>
      </c>
      <c r="E587" s="30" t="n">
        <v>110.00000000000001</v>
      </c>
      <c r="F587" s="46" t="n">
        <v>110.00000000000001</v>
      </c>
      <c r="G587" s="30" t="n">
        <v>-100</v>
      </c>
      <c r="H587" s="30" t="n">
        <v>1.1000000000000001</v>
      </c>
      <c r="I587" s="30" t="n">
        <v>0</v>
      </c>
      <c r="J587" s="30" t="s">
        <v>137</v>
      </c>
      <c r="K587" s="18" t="s">
        <v>2091</v>
      </c>
      <c r="L587" s="30" t="s">
        <v>43</v>
      </c>
    </row>
    <row r="588">
      <c r="A588" s="18" t="s">
        <v>2110</v>
      </c>
      <c r="B588" s="48" t="n">
        <v>44057</v>
      </c>
      <c r="C588" s="30" t="n">
        <v>0</v>
      </c>
      <c r="D588" s="49" t="n">
        <v>44054.667083333334</v>
      </c>
      <c r="E588" s="30" t="n">
        <v>800</v>
      </c>
      <c r="F588" s="46" t="n">
        <v>800</v>
      </c>
      <c r="G588" s="30" t="n">
        <v>-1000</v>
      </c>
      <c r="H588" s="30" t="n">
        <v>0.8</v>
      </c>
      <c r="I588" s="30" t="n">
        <v>0</v>
      </c>
      <c r="J588" s="30" t="s">
        <v>15</v>
      </c>
      <c r="K588" s="18" t="s">
        <v>2092</v>
      </c>
      <c r="L588" s="30" t="s">
        <v>43</v>
      </c>
    </row>
    <row r="589">
      <c r="A589" s="18" t="s">
        <v>2112</v>
      </c>
      <c r="B589" s="48" t="n">
        <v>44057</v>
      </c>
      <c r="C589" s="30" t="n">
        <v>-1900</v>
      </c>
      <c r="D589" s="49" t="n">
        <v>44056</v>
      </c>
      <c r="E589" s="30" t="n">
        <v>400</v>
      </c>
      <c r="F589" s="46" t="n">
        <v>-1500</v>
      </c>
      <c r="G589" s="30" t="n">
        <v>-1000</v>
      </c>
      <c r="H589" s="30" t="n">
        <v>0.4</v>
      </c>
      <c r="I589" s="30" t="n">
        <v>1.9</v>
      </c>
      <c r="J589" s="30" t="s">
        <v>15</v>
      </c>
      <c r="K589" s="18" t="s">
        <v>2097</v>
      </c>
      <c r="L589" s="30" t="s">
        <v>43</v>
      </c>
    </row>
    <row r="590">
      <c r="A590" s="18" t="s">
        <v>2113</v>
      </c>
      <c r="B590" s="48" t="n">
        <v>44057</v>
      </c>
      <c r="C590" s="30" t="n">
        <v>0</v>
      </c>
      <c r="D590" s="49" t="n">
        <v>44053</v>
      </c>
      <c r="E590" s="30" t="n">
        <v>1250</v>
      </c>
      <c r="F590" s="46" t="n">
        <v>1250</v>
      </c>
      <c r="G590" s="30" t="n">
        <v>-1000</v>
      </c>
      <c r="H590" s="30" t="n">
        <v>1.25</v>
      </c>
      <c r="I590" s="30" t="n">
        <v>0</v>
      </c>
      <c r="J590" s="30" t="s">
        <v>15</v>
      </c>
      <c r="K590" s="18" t="s">
        <v>2088</v>
      </c>
      <c r="L590" s="30" t="s">
        <v>43</v>
      </c>
    </row>
    <row r="591">
      <c r="A591" s="18" t="s">
        <v>2114</v>
      </c>
      <c r="B591" s="48" t="n">
        <v>44057</v>
      </c>
      <c r="C591" s="30" t="n">
        <v>0</v>
      </c>
      <c r="D591" s="49" t="n">
        <v>44055.716006944444</v>
      </c>
      <c r="E591" s="30" t="n">
        <v>500</v>
      </c>
      <c r="F591" s="46" t="n">
        <v>500</v>
      </c>
      <c r="G591" s="30" t="n">
        <v>-1000</v>
      </c>
      <c r="H591" s="30" t="n">
        <v>0.5</v>
      </c>
      <c r="I591" s="30" t="n">
        <v>0</v>
      </c>
      <c r="J591" s="30" t="s">
        <v>15</v>
      </c>
      <c r="K591" s="18" t="s">
        <v>2094</v>
      </c>
      <c r="L591" s="30" t="s">
        <v>43</v>
      </c>
    </row>
    <row r="592">
      <c r="A592" s="18" t="s">
        <v>2115</v>
      </c>
      <c r="B592" s="48" t="n">
        <v>44057</v>
      </c>
      <c r="C592" s="30" t="n">
        <v>0</v>
      </c>
      <c r="D592" s="49" t="n">
        <v>44053</v>
      </c>
      <c r="E592" s="30" t="n">
        <v>650</v>
      </c>
      <c r="F592" s="46" t="n">
        <v>650</v>
      </c>
      <c r="G592" s="30" t="n">
        <v>-1000</v>
      </c>
      <c r="H592" s="30" t="n">
        <v>0.65</v>
      </c>
      <c r="I592" s="30" t="n">
        <v>0</v>
      </c>
      <c r="J592" s="30" t="s">
        <v>15</v>
      </c>
      <c r="K592" s="18" t="s">
        <v>2089</v>
      </c>
      <c r="L592" s="30" t="s">
        <v>43</v>
      </c>
    </row>
    <row r="593">
      <c r="A593" s="18" t="s">
        <v>2116</v>
      </c>
      <c r="B593" s="48" t="n">
        <v>44057</v>
      </c>
      <c r="C593" s="30" t="n">
        <v>0</v>
      </c>
      <c r="D593" s="49" t="n">
        <v>44056</v>
      </c>
      <c r="E593" s="30" t="n">
        <v>650</v>
      </c>
      <c r="F593" s="46" t="n">
        <v>650</v>
      </c>
      <c r="G593" s="30" t="n">
        <v>-1000</v>
      </c>
      <c r="H593" s="30" t="n">
        <v>0.65</v>
      </c>
      <c r="I593" s="30" t="n">
        <v>0</v>
      </c>
      <c r="J593" s="30" t="s">
        <v>15</v>
      </c>
      <c r="K593" s="18" t="s">
        <v>2099</v>
      </c>
      <c r="L593" s="30" t="s">
        <v>43</v>
      </c>
    </row>
    <row r="594">
      <c r="A594" s="18" t="s">
        <v>2117</v>
      </c>
      <c r="B594" s="48" t="n">
        <v>44057</v>
      </c>
      <c r="C594" s="30" t="n">
        <v>0</v>
      </c>
      <c r="D594" s="49" t="n">
        <v>44057.489687499998</v>
      </c>
      <c r="E594" s="30" t="n">
        <v>550</v>
      </c>
      <c r="F594" s="46" t="n">
        <v>550</v>
      </c>
      <c r="G594" s="30" t="n">
        <v>-1000</v>
      </c>
      <c r="H594" s="30" t="n">
        <v>0.55000000000000004</v>
      </c>
      <c r="I594" s="30" t="n">
        <v>0</v>
      </c>
      <c r="J594" s="30" t="s">
        <v>15</v>
      </c>
      <c r="K594" s="18" t="s">
        <v>2103</v>
      </c>
      <c r="L594" s="30" t="s">
        <v>43</v>
      </c>
    </row>
    <row r="595">
      <c r="A595" s="18" t="s">
        <v>2118</v>
      </c>
      <c r="B595" s="48" t="n">
        <v>44057</v>
      </c>
      <c r="C595" s="30" t="n">
        <v>0</v>
      </c>
      <c r="D595" s="49" t="n">
        <v>44057.489664351851</v>
      </c>
      <c r="E595" s="30" t="n">
        <v>750</v>
      </c>
      <c r="F595" s="46" t="n">
        <v>750</v>
      </c>
      <c r="G595" s="30" t="n">
        <v>-1000</v>
      </c>
      <c r="H595" s="30" t="n">
        <v>0.75</v>
      </c>
      <c r="I595" s="30" t="n">
        <v>0</v>
      </c>
      <c r="J595" s="30" t="s">
        <v>15</v>
      </c>
      <c r="K595" s="18" t="s">
        <v>2102</v>
      </c>
      <c r="L595" s="30" t="s">
        <v>43</v>
      </c>
    </row>
    <row r="596">
      <c r="A596" s="18" t="s">
        <v>2119</v>
      </c>
      <c r="B596" s="48" t="n">
        <v>44057</v>
      </c>
      <c r="C596" s="30" t="n">
        <v>0</v>
      </c>
      <c r="D596" s="49" t="n">
        <v>44057.490740740737</v>
      </c>
      <c r="E596" s="30" t="n">
        <v>400</v>
      </c>
      <c r="F596" s="46" t="n">
        <v>400</v>
      </c>
      <c r="G596" s="30" t="n">
        <v>-1000</v>
      </c>
      <c r="H596" s="30" t="n">
        <v>0.4</v>
      </c>
      <c r="I596" s="30" t="n">
        <v>0</v>
      </c>
      <c r="J596" s="30" t="s">
        <v>15</v>
      </c>
      <c r="K596" s="18" t="s">
        <v>2105</v>
      </c>
      <c r="L596" s="30" t="s">
        <v>43</v>
      </c>
    </row>
    <row r="597">
      <c r="A597" s="18" t="s">
        <v>2120</v>
      </c>
      <c r="B597" s="48" t="n">
        <v>44057</v>
      </c>
      <c r="C597" s="30" t="n">
        <v>0</v>
      </c>
      <c r="D597" s="49" t="n">
        <v>44057.489849537036</v>
      </c>
      <c r="E597" s="30" t="n">
        <v>340</v>
      </c>
      <c r="F597" s="46" t="n">
        <v>340</v>
      </c>
      <c r="G597" s="30" t="n">
        <v>-1000</v>
      </c>
      <c r="H597" s="30" t="n">
        <v>0.34</v>
      </c>
      <c r="I597" s="30" t="n">
        <v>0</v>
      </c>
      <c r="J597" s="30" t="s">
        <v>15</v>
      </c>
      <c r="K597" s="18" t="s">
        <v>2104</v>
      </c>
      <c r="L597" s="30" t="s">
        <v>43</v>
      </c>
    </row>
    <row r="598">
      <c r="A598" s="18" t="s">
        <v>2122</v>
      </c>
      <c r="B598" s="48" t="n">
        <v>44057</v>
      </c>
      <c r="C598" s="30" t="n">
        <v>0</v>
      </c>
      <c r="D598" s="49" t="n">
        <v>44053.518252314818</v>
      </c>
      <c r="E598" s="30" t="n">
        <v>250</v>
      </c>
      <c r="F598" s="46" t="n">
        <v>250</v>
      </c>
      <c r="G598" s="30" t="n">
        <v>-500</v>
      </c>
      <c r="H598" s="30" t="n">
        <v>0.5</v>
      </c>
      <c r="I598" s="30" t="n">
        <v>0</v>
      </c>
      <c r="J598" s="30" t="s">
        <v>137</v>
      </c>
      <c r="K598" s="18" t="s">
        <v>2079</v>
      </c>
      <c r="L598" s="30" t="s">
        <v>43</v>
      </c>
    </row>
    <row r="599">
      <c r="A599" s="18" t="s">
        <v>2123</v>
      </c>
      <c r="B599" s="48" t="n">
        <v>44057</v>
      </c>
      <c r="C599" s="30" t="n">
        <v>1000</v>
      </c>
      <c r="D599" s="49" t="n">
        <v>44054.626446759263</v>
      </c>
      <c r="E599" s="30" t="n">
        <v>880.00000000000011</v>
      </c>
      <c r="F599" s="46" t="n">
        <v>119.99999999999993</v>
      </c>
      <c r="G599" s="30" t="n">
        <v>200</v>
      </c>
      <c r="H599" s="30" t="n">
        <v>4.4000000000000004</v>
      </c>
      <c r="I599" s="30" t="n">
        <v>5</v>
      </c>
      <c r="J599" s="30" t="s">
        <v>17</v>
      </c>
      <c r="K599" s="18" t="s">
        <v>2090</v>
      </c>
      <c r="L599" s="30" t="s">
        <v>43</v>
      </c>
    </row>
    <row r="600">
      <c r="A600" s="18" t="s">
        <v>2124</v>
      </c>
      <c r="B600" s="48" t="n">
        <v>44057</v>
      </c>
      <c r="C600" s="30" t="n">
        <v>0</v>
      </c>
      <c r="D600" s="49" t="n">
        <v>44055.716805555552</v>
      </c>
      <c r="E600" s="30" t="n">
        <v>750</v>
      </c>
      <c r="F600" s="46" t="n">
        <v>750</v>
      </c>
      <c r="G600" s="30" t="n">
        <v>-1000</v>
      </c>
      <c r="H600" s="30" t="n">
        <v>0.75</v>
      </c>
      <c r="I600" s="30" t="n">
        <v>0</v>
      </c>
      <c r="J600" s="30" t="s">
        <v>15</v>
      </c>
      <c r="K600" s="18" t="s">
        <v>2095</v>
      </c>
      <c r="L600" s="30" t="s">
        <v>43</v>
      </c>
    </row>
    <row r="601">
      <c r="A601" s="18" t="s">
        <v>2161</v>
      </c>
      <c r="B601" s="48" t="n">
        <v>44060</v>
      </c>
      <c r="C601" s="30" t="n">
        <v>700</v>
      </c>
      <c r="D601" s="49" t="n">
        <v>44055.715995370374</v>
      </c>
      <c r="E601" s="30" t="n">
        <v>500</v>
      </c>
      <c r="F601" s="46" t="n">
        <v>200</v>
      </c>
      <c r="G601" s="30" t="n">
        <v>200</v>
      </c>
      <c r="H601" s="30" t="n">
        <v>2.5</v>
      </c>
      <c r="I601" s="30" t="n">
        <v>3.5</v>
      </c>
      <c r="J601" s="30" t="s">
        <v>17</v>
      </c>
      <c r="K601" s="18" t="s">
        <v>2093</v>
      </c>
      <c r="L601" s="30" t="s">
        <v>43</v>
      </c>
    </row>
    <row r="602">
      <c r="A602" s="18" t="s">
        <v>2164</v>
      </c>
      <c r="B602" s="48" t="n">
        <v>44060</v>
      </c>
      <c r="C602" s="30" t="n">
        <v>-85</v>
      </c>
      <c r="D602" s="49" t="n">
        <v>44053</v>
      </c>
      <c r="E602" s="30" t="n">
        <v>220.00000000000003</v>
      </c>
      <c r="F602" s="46" t="n">
        <v>135</v>
      </c>
      <c r="G602" s="30" t="n">
        <v>-100</v>
      </c>
      <c r="H602" s="30" t="n">
        <v>2.2000000000000002</v>
      </c>
      <c r="I602" s="30" t="n">
        <v>0.85</v>
      </c>
      <c r="J602" s="30" t="s">
        <v>137</v>
      </c>
      <c r="K602" s="18" t="s">
        <v>2086</v>
      </c>
      <c r="L602" s="30" t="s">
        <v>43</v>
      </c>
    </row>
    <row r="603">
      <c r="A603" s="18" t="s">
        <v>2166</v>
      </c>
      <c r="B603" s="48" t="n">
        <v>44060</v>
      </c>
      <c r="C603" s="30" t="n">
        <v>1300</v>
      </c>
      <c r="D603" s="49" t="n">
        <v>44056</v>
      </c>
      <c r="E603" s="30" t="n">
        <v>1200</v>
      </c>
      <c r="F603" s="46" t="n">
        <v>100</v>
      </c>
      <c r="G603" s="30" t="n">
        <v>100</v>
      </c>
      <c r="H603" s="30" t="n">
        <v>12</v>
      </c>
      <c r="I603" s="30" t="n">
        <v>13</v>
      </c>
      <c r="J603" s="30" t="s">
        <v>17</v>
      </c>
      <c r="K603" s="18" t="s">
        <v>2096</v>
      </c>
      <c r="L603" s="30" t="s">
        <v>43</v>
      </c>
    </row>
    <row r="604">
      <c r="A604" s="18" t="s">
        <v>2153</v>
      </c>
      <c r="B604" s="48" t="n">
        <v>44061</v>
      </c>
      <c r="C604" s="30" t="n">
        <v>620</v>
      </c>
      <c r="D604" s="49" t="n">
        <v>44060.562152777777</v>
      </c>
      <c r="E604" s="30" t="n">
        <v>530</v>
      </c>
      <c r="F604" s="46" t="n">
        <v>90.000000000000028</v>
      </c>
      <c r="G604" s="30" t="n">
        <v>100</v>
      </c>
      <c r="H604" s="30" t="n">
        <v>5.3</v>
      </c>
      <c r="I604" s="30" t="n">
        <v>6.2</v>
      </c>
      <c r="J604" s="30" t="s">
        <v>17</v>
      </c>
      <c r="K604" s="18" t="s">
        <v>2126</v>
      </c>
      <c r="L604" s="30" t="s">
        <v>43</v>
      </c>
    </row>
    <row r="605">
      <c r="A605" s="18" t="s">
        <v>2146</v>
      </c>
      <c r="B605" s="48" t="n">
        <v>44062</v>
      </c>
      <c r="C605" s="30" t="n">
        <v>-50</v>
      </c>
      <c r="D605" s="49" t="n">
        <v>44061</v>
      </c>
      <c r="E605" s="30" t="n">
        <v>600</v>
      </c>
      <c r="F605" s="46" t="n">
        <v>549.99999999999989</v>
      </c>
      <c r="G605" s="30" t="n">
        <v>-1000</v>
      </c>
      <c r="H605" s="30" t="n">
        <v>0.6</v>
      </c>
      <c r="I605" s="30" t="n">
        <v>0.05</v>
      </c>
      <c r="J605" s="30" t="s">
        <v>15</v>
      </c>
      <c r="K605" s="18" t="s">
        <v>2135</v>
      </c>
      <c r="L605" s="30" t="s">
        <v>43</v>
      </c>
    </row>
    <row r="606">
      <c r="A606" s="18" t="s">
        <v>2147</v>
      </c>
      <c r="B606" s="48" t="n">
        <v>44062</v>
      </c>
      <c r="C606" s="30" t="n">
        <v>1175</v>
      </c>
      <c r="D606" s="49" t="n">
        <v>44061</v>
      </c>
      <c r="E606" s="30" t="n">
        <v>925</v>
      </c>
      <c r="F606" s="46" t="n">
        <v>250</v>
      </c>
      <c r="G606" s="30" t="n">
        <v>500</v>
      </c>
      <c r="H606" s="30" t="n">
        <v>1.85</v>
      </c>
      <c r="I606" s="30" t="n">
        <v>2.35</v>
      </c>
      <c r="J606" s="30" t="s">
        <v>17</v>
      </c>
      <c r="K606" s="18" t="s">
        <v>2134</v>
      </c>
      <c r="L606" s="30" t="s">
        <v>43</v>
      </c>
    </row>
    <row r="607">
      <c r="A607" s="18" t="s">
        <v>2148</v>
      </c>
      <c r="B607" s="48" t="n">
        <v>44062</v>
      </c>
      <c r="C607" s="30" t="n">
        <v>-50</v>
      </c>
      <c r="D607" s="49" t="n">
        <v>44060.669803240744</v>
      </c>
      <c r="E607" s="30" t="n">
        <v>1100</v>
      </c>
      <c r="F607" s="46" t="n">
        <v>1050</v>
      </c>
      <c r="G607" s="30" t="n">
        <v>-1000</v>
      </c>
      <c r="H607" s="30" t="n">
        <v>1.1000000000000001</v>
      </c>
      <c r="I607" s="30" t="n">
        <v>0.05</v>
      </c>
      <c r="J607" s="30" t="s">
        <v>15</v>
      </c>
      <c r="K607" s="18" t="s">
        <v>2129</v>
      </c>
      <c r="L607" s="30" t="s">
        <v>43</v>
      </c>
    </row>
    <row r="608">
      <c r="A608" s="18" t="s">
        <v>2150</v>
      </c>
      <c r="B608" s="48" t="n">
        <v>44062</v>
      </c>
      <c r="C608" s="30" t="n">
        <v>1160</v>
      </c>
      <c r="D608" s="49" t="n">
        <v>44060.669074074074</v>
      </c>
      <c r="E608" s="30" t="n">
        <v>1100</v>
      </c>
      <c r="F608" s="46" t="n">
        <v>59.999999999999964</v>
      </c>
      <c r="G608" s="30" t="n">
        <v>200</v>
      </c>
      <c r="H608" s="30" t="n">
        <v>5.5</v>
      </c>
      <c r="I608" s="30" t="n">
        <v>5.8</v>
      </c>
      <c r="J608" s="30" t="s">
        <v>17</v>
      </c>
      <c r="K608" s="18" t="s">
        <v>2128</v>
      </c>
      <c r="L608" s="30" t="s">
        <v>43</v>
      </c>
    </row>
    <row r="609">
      <c r="A609" s="18" t="s">
        <v>2170</v>
      </c>
      <c r="B609" s="48" t="n">
        <v>44062</v>
      </c>
      <c r="C609" s="30" t="n">
        <v>-40</v>
      </c>
      <c r="D609" s="49" t="n">
        <v>44061</v>
      </c>
      <c r="E609" s="30" t="n">
        <v>850</v>
      </c>
      <c r="F609" s="46" t="n">
        <v>809.99999999999989</v>
      </c>
      <c r="G609" s="30" t="n">
        <v>-1000</v>
      </c>
      <c r="H609" s="30" t="n">
        <v>0.85</v>
      </c>
      <c r="I609" s="30" t="n">
        <v>0.04</v>
      </c>
      <c r="J609" s="30" t="s">
        <v>15</v>
      </c>
      <c r="K609" s="18" t="s">
        <v>2136</v>
      </c>
      <c r="L609" s="30" t="s">
        <v>43</v>
      </c>
    </row>
    <row r="610">
      <c r="A610" s="18" t="s">
        <v>2157</v>
      </c>
      <c r="B610" s="48" t="n">
        <v>44063</v>
      </c>
      <c r="C610" s="30" t="n">
        <v>-700</v>
      </c>
      <c r="D610" s="49" t="n">
        <v>44056</v>
      </c>
      <c r="E610" s="30" t="n">
        <v>1400</v>
      </c>
      <c r="F610" s="46" t="n">
        <v>700</v>
      </c>
      <c r="G610" s="30" t="n">
        <v>-1000</v>
      </c>
      <c r="H610" s="30" t="n">
        <v>1.4</v>
      </c>
      <c r="I610" s="30" t="n">
        <v>0.7</v>
      </c>
      <c r="J610" s="30" t="s">
        <v>15</v>
      </c>
      <c r="K610" s="18" t="s">
        <v>2098</v>
      </c>
      <c r="L610" s="30" t="s">
        <v>43</v>
      </c>
    </row>
    <row r="611">
      <c r="A611" s="18" t="s">
        <v>2163</v>
      </c>
      <c r="B611" s="48" t="n">
        <v>44063</v>
      </c>
      <c r="C611" s="30" t="n">
        <v>1500</v>
      </c>
      <c r="D611" s="49" t="n">
        <v>44061</v>
      </c>
      <c r="E611" s="30" t="n">
        <v>1100</v>
      </c>
      <c r="F611" s="46" t="n">
        <v>400</v>
      </c>
      <c r="G611" s="30" t="n">
        <v>100</v>
      </c>
      <c r="H611" s="30" t="n">
        <v>11</v>
      </c>
      <c r="I611" s="30" t="n">
        <v>15</v>
      </c>
      <c r="J611" s="30" t="s">
        <v>17</v>
      </c>
      <c r="K611" s="18" t="s">
        <v>2133</v>
      </c>
      <c r="L611" s="30" t="s">
        <v>43</v>
      </c>
    </row>
    <row r="612">
      <c r="A612" s="18" t="s">
        <v>2174</v>
      </c>
      <c r="B612" s="48" t="n">
        <v>44063</v>
      </c>
      <c r="C612" s="30" t="n">
        <v>-600</v>
      </c>
      <c r="D612" s="49" t="n">
        <v>44060.668055555558</v>
      </c>
      <c r="E612" s="30" t="n">
        <v>950</v>
      </c>
      <c r="F612" s="46" t="n">
        <v>350</v>
      </c>
      <c r="G612" s="30" t="n">
        <v>-1000</v>
      </c>
      <c r="H612" s="30" t="n">
        <v>0.95</v>
      </c>
      <c r="I612" s="30" t="n">
        <v>0.6</v>
      </c>
      <c r="J612" s="30" t="s">
        <v>15</v>
      </c>
      <c r="K612" s="18" t="s">
        <v>2127</v>
      </c>
      <c r="L612" s="30" t="s">
        <v>43</v>
      </c>
    </row>
    <row r="613">
      <c r="A613" s="18" t="s">
        <v>2149</v>
      </c>
      <c r="B613" s="48" t="n">
        <v>44064</v>
      </c>
      <c r="C613" s="30" t="n">
        <v>0</v>
      </c>
      <c r="D613" s="49" t="n">
        <v>44061</v>
      </c>
      <c r="E613" s="30" t="n">
        <v>700</v>
      </c>
      <c r="F613" s="46" t="n">
        <v>700</v>
      </c>
      <c r="G613" s="30" t="n">
        <v>-1000</v>
      </c>
      <c r="H613" s="30" t="n">
        <v>0.7</v>
      </c>
      <c r="I613" s="30" t="n">
        <v>0</v>
      </c>
      <c r="J613" s="30" t="s">
        <v>15</v>
      </c>
      <c r="K613" s="18" t="s">
        <v>2137</v>
      </c>
      <c r="L613" s="30" t="s">
        <v>43</v>
      </c>
    </row>
    <row r="614">
      <c r="A614" s="18" t="s">
        <v>2151</v>
      </c>
      <c r="B614" s="48" t="n">
        <v>44064</v>
      </c>
      <c r="C614" s="30" t="n">
        <v>0</v>
      </c>
      <c r="D614" s="49" t="n">
        <v>44057.491307870368</v>
      </c>
      <c r="E614" s="30" t="n">
        <v>1400</v>
      </c>
      <c r="F614" s="46" t="n">
        <v>1400</v>
      </c>
      <c r="G614" s="30" t="n">
        <v>-1000</v>
      </c>
      <c r="H614" s="30" t="n">
        <v>1.4</v>
      </c>
      <c r="I614" s="30" t="n">
        <v>0</v>
      </c>
      <c r="J614" s="30" t="s">
        <v>15</v>
      </c>
      <c r="K614" s="18" t="s">
        <v>2106</v>
      </c>
      <c r="L614" s="30" t="s">
        <v>43</v>
      </c>
    </row>
    <row r="615">
      <c r="A615" s="18" t="s">
        <v>2152</v>
      </c>
      <c r="B615" s="48" t="n">
        <v>44064</v>
      </c>
      <c r="C615" s="30" t="n">
        <v>0</v>
      </c>
      <c r="D615" s="49" t="n">
        <v>44062</v>
      </c>
      <c r="E615" s="30" t="n">
        <v>1000</v>
      </c>
      <c r="F615" s="46" t="n">
        <v>1000</v>
      </c>
      <c r="G615" s="30" t="n">
        <v>-1000</v>
      </c>
      <c r="H615" s="30" t="n">
        <v>1</v>
      </c>
      <c r="I615" s="30" t="n">
        <v>0</v>
      </c>
      <c r="J615" s="30" t="s">
        <v>15</v>
      </c>
      <c r="K615" s="18" t="s">
        <v>2141</v>
      </c>
      <c r="L615" s="30" t="s">
        <v>43</v>
      </c>
    </row>
    <row r="616">
      <c r="A616" s="18" t="s">
        <v>2154</v>
      </c>
      <c r="B616" s="48" t="n">
        <v>44064</v>
      </c>
      <c r="C616" s="30" t="n">
        <v>-300</v>
      </c>
      <c r="D616" s="49" t="n">
        <v>44039</v>
      </c>
      <c r="E616" s="30" t="n">
        <v>400</v>
      </c>
      <c r="F616" s="46" t="n">
        <v>100</v>
      </c>
      <c r="G616" s="30" t="n">
        <v>-100</v>
      </c>
      <c r="H616" s="30" t="n">
        <v>4</v>
      </c>
      <c r="I616" s="30" t="n">
        <v>3</v>
      </c>
      <c r="J616" s="30" t="s">
        <v>137</v>
      </c>
      <c r="K616" s="18" t="s">
        <v>2085</v>
      </c>
      <c r="L616" s="30" t="s">
        <v>43</v>
      </c>
    </row>
    <row r="617">
      <c r="A617" s="18" t="s">
        <v>2155</v>
      </c>
      <c r="B617" s="48" t="n">
        <v>44064</v>
      </c>
      <c r="C617" s="30" t="n">
        <v>-150</v>
      </c>
      <c r="D617" s="49" t="n">
        <v>44061</v>
      </c>
      <c r="E617" s="30" t="n">
        <v>100</v>
      </c>
      <c r="F617" s="46" t="n">
        <v>-50</v>
      </c>
      <c r="G617" s="30" t="n">
        <v>-100</v>
      </c>
      <c r="H617" s="30" t="n">
        <v>1</v>
      </c>
      <c r="I617" s="30" t="n">
        <v>1.5</v>
      </c>
      <c r="J617" s="30" t="s">
        <v>137</v>
      </c>
      <c r="K617" s="18" t="s">
        <v>2131</v>
      </c>
      <c r="L617" s="30" t="s">
        <v>43</v>
      </c>
    </row>
    <row r="618">
      <c r="A618" s="18" t="s">
        <v>2156</v>
      </c>
      <c r="B618" s="48" t="n">
        <v>44064</v>
      </c>
      <c r="C618" s="30" t="n">
        <v>-300</v>
      </c>
      <c r="D618" s="49" t="n">
        <v>44064.491805555554</v>
      </c>
      <c r="E618" s="30" t="n">
        <v>710</v>
      </c>
      <c r="F618" s="46" t="n">
        <v>410</v>
      </c>
      <c r="G618" s="30" t="n">
        <v>-1000</v>
      </c>
      <c r="H618" s="30" t="n">
        <v>0.71</v>
      </c>
      <c r="I618" s="30" t="n">
        <v>0.3</v>
      </c>
      <c r="J618" s="30" t="s">
        <v>15</v>
      </c>
      <c r="K618" s="18" t="s">
        <v>2144</v>
      </c>
      <c r="L618" s="30" t="s">
        <v>43</v>
      </c>
    </row>
    <row r="619">
      <c r="A619" s="18" t="s">
        <v>2189</v>
      </c>
      <c r="B619" s="48" t="n">
        <v>44064</v>
      </c>
      <c r="C619" s="30" t="n">
        <v>0</v>
      </c>
      <c r="D619" s="49" t="n">
        <v>44064.491851851853</v>
      </c>
      <c r="E619" s="30" t="n">
        <v>700</v>
      </c>
      <c r="F619" s="46" t="n">
        <v>700</v>
      </c>
      <c r="G619" s="30" t="n">
        <v>-1000</v>
      </c>
      <c r="H619" s="30" t="n">
        <v>0.7</v>
      </c>
      <c r="I619" s="30" t="n">
        <v>0</v>
      </c>
      <c r="J619" s="30" t="s">
        <v>15</v>
      </c>
      <c r="K619" s="18" t="s">
        <v>2145</v>
      </c>
      <c r="L619" s="30" t="s">
        <v>43</v>
      </c>
    </row>
    <row r="620">
      <c r="A620" s="18" t="s">
        <v>2158</v>
      </c>
      <c r="B620" s="48" t="n">
        <v>44064</v>
      </c>
      <c r="C620" s="30" t="n">
        <v>0</v>
      </c>
      <c r="D620" s="49" t="n">
        <v>44060.671018518522</v>
      </c>
      <c r="E620" s="30" t="n">
        <v>220.00000000000003</v>
      </c>
      <c r="F620" s="46" t="n">
        <v>220.00000000000003</v>
      </c>
      <c r="G620" s="30" t="n">
        <v>-400</v>
      </c>
      <c r="H620" s="30" t="n">
        <v>0.55000000000000004</v>
      </c>
      <c r="I620" s="30" t="n">
        <v>0</v>
      </c>
      <c r="J620" s="30" t="s">
        <v>15</v>
      </c>
      <c r="K620" s="18" t="s">
        <v>2130</v>
      </c>
      <c r="L620" s="30" t="s">
        <v>43</v>
      </c>
    </row>
    <row r="621">
      <c r="A621" s="18" t="s">
        <v>2159</v>
      </c>
      <c r="B621" s="48" t="n">
        <v>44064</v>
      </c>
      <c r="C621" s="30" t="n">
        <v>0</v>
      </c>
      <c r="D621" s="49" t="n">
        <v>44061</v>
      </c>
      <c r="E621" s="30" t="n">
        <v>800</v>
      </c>
      <c r="F621" s="46" t="n">
        <v>800</v>
      </c>
      <c r="G621" s="30" t="n">
        <v>-1000</v>
      </c>
      <c r="H621" s="30" t="n">
        <v>0.8</v>
      </c>
      <c r="I621" s="30" t="n">
        <v>0</v>
      </c>
      <c r="J621" s="30" t="s">
        <v>15</v>
      </c>
      <c r="K621" s="18" t="s">
        <v>2138</v>
      </c>
      <c r="L621" s="30" t="s">
        <v>43</v>
      </c>
    </row>
    <row r="622">
      <c r="A622" s="18" t="s">
        <v>2160</v>
      </c>
      <c r="B622" s="48" t="n">
        <v>44064</v>
      </c>
      <c r="C622" s="30" t="n">
        <v>0</v>
      </c>
      <c r="D622" s="49" t="n">
        <v>44062</v>
      </c>
      <c r="E622" s="30" t="n">
        <v>200</v>
      </c>
      <c r="F622" s="46" t="n">
        <v>200</v>
      </c>
      <c r="G622" s="30" t="n">
        <v>-1000</v>
      </c>
      <c r="H622" s="30" t="n">
        <v>0.2</v>
      </c>
      <c r="I622" s="30" t="n">
        <v>0</v>
      </c>
      <c r="J622" s="30" t="s">
        <v>137</v>
      </c>
      <c r="K622" s="18" t="s">
        <v>2140</v>
      </c>
      <c r="L622" s="30" t="s">
        <v>43</v>
      </c>
    </row>
    <row r="623">
      <c r="A623" s="18" t="s">
        <v>2162</v>
      </c>
      <c r="B623" s="48" t="n">
        <v>44064</v>
      </c>
      <c r="C623" s="30" t="n">
        <v>-1500</v>
      </c>
      <c r="D623" s="49" t="n">
        <v>44063.699965277781</v>
      </c>
      <c r="E623" s="30" t="n">
        <v>900</v>
      </c>
      <c r="F623" s="46" t="n">
        <v>-600</v>
      </c>
      <c r="G623" s="30" t="n">
        <v>-1000</v>
      </c>
      <c r="H623" s="30" t="n">
        <v>0.9</v>
      </c>
      <c r="I623" s="30" t="n">
        <v>1.5</v>
      </c>
      <c r="J623" s="30" t="s">
        <v>15</v>
      </c>
      <c r="K623" s="18" t="s">
        <v>2143</v>
      </c>
      <c r="L623" s="30" t="s">
        <v>43</v>
      </c>
    </row>
    <row r="624">
      <c r="A624" s="18" t="s">
        <v>2165</v>
      </c>
      <c r="B624" s="48" t="n">
        <v>44064</v>
      </c>
      <c r="C624" s="30" t="n">
        <v>0</v>
      </c>
      <c r="D624" s="49" t="n">
        <v>43991.676122685189</v>
      </c>
      <c r="E624" s="30" t="n">
        <v>980.00000000000011</v>
      </c>
      <c r="F624" s="46" t="n">
        <v>-980.00000000000011</v>
      </c>
      <c r="G624" s="30" t="n">
        <v>100</v>
      </c>
      <c r="H624" s="30" t="n">
        <v>9.8000000000000007</v>
      </c>
      <c r="I624" s="30" t="n">
        <v>0</v>
      </c>
      <c r="J624" s="30" t="s">
        <v>17</v>
      </c>
      <c r="K624" s="18" t="s">
        <v>2083</v>
      </c>
      <c r="L624" s="30" t="s">
        <v>43</v>
      </c>
    </row>
    <row r="625">
      <c r="A625" s="18" t="s">
        <v>2167</v>
      </c>
      <c r="B625" s="48" t="n">
        <v>44064</v>
      </c>
      <c r="C625" s="30" t="n">
        <v>0</v>
      </c>
      <c r="D625" s="49" t="n">
        <v>44027</v>
      </c>
      <c r="E625" s="30" t="n">
        <v>440.00000000000006</v>
      </c>
      <c r="F625" s="46" t="n">
        <v>-440.00000000000006</v>
      </c>
      <c r="G625" s="30" t="n">
        <v>200</v>
      </c>
      <c r="H625" s="30" t="n">
        <v>2.2000000000000002</v>
      </c>
      <c r="I625" s="30" t="n">
        <v>0</v>
      </c>
      <c r="J625" s="30" t="s">
        <v>17</v>
      </c>
      <c r="K625" s="18" t="s">
        <v>2081</v>
      </c>
      <c r="L625" s="30" t="s">
        <v>43</v>
      </c>
    </row>
    <row r="626">
      <c r="A626" s="18" t="s">
        <v>2168</v>
      </c>
      <c r="B626" s="48" t="n">
        <v>44064</v>
      </c>
      <c r="C626" s="30" t="n">
        <v>0</v>
      </c>
      <c r="D626" s="49" t="n">
        <v>44062</v>
      </c>
      <c r="E626" s="30" t="n">
        <v>2000</v>
      </c>
      <c r="F626" s="46" t="n">
        <v>2000</v>
      </c>
      <c r="G626" s="30" t="n">
        <v>-1000</v>
      </c>
      <c r="H626" s="30" t="n">
        <v>2</v>
      </c>
      <c r="I626" s="30" t="n">
        <v>0</v>
      </c>
      <c r="J626" s="30" t="s">
        <v>15</v>
      </c>
      <c r="K626" s="18" t="s">
        <v>2142</v>
      </c>
      <c r="L626" s="30" t="s">
        <v>43</v>
      </c>
    </row>
    <row r="627">
      <c r="A627" s="18" t="s">
        <v>2169</v>
      </c>
      <c r="B627" s="48" t="n">
        <v>44064</v>
      </c>
      <c r="C627" s="30" t="n">
        <v>-212</v>
      </c>
      <c r="D627" s="49" t="n">
        <v>44013.838935185187</v>
      </c>
      <c r="E627" s="30" t="n">
        <v>150</v>
      </c>
      <c r="F627" s="46" t="n">
        <v>-62.000000000000014</v>
      </c>
      <c r="G627" s="30" t="n">
        <v>-100</v>
      </c>
      <c r="H627" s="30" t="n">
        <v>1.5</v>
      </c>
      <c r="I627" s="30" t="n">
        <v>2.12</v>
      </c>
      <c r="J627" s="30" t="s">
        <v>137</v>
      </c>
      <c r="K627" s="18" t="s">
        <v>2084</v>
      </c>
      <c r="L627" s="30" t="s">
        <v>43</v>
      </c>
    </row>
    <row r="628">
      <c r="A628" s="18" t="s">
        <v>2171</v>
      </c>
      <c r="B628" s="48" t="n">
        <v>44064</v>
      </c>
      <c r="C628" s="30" t="n">
        <v>-1320</v>
      </c>
      <c r="D628" s="49" t="n">
        <v>44061</v>
      </c>
      <c r="E628" s="30" t="n">
        <v>240</v>
      </c>
      <c r="F628" s="46" t="n">
        <v>-1080</v>
      </c>
      <c r="G628" s="30" t="n">
        <v>-400</v>
      </c>
      <c r="H628" s="30" t="n">
        <v>0.6</v>
      </c>
      <c r="I628" s="30" t="n">
        <v>3.3</v>
      </c>
      <c r="J628" s="30" t="s">
        <v>15</v>
      </c>
      <c r="K628" s="18" t="s">
        <v>2139</v>
      </c>
      <c r="L628" s="30" t="s">
        <v>43</v>
      </c>
    </row>
    <row r="629">
      <c r="A629" s="18" t="s">
        <v>2172</v>
      </c>
      <c r="B629" s="48" t="n">
        <v>44064</v>
      </c>
      <c r="C629" s="30" t="n">
        <v>-1760.0000000000002</v>
      </c>
      <c r="D629" s="49" t="n">
        <v>44029.662233796298</v>
      </c>
      <c r="E629" s="30" t="n">
        <v>1500</v>
      </c>
      <c r="F629" s="46" t="n">
        <v>-260.00000000000011</v>
      </c>
      <c r="G629" s="30" t="n">
        <v>-200</v>
      </c>
      <c r="H629" s="30" t="n">
        <v>7.5</v>
      </c>
      <c r="I629" s="30" t="n">
        <v>8.8000000000000007</v>
      </c>
      <c r="J629" s="30" t="s">
        <v>137</v>
      </c>
      <c r="K629" s="18" t="s">
        <v>2082</v>
      </c>
      <c r="L629" s="30" t="s">
        <v>43</v>
      </c>
    </row>
    <row r="630">
      <c r="A630" s="18" t="s">
        <v>2173</v>
      </c>
      <c r="B630" s="48" t="n">
        <v>44064</v>
      </c>
      <c r="C630" s="30" t="n">
        <v>0</v>
      </c>
      <c r="D630" s="49" t="n">
        <v>44061</v>
      </c>
      <c r="E630" s="30" t="n">
        <v>175</v>
      </c>
      <c r="F630" s="46" t="n">
        <v>175</v>
      </c>
      <c r="G630" s="30" t="n">
        <v>-500</v>
      </c>
      <c r="H630" s="30" t="n">
        <v>0.35</v>
      </c>
      <c r="I630" s="30" t="n">
        <v>0</v>
      </c>
      <c r="J630" s="30" t="s">
        <v>137</v>
      </c>
      <c r="K630" s="18" t="s">
        <v>2132</v>
      </c>
      <c r="L630" s="30" t="s">
        <v>43</v>
      </c>
    </row>
    <row r="631">
      <c r="A631" s="18" t="s">
        <v>2250</v>
      </c>
      <c r="B631" s="48" t="n">
        <v>44067</v>
      </c>
      <c r="C631" s="30" t="n">
        <v>750</v>
      </c>
      <c r="D631" s="49" t="n">
        <v>44064.492395833331</v>
      </c>
      <c r="E631" s="30" t="n">
        <v>600</v>
      </c>
      <c r="F631" s="46" t="n">
        <v>150</v>
      </c>
      <c r="G631" s="30" t="n">
        <v>100</v>
      </c>
      <c r="H631" s="30" t="n">
        <v>6</v>
      </c>
      <c r="I631" s="30" t="n">
        <v>7.5</v>
      </c>
      <c r="J631" s="30" t="s">
        <v>17</v>
      </c>
      <c r="K631" s="18" t="s">
        <v>2183</v>
      </c>
      <c r="L631" s="45" t="s">
        <v>43</v>
      </c>
    </row>
    <row r="632">
      <c r="A632" s="18" t="s">
        <v>2222</v>
      </c>
      <c r="B632" s="48" t="n">
        <v>44068</v>
      </c>
      <c r="C632" s="30" t="n">
        <v>89210</v>
      </c>
      <c r="D632" s="49" t="n">
        <v>44064.679756944446</v>
      </c>
      <c r="E632" s="30" t="n">
        <v>86000</v>
      </c>
      <c r="F632" s="46" t="n">
        <v>3209.9999999999936</v>
      </c>
      <c r="G632" s="30" t="n">
        <v>1000</v>
      </c>
      <c r="H632" s="30" t="n">
        <v>86</v>
      </c>
      <c r="I632" s="30" t="n">
        <v>89.21</v>
      </c>
      <c r="J632" s="30" t="s">
        <v>92</v>
      </c>
      <c r="K632" s="18" t="s">
        <v>2175</v>
      </c>
      <c r="L632" s="45" t="s">
        <v>43</v>
      </c>
    </row>
    <row r="633">
      <c r="A633" s="18" t="s">
        <v>2224</v>
      </c>
      <c r="B633" s="48" t="n">
        <v>44068</v>
      </c>
      <c r="C633" s="30" t="n">
        <v>1325</v>
      </c>
      <c r="D633" s="49" t="n">
        <v>44067.673576388886</v>
      </c>
      <c r="E633" s="30" t="n">
        <v>750</v>
      </c>
      <c r="F633" s="46" t="n">
        <v>575</v>
      </c>
      <c r="G633" s="30" t="n">
        <v>500</v>
      </c>
      <c r="H633" s="30" t="n">
        <v>1.5</v>
      </c>
      <c r="I633" s="30" t="n">
        <v>2.65</v>
      </c>
      <c r="J633" s="30" t="s">
        <v>17</v>
      </c>
      <c r="K633" s="18" t="s">
        <v>2190</v>
      </c>
      <c r="L633" s="45" t="s">
        <v>43</v>
      </c>
    </row>
    <row r="634">
      <c r="A634" s="18" t="s">
        <v>2237</v>
      </c>
      <c r="B634" s="48" t="n">
        <v>44068</v>
      </c>
      <c r="C634" s="30" t="n">
        <v>600</v>
      </c>
      <c r="D634" s="49" t="n">
        <v>44056</v>
      </c>
      <c r="E634" s="30" t="n">
        <v>490.00000000000006</v>
      </c>
      <c r="F634" s="46" t="n">
        <v>109.99999999999997</v>
      </c>
      <c r="G634" s="30" t="n">
        <v>200</v>
      </c>
      <c r="H634" s="30" t="n">
        <v>2.4500000000000002</v>
      </c>
      <c r="I634" s="30" t="n">
        <v>3</v>
      </c>
      <c r="J634" s="30" t="s">
        <v>17</v>
      </c>
      <c r="K634" s="18" t="s">
        <v>2178</v>
      </c>
      <c r="L634" s="45" t="s">
        <v>43</v>
      </c>
    </row>
    <row r="635">
      <c r="A635" s="18" t="s">
        <v>2242</v>
      </c>
      <c r="B635" s="48" t="n">
        <v>44068</v>
      </c>
      <c r="C635" s="30" t="n">
        <v>520</v>
      </c>
      <c r="D635" s="49" t="n">
        <v>44054.626516203702</v>
      </c>
      <c r="E635" s="30" t="n">
        <v>1400</v>
      </c>
      <c r="F635" s="46" t="n">
        <v>-879.99999999999989</v>
      </c>
      <c r="G635" s="30" t="n">
        <v>500</v>
      </c>
      <c r="H635" s="30" t="n">
        <v>2.8</v>
      </c>
      <c r="I635" s="30" t="n">
        <v>1.04</v>
      </c>
      <c r="J635" s="30" t="s">
        <v>17</v>
      </c>
      <c r="K635" s="18" t="s">
        <v>2187</v>
      </c>
      <c r="L635" s="45" t="s">
        <v>43</v>
      </c>
    </row>
    <row r="636">
      <c r="A636" s="18" t="s">
        <v>2216</v>
      </c>
      <c r="B636" s="48" t="n">
        <v>44069</v>
      </c>
      <c r="C636" s="30" t="n">
        <v>-30</v>
      </c>
      <c r="D636" s="49" t="n">
        <v>44068</v>
      </c>
      <c r="E636" s="30" t="n">
        <v>1300</v>
      </c>
      <c r="F636" s="46" t="n">
        <v>1270</v>
      </c>
      <c r="G636" s="30" t="n">
        <v>-1000</v>
      </c>
      <c r="H636" s="30" t="n">
        <v>1.3</v>
      </c>
      <c r="I636" s="30" t="n">
        <v>0.03</v>
      </c>
      <c r="J636" s="30" t="s">
        <v>15</v>
      </c>
      <c r="K636" s="18" t="s">
        <v>2200</v>
      </c>
      <c r="L636" s="45" t="s">
        <v>43</v>
      </c>
    </row>
    <row r="637">
      <c r="A637" s="18" t="s">
        <v>2220</v>
      </c>
      <c r="B637" s="48" t="n">
        <v>44069</v>
      </c>
      <c r="C637" s="30" t="n">
        <v>1380</v>
      </c>
      <c r="D637" s="49" t="n">
        <v>44064.493761574071</v>
      </c>
      <c r="E637" s="30" t="n">
        <v>680</v>
      </c>
      <c r="F637" s="46" t="n">
        <v>700.00000000000011</v>
      </c>
      <c r="G637" s="30" t="n">
        <v>200</v>
      </c>
      <c r="H637" s="30" t="n">
        <v>3.4</v>
      </c>
      <c r="I637" s="30" t="n">
        <v>6.9</v>
      </c>
      <c r="J637" s="30" t="s">
        <v>17</v>
      </c>
      <c r="K637" s="18" t="s">
        <v>2188</v>
      </c>
      <c r="L637" s="45" t="s">
        <v>43</v>
      </c>
    </row>
    <row r="638">
      <c r="A638" s="18" t="s">
        <v>2240</v>
      </c>
      <c r="B638" s="48" t="n">
        <v>44069</v>
      </c>
      <c r="C638" s="30" t="n">
        <v>2300</v>
      </c>
      <c r="D638" s="49" t="n">
        <v>44063.699988425928</v>
      </c>
      <c r="E638" s="30" t="n">
        <v>1000</v>
      </c>
      <c r="F638" s="46" t="n">
        <v>1300</v>
      </c>
      <c r="G638" s="30" t="n">
        <v>100</v>
      </c>
      <c r="H638" s="30" t="n">
        <v>10</v>
      </c>
      <c r="I638" s="30" t="n">
        <v>23</v>
      </c>
      <c r="J638" s="30" t="s">
        <v>17</v>
      </c>
      <c r="K638" s="18" t="s">
        <v>2182</v>
      </c>
      <c r="L638" s="45" t="s">
        <v>43</v>
      </c>
    </row>
    <row r="639">
      <c r="A639" s="18" t="s">
        <v>2244</v>
      </c>
      <c r="B639" s="48" t="n">
        <v>44069</v>
      </c>
      <c r="C639" s="30" t="n">
        <v>1250</v>
      </c>
      <c r="D639" s="49" t="n">
        <v>44056</v>
      </c>
      <c r="E639" s="30" t="n">
        <v>1000</v>
      </c>
      <c r="F639" s="46" t="n">
        <v>250</v>
      </c>
      <c r="G639" s="30" t="n">
        <v>500</v>
      </c>
      <c r="H639" s="30" t="n">
        <v>2</v>
      </c>
      <c r="I639" s="30" t="n">
        <v>2.5</v>
      </c>
      <c r="J639" s="30" t="s">
        <v>17</v>
      </c>
      <c r="K639" s="18" t="s">
        <v>2177</v>
      </c>
      <c r="L639" s="45" t="s">
        <v>43</v>
      </c>
    </row>
    <row r="640">
      <c r="A640" s="18" t="s">
        <v>2215</v>
      </c>
      <c r="B640" s="48" t="n">
        <v>44070</v>
      </c>
      <c r="C640" s="30" t="n">
        <v>850</v>
      </c>
      <c r="D640" s="49" t="n">
        <v>44068</v>
      </c>
      <c r="E640" s="30" t="n">
        <v>700</v>
      </c>
      <c r="F640" s="46" t="n">
        <v>150.00000000000003</v>
      </c>
      <c r="G640" s="30" t="n">
        <v>500</v>
      </c>
      <c r="H640" s="30" t="n">
        <v>1.4</v>
      </c>
      <c r="I640" s="30" t="n">
        <v>1.7</v>
      </c>
      <c r="J640" s="30" t="s">
        <v>17</v>
      </c>
      <c r="K640" s="18" t="s">
        <v>2195</v>
      </c>
      <c r="L640" s="45" t="s">
        <v>43</v>
      </c>
    </row>
    <row r="641">
      <c r="A641" s="18" t="s">
        <v>2225</v>
      </c>
      <c r="B641" s="48" t="n">
        <v>44070</v>
      </c>
      <c r="C641" s="30" t="n">
        <v>650</v>
      </c>
      <c r="D641" s="49" t="n">
        <v>44067.673946759256</v>
      </c>
      <c r="E641" s="30" t="n">
        <v>600</v>
      </c>
      <c r="F641" s="46" t="n">
        <v>50.000000000000043</v>
      </c>
      <c r="G641" s="30" t="n">
        <v>500</v>
      </c>
      <c r="H641" s="30" t="n">
        <v>1.2</v>
      </c>
      <c r="I641" s="30" t="n">
        <v>1.3</v>
      </c>
      <c r="J641" s="30" t="s">
        <v>17</v>
      </c>
      <c r="K641" s="18" t="s">
        <v>2192</v>
      </c>
      <c r="L641" s="45" t="s">
        <v>43</v>
      </c>
    </row>
    <row r="642">
      <c r="A642" s="18" t="s">
        <v>2231</v>
      </c>
      <c r="B642" s="48" t="n">
        <v>44070</v>
      </c>
      <c r="C642" s="30" t="n">
        <v>1000</v>
      </c>
      <c r="D642" s="49" t="n">
        <v>44027</v>
      </c>
      <c r="E642" s="30" t="n">
        <v>975</v>
      </c>
      <c r="F642" s="46" t="n">
        <v>25</v>
      </c>
      <c r="G642" s="30" t="n">
        <v>100</v>
      </c>
      <c r="H642" s="30" t="n">
        <v>9.75</v>
      </c>
      <c r="I642" s="30" t="n">
        <v>10</v>
      </c>
      <c r="J642" s="30" t="s">
        <v>17</v>
      </c>
      <c r="K642" s="18" t="s">
        <v>2186</v>
      </c>
      <c r="L642" s="45" t="s">
        <v>43</v>
      </c>
    </row>
    <row r="643">
      <c r="A643" s="18" t="s">
        <v>2213</v>
      </c>
      <c r="B643" s="48" t="n">
        <v>44071</v>
      </c>
      <c r="C643" s="30" t="n">
        <v>0</v>
      </c>
      <c r="D643" s="49" t="n">
        <v>44068</v>
      </c>
      <c r="E643" s="30" t="n">
        <v>900</v>
      </c>
      <c r="F643" s="46" t="n">
        <v>900</v>
      </c>
      <c r="G643" s="30" t="n">
        <v>-1000</v>
      </c>
      <c r="H643" s="30" t="n">
        <v>0.9</v>
      </c>
      <c r="I643" s="30" t="n">
        <v>0</v>
      </c>
      <c r="J643" s="30" t="s">
        <v>15</v>
      </c>
      <c r="K643" s="18" t="s">
        <v>2199</v>
      </c>
      <c r="L643" s="45" t="s">
        <v>43</v>
      </c>
    </row>
    <row r="644">
      <c r="A644" s="18" t="s">
        <v>2214</v>
      </c>
      <c r="B644" s="48" t="n">
        <v>44071</v>
      </c>
      <c r="C644" s="30" t="n">
        <v>0</v>
      </c>
      <c r="D644" s="49" t="n">
        <v>44056</v>
      </c>
      <c r="E644" s="30" t="n">
        <v>600</v>
      </c>
      <c r="F644" s="46" t="n">
        <v>-600</v>
      </c>
      <c r="G644" s="30" t="n">
        <v>200</v>
      </c>
      <c r="H644" s="30" t="n">
        <v>3</v>
      </c>
      <c r="I644" s="30" t="n">
        <v>0</v>
      </c>
      <c r="J644" s="30" t="s">
        <v>17</v>
      </c>
      <c r="K644" s="18" t="s">
        <v>2179</v>
      </c>
      <c r="L644" s="45" t="s">
        <v>43</v>
      </c>
    </row>
    <row r="645">
      <c r="A645" s="18" t="s">
        <v>2217</v>
      </c>
      <c r="B645" s="48" t="n">
        <v>44071</v>
      </c>
      <c r="C645" s="30" t="n">
        <v>-70</v>
      </c>
      <c r="D645" s="49" t="n">
        <v>44068.49150462963</v>
      </c>
      <c r="E645" s="30" t="n">
        <v>150</v>
      </c>
      <c r="F645" s="46" t="n">
        <v>80</v>
      </c>
      <c r="G645" s="30" t="n">
        <v>-100</v>
      </c>
      <c r="H645" s="30" t="n">
        <v>1.5</v>
      </c>
      <c r="I645" s="30" t="n">
        <v>0.7</v>
      </c>
      <c r="J645" s="30" t="s">
        <v>137</v>
      </c>
      <c r="K645" s="18" t="s">
        <v>2194</v>
      </c>
      <c r="L645" s="45" t="s">
        <v>43</v>
      </c>
    </row>
    <row r="646">
      <c r="A646" s="18" t="s">
        <v>2218</v>
      </c>
      <c r="B646" s="48" t="n">
        <v>44071</v>
      </c>
      <c r="C646" s="30" t="n">
        <v>1650</v>
      </c>
      <c r="D646" s="49" t="n">
        <v>44067.673946759256</v>
      </c>
      <c r="E646" s="30" t="n">
        <v>1075</v>
      </c>
      <c r="F646" s="46" t="n">
        <v>575</v>
      </c>
      <c r="G646" s="30" t="n">
        <v>500</v>
      </c>
      <c r="H646" s="30" t="n">
        <v>2.15</v>
      </c>
      <c r="I646" s="30" t="n">
        <v>3.3</v>
      </c>
      <c r="J646" s="30" t="s">
        <v>17</v>
      </c>
      <c r="K646" s="18" t="s">
        <v>2191</v>
      </c>
      <c r="L646" s="45" t="s">
        <v>43</v>
      </c>
    </row>
    <row r="647">
      <c r="A647" s="18" t="s">
        <v>2219</v>
      </c>
      <c r="B647" s="48" t="n">
        <v>44071</v>
      </c>
      <c r="C647" s="30" t="n">
        <v>0</v>
      </c>
      <c r="D647" s="49" t="n">
        <v>44069</v>
      </c>
      <c r="E647" s="30" t="n">
        <v>1000</v>
      </c>
      <c r="F647" s="46" t="n">
        <v>1000</v>
      </c>
      <c r="G647" s="30" t="n">
        <v>-1000</v>
      </c>
      <c r="H647" s="30" t="n">
        <v>1</v>
      </c>
      <c r="I647" s="30" t="n">
        <v>0</v>
      </c>
      <c r="J647" s="30" t="s">
        <v>15</v>
      </c>
      <c r="K647" s="18" t="s">
        <v>2203</v>
      </c>
      <c r="L647" s="45" t="s">
        <v>43</v>
      </c>
    </row>
    <row r="648">
      <c r="A648" s="18" t="s">
        <v>2221</v>
      </c>
      <c r="B648" s="48" t="n">
        <v>44071</v>
      </c>
      <c r="C648" s="30" t="n">
        <v>-1980</v>
      </c>
      <c r="D648" s="49" t="n">
        <v>44069</v>
      </c>
      <c r="E648" s="30" t="n">
        <v>720</v>
      </c>
      <c r="F648" s="46" t="n">
        <v>-1259.9999999999998</v>
      </c>
      <c r="G648" s="30" t="n">
        <v>-600</v>
      </c>
      <c r="H648" s="30" t="n">
        <v>1.2</v>
      </c>
      <c r="I648" s="30" t="n">
        <v>3.3</v>
      </c>
      <c r="J648" s="30" t="s">
        <v>15</v>
      </c>
      <c r="K648" s="18" t="s">
        <v>2204</v>
      </c>
      <c r="L648" s="45" t="s">
        <v>43</v>
      </c>
    </row>
    <row r="649">
      <c r="A649" s="18" t="s">
        <v>2223</v>
      </c>
      <c r="B649" s="48" t="n">
        <v>44071</v>
      </c>
      <c r="C649" s="30" t="n">
        <v>0</v>
      </c>
      <c r="D649" s="49" t="n">
        <v>44063.476574074077</v>
      </c>
      <c r="E649" s="30" t="n">
        <v>2150</v>
      </c>
      <c r="F649" s="46" t="n">
        <v>2150</v>
      </c>
      <c r="G649" s="30" t="n">
        <v>-1000</v>
      </c>
      <c r="H649" s="30" t="n">
        <v>2.15</v>
      </c>
      <c r="I649" s="30" t="n">
        <v>0</v>
      </c>
      <c r="J649" s="30" t="s">
        <v>15</v>
      </c>
      <c r="K649" s="18" t="s">
        <v>2181</v>
      </c>
      <c r="L649" s="45" t="s">
        <v>43</v>
      </c>
    </row>
    <row r="650">
      <c r="A650" s="18" t="s">
        <v>2226</v>
      </c>
      <c r="B650" s="48" t="n">
        <v>44071</v>
      </c>
      <c r="C650" s="30" t="n">
        <v>850</v>
      </c>
      <c r="D650" s="49" t="n">
        <v>44068</v>
      </c>
      <c r="E650" s="30" t="n">
        <v>575</v>
      </c>
      <c r="F650" s="46" t="n">
        <v>275</v>
      </c>
      <c r="G650" s="30" t="n">
        <v>500</v>
      </c>
      <c r="H650" s="30" t="n">
        <v>1.1499999999999999</v>
      </c>
      <c r="I650" s="30" t="n">
        <v>1.7</v>
      </c>
      <c r="J650" s="30" t="s">
        <v>17</v>
      </c>
      <c r="K650" s="18" t="s">
        <v>2197</v>
      </c>
      <c r="L650" s="45" t="s">
        <v>43</v>
      </c>
    </row>
    <row r="651">
      <c r="A651" s="18" t="s">
        <v>2227</v>
      </c>
      <c r="B651" s="48" t="n">
        <v>44071</v>
      </c>
      <c r="C651" s="30" t="n">
        <v>0</v>
      </c>
      <c r="D651" s="49" t="n">
        <v>44047</v>
      </c>
      <c r="E651" s="30" t="n">
        <v>800</v>
      </c>
      <c r="F651" s="46" t="n">
        <v>-800</v>
      </c>
      <c r="G651" s="30" t="n">
        <v>200</v>
      </c>
      <c r="H651" s="30" t="n">
        <v>4</v>
      </c>
      <c r="I651" s="30" t="n">
        <v>0</v>
      </c>
      <c r="J651" s="30" t="s">
        <v>17</v>
      </c>
      <c r="K651" s="18" t="s">
        <v>2184</v>
      </c>
      <c r="L651" s="45" t="s">
        <v>43</v>
      </c>
    </row>
    <row r="652">
      <c r="A652" s="18" t="s">
        <v>2228</v>
      </c>
      <c r="B652" s="48" t="n">
        <v>44071</v>
      </c>
      <c r="C652" s="30" t="n">
        <v>-450</v>
      </c>
      <c r="D652" s="49" t="n">
        <v>44054.669606481482</v>
      </c>
      <c r="E652" s="30" t="n">
        <v>1270</v>
      </c>
      <c r="F652" s="46" t="n">
        <v>820.00000000000011</v>
      </c>
      <c r="G652" s="30" t="n">
        <v>-1000</v>
      </c>
      <c r="H652" s="30" t="n">
        <v>1.27</v>
      </c>
      <c r="I652" s="30" t="n">
        <v>0.45</v>
      </c>
      <c r="J652" s="30" t="s">
        <v>15</v>
      </c>
      <c r="K652" s="18" t="s">
        <v>2176</v>
      </c>
      <c r="L652" s="45" t="s">
        <v>43</v>
      </c>
    </row>
    <row r="653">
      <c r="A653" s="18" t="s">
        <v>2229</v>
      </c>
      <c r="B653" s="48" t="n">
        <v>44071</v>
      </c>
      <c r="C653" s="30" t="n">
        <v>0</v>
      </c>
      <c r="D653" s="49" t="n">
        <v>44068</v>
      </c>
      <c r="E653" s="30" t="n">
        <v>85</v>
      </c>
      <c r="F653" s="46" t="n">
        <v>85</v>
      </c>
      <c r="G653" s="30" t="n">
        <v>-100</v>
      </c>
      <c r="H653" s="30" t="n">
        <v>0.85</v>
      </c>
      <c r="I653" s="30" t="n">
        <v>0</v>
      </c>
      <c r="J653" s="30" t="s">
        <v>15</v>
      </c>
      <c r="K653" s="18" t="s">
        <v>2202</v>
      </c>
      <c r="L653" s="45" t="s">
        <v>43</v>
      </c>
    </row>
    <row r="654">
      <c r="A654" s="18" t="s">
        <v>2230</v>
      </c>
      <c r="B654" s="48" t="n">
        <v>44071</v>
      </c>
      <c r="C654" s="30" t="n">
        <v>-650</v>
      </c>
      <c r="D654" s="49" t="n">
        <v>44068.491493055553</v>
      </c>
      <c r="E654" s="30" t="n">
        <v>350</v>
      </c>
      <c r="F654" s="46" t="n">
        <v>-300.00000000000006</v>
      </c>
      <c r="G654" s="30" t="n">
        <v>-1000</v>
      </c>
      <c r="H654" s="30" t="n">
        <v>0.35</v>
      </c>
      <c r="I654" s="30" t="n">
        <v>0.65</v>
      </c>
      <c r="J654" s="30" t="s">
        <v>137</v>
      </c>
      <c r="K654" s="18" t="s">
        <v>2193</v>
      </c>
      <c r="L654" s="45" t="s">
        <v>43</v>
      </c>
    </row>
    <row r="655">
      <c r="A655" s="18" t="s">
        <v>2232</v>
      </c>
      <c r="B655" s="48" t="n">
        <v>44071</v>
      </c>
      <c r="C655" s="30" t="n">
        <v>0</v>
      </c>
      <c r="D655" s="49" t="n">
        <v>44070</v>
      </c>
      <c r="E655" s="30" t="n">
        <v>400</v>
      </c>
      <c r="F655" s="46" t="n">
        <v>400</v>
      </c>
      <c r="G655" s="30" t="n">
        <v>-1000</v>
      </c>
      <c r="H655" s="30" t="n">
        <v>0.4</v>
      </c>
      <c r="I655" s="30" t="n">
        <v>0</v>
      </c>
      <c r="J655" s="30" t="s">
        <v>15</v>
      </c>
      <c r="K655" s="18" t="s">
        <v>2211</v>
      </c>
      <c r="L655" s="45" t="s">
        <v>43</v>
      </c>
    </row>
    <row r="656">
      <c r="A656" s="18" t="s">
        <v>2233</v>
      </c>
      <c r="B656" s="48" t="n">
        <v>44071</v>
      </c>
      <c r="C656" s="30" t="n">
        <v>0</v>
      </c>
      <c r="D656" s="49" t="n">
        <v>44069</v>
      </c>
      <c r="E656" s="30" t="n">
        <v>750</v>
      </c>
      <c r="F656" s="46" t="n">
        <v>750</v>
      </c>
      <c r="G656" s="30" t="n">
        <v>-1000</v>
      </c>
      <c r="H656" s="30" t="n">
        <v>0.75</v>
      </c>
      <c r="I656" s="30" t="n">
        <v>0</v>
      </c>
      <c r="J656" s="30" t="s">
        <v>15</v>
      </c>
      <c r="K656" s="18" t="s">
        <v>2206</v>
      </c>
      <c r="L656" s="45" t="s">
        <v>43</v>
      </c>
    </row>
    <row r="657">
      <c r="A657" s="18" t="s">
        <v>2234</v>
      </c>
      <c r="B657" s="48" t="n">
        <v>44071</v>
      </c>
      <c r="C657" s="30" t="n">
        <v>0</v>
      </c>
      <c r="D657" s="49" t="n">
        <v>44070</v>
      </c>
      <c r="E657" s="30" t="n">
        <v>1050</v>
      </c>
      <c r="F657" s="46" t="n">
        <v>1050</v>
      </c>
      <c r="G657" s="30" t="n">
        <v>-1000</v>
      </c>
      <c r="H657" s="30" t="n">
        <v>1.05</v>
      </c>
      <c r="I657" s="30" t="n">
        <v>0</v>
      </c>
      <c r="J657" s="30" t="s">
        <v>15</v>
      </c>
      <c r="K657" s="18" t="s">
        <v>2210</v>
      </c>
      <c r="L657" s="45" t="s">
        <v>43</v>
      </c>
    </row>
    <row r="658">
      <c r="A658" s="18" t="s">
        <v>2235</v>
      </c>
      <c r="B658" s="48" t="n">
        <v>44071</v>
      </c>
      <c r="C658" s="30" t="n">
        <v>900</v>
      </c>
      <c r="D658" s="49" t="n">
        <v>44068</v>
      </c>
      <c r="E658" s="30" t="n">
        <v>670</v>
      </c>
      <c r="F658" s="46" t="n">
        <v>229.99999999999997</v>
      </c>
      <c r="G658" s="30" t="n">
        <v>100</v>
      </c>
      <c r="H658" s="30" t="n">
        <v>6.7</v>
      </c>
      <c r="I658" s="30" t="n">
        <v>9</v>
      </c>
      <c r="J658" s="30" t="s">
        <v>17</v>
      </c>
      <c r="K658" s="18" t="s">
        <v>2198</v>
      </c>
      <c r="L658" s="45" t="s">
        <v>43</v>
      </c>
    </row>
    <row r="659">
      <c r="A659" s="18" t="s">
        <v>2236</v>
      </c>
      <c r="B659" s="48" t="n">
        <v>44071</v>
      </c>
      <c r="C659" s="30" t="n">
        <v>450</v>
      </c>
      <c r="D659" s="49" t="n">
        <v>44068</v>
      </c>
      <c r="E659" s="30" t="n">
        <v>409.99999999999994</v>
      </c>
      <c r="F659" s="46" t="n">
        <v>40.000000000000036</v>
      </c>
      <c r="G659" s="30" t="n">
        <v>100</v>
      </c>
      <c r="H659" s="30" t="n">
        <v>4.0999999999999996</v>
      </c>
      <c r="I659" s="30" t="n">
        <v>4.5</v>
      </c>
      <c r="J659" s="30" t="s">
        <v>17</v>
      </c>
      <c r="K659" s="18" t="s">
        <v>2196</v>
      </c>
      <c r="L659" s="45" t="s">
        <v>43</v>
      </c>
    </row>
    <row r="660">
      <c r="A660" s="18" t="s">
        <v>2238</v>
      </c>
      <c r="B660" s="48" t="n">
        <v>44071</v>
      </c>
      <c r="C660" s="30" t="n">
        <v>500</v>
      </c>
      <c r="D660" s="49" t="n">
        <v>44070</v>
      </c>
      <c r="E660" s="30" t="n">
        <v>459.99999999999994</v>
      </c>
      <c r="F660" s="46" t="n">
        <v>40.000000000000036</v>
      </c>
      <c r="G660" s="30" t="n">
        <v>200</v>
      </c>
      <c r="H660" s="30" t="n">
        <v>2.2999999999999998</v>
      </c>
      <c r="I660" s="30" t="n">
        <v>2.5</v>
      </c>
      <c r="J660" s="30" t="s">
        <v>17</v>
      </c>
      <c r="K660" s="18" t="s">
        <v>2207</v>
      </c>
      <c r="L660" s="45" t="s">
        <v>43</v>
      </c>
    </row>
    <row r="661">
      <c r="A661" s="18" t="s">
        <v>2239</v>
      </c>
      <c r="B661" s="48" t="n">
        <v>44071</v>
      </c>
      <c r="C661" s="30" t="n">
        <v>0</v>
      </c>
      <c r="D661" s="49" t="n">
        <v>44069</v>
      </c>
      <c r="E661" s="30" t="n">
        <v>1600</v>
      </c>
      <c r="F661" s="46" t="n">
        <v>1600</v>
      </c>
      <c r="G661" s="30" t="n">
        <v>-1000</v>
      </c>
      <c r="H661" s="30" t="n">
        <v>1.6</v>
      </c>
      <c r="I661" s="30" t="n">
        <v>0</v>
      </c>
      <c r="J661" s="30" t="s">
        <v>15</v>
      </c>
      <c r="K661" s="18" t="s">
        <v>2205</v>
      </c>
      <c r="L661" s="45" t="s">
        <v>43</v>
      </c>
    </row>
    <row r="662">
      <c r="A662" s="18" t="s">
        <v>2241</v>
      </c>
      <c r="B662" s="48" t="n">
        <v>44071</v>
      </c>
      <c r="C662" s="30" t="n">
        <v>-100</v>
      </c>
      <c r="D662" s="49" t="n">
        <v>44068</v>
      </c>
      <c r="E662" s="30" t="n">
        <v>600</v>
      </c>
      <c r="F662" s="46" t="n">
        <v>500</v>
      </c>
      <c r="G662" s="30" t="n">
        <v>-1000</v>
      </c>
      <c r="H662" s="30" t="n">
        <v>0.6</v>
      </c>
      <c r="I662" s="30" t="n">
        <v>0.1</v>
      </c>
      <c r="J662" s="30" t="s">
        <v>15</v>
      </c>
      <c r="K662" s="18" t="s">
        <v>2201</v>
      </c>
      <c r="L662" s="45" t="s">
        <v>43</v>
      </c>
    </row>
    <row r="663">
      <c r="A663" s="18" t="s">
        <v>2243</v>
      </c>
      <c r="B663" s="48" t="n">
        <v>44071</v>
      </c>
      <c r="C663" s="30" t="n">
        <v>-20</v>
      </c>
      <c r="D663" s="49" t="n">
        <v>44062</v>
      </c>
      <c r="E663" s="30" t="n">
        <v>120</v>
      </c>
      <c r="F663" s="46" t="n">
        <v>100</v>
      </c>
      <c r="G663" s="30" t="n">
        <v>-100</v>
      </c>
      <c r="H663" s="30" t="n">
        <v>1.2</v>
      </c>
      <c r="I663" s="30" t="n">
        <v>0.2</v>
      </c>
      <c r="J663" s="30" t="s">
        <v>137</v>
      </c>
      <c r="K663" s="18" t="s">
        <v>2180</v>
      </c>
      <c r="L663" s="45" t="s">
        <v>43</v>
      </c>
    </row>
    <row r="664">
      <c r="A664" s="18" t="s">
        <v>2245</v>
      </c>
      <c r="B664" s="48" t="n">
        <v>44071</v>
      </c>
      <c r="C664" s="30" t="n">
        <v>0</v>
      </c>
      <c r="D664" s="49" t="n">
        <v>44070</v>
      </c>
      <c r="E664" s="30" t="n">
        <v>1250</v>
      </c>
      <c r="F664" s="46" t="n">
        <v>1250</v>
      </c>
      <c r="G664" s="30" t="n">
        <v>-1000</v>
      </c>
      <c r="H664" s="30" t="n">
        <v>1.25</v>
      </c>
      <c r="I664" s="30" t="n">
        <v>0</v>
      </c>
      <c r="J664" s="30" t="s">
        <v>15</v>
      </c>
      <c r="K664" s="18" t="s">
        <v>2212</v>
      </c>
      <c r="L664" s="45" t="s">
        <v>43</v>
      </c>
    </row>
    <row r="665">
      <c r="A665" s="18" t="s">
        <v>2246</v>
      </c>
      <c r="B665" s="48" t="n">
        <v>44071</v>
      </c>
      <c r="C665" s="30" t="n">
        <v>3900</v>
      </c>
      <c r="D665" s="49" t="n">
        <v>43480.041666666664</v>
      </c>
      <c r="E665" s="30" t="n">
        <v>8865</v>
      </c>
      <c r="F665" s="46" t="n">
        <v>-4965</v>
      </c>
      <c r="G665" s="30" t="n">
        <v>300</v>
      </c>
      <c r="H665" s="30" t="n">
        <v>29.55</v>
      </c>
      <c r="I665" s="30" t="n">
        <v>13</v>
      </c>
      <c r="J665" s="30" t="s">
        <v>92</v>
      </c>
      <c r="K665" s="18" t="s">
        <v>68</v>
      </c>
      <c r="L665" s="45" t="s">
        <v>43</v>
      </c>
    </row>
    <row r="666">
      <c r="A666" s="18" t="s">
        <v>2247</v>
      </c>
      <c r="B666" s="48" t="n">
        <v>44071</v>
      </c>
      <c r="C666" s="30" t="n">
        <v>0</v>
      </c>
      <c r="D666" s="49" t="n">
        <v>44049.513553240744</v>
      </c>
      <c r="E666" s="30" t="n">
        <v>195</v>
      </c>
      <c r="F666" s="46" t="n">
        <v>195</v>
      </c>
      <c r="G666" s="30" t="n">
        <v>-300</v>
      </c>
      <c r="H666" s="30" t="n">
        <v>0.65</v>
      </c>
      <c r="I666" s="30" t="n">
        <v>0</v>
      </c>
      <c r="J666" s="30" t="s">
        <v>137</v>
      </c>
      <c r="K666" s="18" t="s">
        <v>2185</v>
      </c>
      <c r="L666" s="45" t="s">
        <v>43</v>
      </c>
    </row>
    <row r="667">
      <c r="A667" s="18" t="s">
        <v>2248</v>
      </c>
      <c r="B667" s="48" t="n">
        <v>44071</v>
      </c>
      <c r="C667" s="30" t="n">
        <v>0</v>
      </c>
      <c r="D667" s="49" t="n">
        <v>44070</v>
      </c>
      <c r="E667" s="30" t="n">
        <v>550</v>
      </c>
      <c r="F667" s="46" t="n">
        <v>550</v>
      </c>
      <c r="G667" s="30" t="n">
        <v>-1000</v>
      </c>
      <c r="H667" s="30" t="n">
        <v>0.55000000000000004</v>
      </c>
      <c r="I667" s="30" t="n">
        <v>0</v>
      </c>
      <c r="J667" s="30" t="s">
        <v>15</v>
      </c>
      <c r="K667" s="18" t="s">
        <v>2209</v>
      </c>
      <c r="L667" s="45" t="s">
        <v>43</v>
      </c>
    </row>
    <row r="668">
      <c r="A668" s="18" t="s">
        <v>2249</v>
      </c>
      <c r="B668" s="48" t="n">
        <v>44071</v>
      </c>
      <c r="C668" s="30" t="n">
        <v>0</v>
      </c>
      <c r="D668" s="49" t="n">
        <v>44070</v>
      </c>
      <c r="E668" s="30" t="n">
        <v>1600</v>
      </c>
      <c r="F668" s="46" t="n">
        <v>1600</v>
      </c>
      <c r="G668" s="30" t="n">
        <v>-1000</v>
      </c>
      <c r="H668" s="30" t="n">
        <v>1.6</v>
      </c>
      <c r="I668" s="30" t="n">
        <v>0</v>
      </c>
      <c r="J668" s="30" t="s">
        <v>15</v>
      </c>
      <c r="K668" s="18" t="s">
        <v>2208</v>
      </c>
      <c r="L668" s="45" t="s">
        <v>43</v>
      </c>
    </row>
    <row r="669">
      <c r="A669" s="18" t="s">
        <v>2280</v>
      </c>
      <c r="B669" s="48" t="n">
        <v>44074</v>
      </c>
      <c r="C669" s="30" t="n">
        <v>1240</v>
      </c>
      <c r="D669" s="49" t="n">
        <v>44070</v>
      </c>
      <c r="E669" s="30" t="n">
        <v>1050</v>
      </c>
      <c r="F669" s="46" t="n">
        <v>190.00000000000003</v>
      </c>
      <c r="G669" s="30" t="n">
        <v>100</v>
      </c>
      <c r="H669" s="30" t="n">
        <v>10.5</v>
      </c>
      <c r="I669" s="30" t="n">
        <v>12.4</v>
      </c>
      <c r="J669" s="30" t="s">
        <v>17</v>
      </c>
      <c r="K669" s="18" t="s">
        <v>2258</v>
      </c>
      <c r="L669" s="45" t="s">
        <v>43</v>
      </c>
    </row>
    <row r="670">
      <c r="A670" s="18" t="s">
        <v>2291</v>
      </c>
      <c r="B670" s="48" t="n">
        <v>44074</v>
      </c>
      <c r="C670" s="30" t="n">
        <v>580</v>
      </c>
      <c r="D670" s="49" t="n">
        <v>44069</v>
      </c>
      <c r="E670" s="30" t="n">
        <v>470</v>
      </c>
      <c r="F670" s="46" t="n">
        <v>109.99999999999997</v>
      </c>
      <c r="G670" s="30" t="n">
        <v>100</v>
      </c>
      <c r="H670" s="30" t="n">
        <v>4.7</v>
      </c>
      <c r="I670" s="30" t="n">
        <v>5.8</v>
      </c>
      <c r="J670" s="30" t="s">
        <v>17</v>
      </c>
      <c r="K670" s="18" t="s">
        <v>2259</v>
      </c>
      <c r="L670" s="45" t="s">
        <v>43</v>
      </c>
    </row>
    <row r="671">
      <c r="A671" s="18" t="s">
        <v>2283</v>
      </c>
      <c r="B671" s="48" t="n">
        <v>44075</v>
      </c>
      <c r="C671" s="30" t="n">
        <v>500</v>
      </c>
      <c r="D671" s="49" t="n">
        <v>44027</v>
      </c>
      <c r="E671" s="30" t="n">
        <v>450</v>
      </c>
      <c r="F671" s="46" t="n">
        <v>50</v>
      </c>
      <c r="G671" s="30" t="n">
        <v>200</v>
      </c>
      <c r="H671" s="30" t="n">
        <v>2.25</v>
      </c>
      <c r="I671" s="30" t="n">
        <v>2.5</v>
      </c>
      <c r="J671" s="30" t="s">
        <v>17</v>
      </c>
      <c r="K671" s="18" t="s">
        <v>2251</v>
      </c>
      <c r="L671" s="45" t="s">
        <v>43</v>
      </c>
    </row>
    <row r="672">
      <c r="A672" s="18" t="s">
        <v>2292</v>
      </c>
      <c r="B672" s="48" t="n">
        <v>44075</v>
      </c>
      <c r="C672" s="30" t="n">
        <v>-1000</v>
      </c>
      <c r="D672" s="49" t="n">
        <v>44069</v>
      </c>
      <c r="E672" s="30" t="n">
        <v>275</v>
      </c>
      <c r="F672" s="46" t="n">
        <v>-725</v>
      </c>
      <c r="G672" s="30" t="n">
        <v>-500</v>
      </c>
      <c r="H672" s="30" t="n">
        <v>0.55000000000000004</v>
      </c>
      <c r="I672" s="30" t="n">
        <v>2</v>
      </c>
      <c r="J672" s="30" t="s">
        <v>137</v>
      </c>
      <c r="K672" s="18" t="s">
        <v>2253</v>
      </c>
      <c r="L672" s="45" t="s">
        <v>43</v>
      </c>
    </row>
    <row r="673">
      <c r="A673" s="18" t="s">
        <v>2294</v>
      </c>
      <c r="B673" s="48" t="n">
        <v>44075</v>
      </c>
      <c r="C673" s="30" t="n">
        <v>600</v>
      </c>
      <c r="D673" s="49" t="n">
        <v>44070</v>
      </c>
      <c r="E673" s="30" t="n">
        <v>500</v>
      </c>
      <c r="F673" s="46" t="n">
        <v>100</v>
      </c>
      <c r="G673" s="30" t="n">
        <v>200</v>
      </c>
      <c r="H673" s="30" t="n">
        <v>2.5</v>
      </c>
      <c r="I673" s="30" t="n">
        <v>3</v>
      </c>
      <c r="J673" s="30" t="s">
        <v>17</v>
      </c>
      <c r="K673" s="18" t="s">
        <v>2254</v>
      </c>
      <c r="L673" s="45" t="s">
        <v>43</v>
      </c>
    </row>
    <row r="674">
      <c r="A674" s="18" t="s">
        <v>2288</v>
      </c>
      <c r="B674" s="48" t="n">
        <v>44076</v>
      </c>
      <c r="C674" s="30" t="n">
        <v>1500</v>
      </c>
      <c r="D674" s="49" t="n">
        <v>44075</v>
      </c>
      <c r="E674" s="30" t="n">
        <v>850</v>
      </c>
      <c r="F674" s="46" t="n">
        <v>650</v>
      </c>
      <c r="G674" s="30" t="n">
        <v>500</v>
      </c>
      <c r="H674" s="30" t="n">
        <v>1.7</v>
      </c>
      <c r="I674" s="30" t="n">
        <v>3</v>
      </c>
      <c r="J674" s="30" t="s">
        <v>17</v>
      </c>
      <c r="K674" s="18" t="s">
        <v>2261</v>
      </c>
      <c r="L674" s="45" t="s">
        <v>43</v>
      </c>
    </row>
    <row r="675">
      <c r="A675" s="18" t="s">
        <v>2293</v>
      </c>
      <c r="B675" s="48" t="n">
        <v>44076</v>
      </c>
      <c r="C675" s="30" t="n">
        <v>919.99999999999989</v>
      </c>
      <c r="D675" s="49" t="n">
        <v>44075</v>
      </c>
      <c r="E675" s="30" t="n">
        <v>600</v>
      </c>
      <c r="F675" s="46" t="n">
        <v>319.99999999999994</v>
      </c>
      <c r="G675" s="30" t="n">
        <v>200</v>
      </c>
      <c r="H675" s="30" t="n">
        <v>3</v>
      </c>
      <c r="I675" s="30" t="n">
        <v>4.5999999999999996</v>
      </c>
      <c r="J675" s="30" t="s">
        <v>17</v>
      </c>
      <c r="K675" s="18" t="s">
        <v>2262</v>
      </c>
      <c r="L675" s="45" t="s">
        <v>43</v>
      </c>
    </row>
    <row r="676">
      <c r="A676" s="18" t="s">
        <v>2279</v>
      </c>
      <c r="B676" s="48" t="n">
        <v>44077</v>
      </c>
      <c r="C676" s="30" t="n">
        <v>-3000</v>
      </c>
      <c r="D676" s="49" t="n">
        <v>44075.634594907409</v>
      </c>
      <c r="E676" s="30" t="n">
        <v>850</v>
      </c>
      <c r="F676" s="46" t="n">
        <v>-2150</v>
      </c>
      <c r="G676" s="30" t="n">
        <v>-1000</v>
      </c>
      <c r="H676" s="30" t="n">
        <v>0.85</v>
      </c>
      <c r="I676" s="30" t="n">
        <v>3</v>
      </c>
      <c r="J676" s="30" t="s">
        <v>15</v>
      </c>
      <c r="K676" s="18" t="s">
        <v>2264</v>
      </c>
      <c r="L676" s="45" t="s">
        <v>43</v>
      </c>
    </row>
    <row r="677">
      <c r="A677" s="18" t="s">
        <v>2285</v>
      </c>
      <c r="B677" s="48" t="n">
        <v>44077</v>
      </c>
      <c r="C677" s="30" t="n">
        <v>2000</v>
      </c>
      <c r="D677" s="49" t="n">
        <v>44075</v>
      </c>
      <c r="E677" s="30" t="n">
        <v>1100</v>
      </c>
      <c r="F677" s="46" t="n">
        <v>900</v>
      </c>
      <c r="G677" s="30" t="n">
        <v>100</v>
      </c>
      <c r="H677" s="30" t="n">
        <v>11</v>
      </c>
      <c r="I677" s="30" t="n">
        <v>20</v>
      </c>
      <c r="J677" s="30" t="s">
        <v>17</v>
      </c>
      <c r="K677" s="18" t="s">
        <v>2263</v>
      </c>
      <c r="L677" s="45" t="s">
        <v>43</v>
      </c>
    </row>
    <row r="678">
      <c r="A678" s="18" t="s">
        <v>2286</v>
      </c>
      <c r="B678" s="48" t="n">
        <v>44077</v>
      </c>
      <c r="C678" s="30" t="n">
        <v>-400</v>
      </c>
      <c r="D678" s="49" t="n">
        <v>44076</v>
      </c>
      <c r="E678" s="30" t="n">
        <v>1200</v>
      </c>
      <c r="F678" s="46" t="n">
        <v>799.99999999999989</v>
      </c>
      <c r="G678" s="30" t="n">
        <v>-1000</v>
      </c>
      <c r="H678" s="30" t="n">
        <v>1.2</v>
      </c>
      <c r="I678" s="30" t="n">
        <v>0.4</v>
      </c>
      <c r="J678" s="30" t="s">
        <v>15</v>
      </c>
      <c r="K678" s="18" t="s">
        <v>2270</v>
      </c>
      <c r="L678" s="45" t="s">
        <v>43</v>
      </c>
    </row>
    <row r="679">
      <c r="A679" s="18" t="s">
        <v>2289</v>
      </c>
      <c r="B679" s="48" t="n">
        <v>44077</v>
      </c>
      <c r="C679" s="30" t="n">
        <v>-5500</v>
      </c>
      <c r="D679" s="49" t="n">
        <v>44075</v>
      </c>
      <c r="E679" s="30" t="n">
        <v>2150</v>
      </c>
      <c r="F679" s="46" t="n">
        <v>-3350</v>
      </c>
      <c r="G679" s="30" t="n">
        <v>-1000</v>
      </c>
      <c r="H679" s="30" t="n">
        <v>2.15</v>
      </c>
      <c r="I679" s="30" t="n">
        <v>5.5</v>
      </c>
      <c r="J679" s="30" t="s">
        <v>15</v>
      </c>
      <c r="K679" s="18" t="s">
        <v>2260</v>
      </c>
      <c r="L679" s="45" t="s">
        <v>43</v>
      </c>
    </row>
    <row r="680">
      <c r="A680" s="18" t="s">
        <v>2290</v>
      </c>
      <c r="B680" s="48" t="n">
        <v>44077</v>
      </c>
      <c r="C680" s="30" t="n">
        <v>250</v>
      </c>
      <c r="D680" s="49" t="n">
        <v>44025</v>
      </c>
      <c r="E680" s="30" t="n">
        <v>940</v>
      </c>
      <c r="F680" s="46" t="n">
        <v>-690</v>
      </c>
      <c r="G680" s="30" t="n">
        <v>500</v>
      </c>
      <c r="H680" s="30" t="n">
        <v>1.88</v>
      </c>
      <c r="I680" s="30" t="n">
        <v>0.5</v>
      </c>
      <c r="J680" s="30" t="s">
        <v>17</v>
      </c>
      <c r="K680" s="18" t="s">
        <v>2252</v>
      </c>
      <c r="L680" s="45" t="s">
        <v>43</v>
      </c>
    </row>
    <row r="681">
      <c r="A681" s="18" t="s">
        <v>2296</v>
      </c>
      <c r="B681" s="48" t="n">
        <v>44077</v>
      </c>
      <c r="C681" s="30" t="n">
        <v>70</v>
      </c>
      <c r="D681" s="49" t="n">
        <v>44074.711759259262</v>
      </c>
      <c r="E681" s="30" t="n">
        <v>1750</v>
      </c>
      <c r="F681" s="46" t="n">
        <v>-1680</v>
      </c>
      <c r="G681" s="30" t="n">
        <v>100</v>
      </c>
      <c r="H681" s="30" t="n">
        <v>17.5</v>
      </c>
      <c r="I681" s="30" t="n">
        <v>0.7</v>
      </c>
      <c r="J681" s="30" t="s">
        <v>33</v>
      </c>
      <c r="K681" s="18" t="s">
        <v>2257</v>
      </c>
      <c r="L681" s="45" t="s">
        <v>43</v>
      </c>
    </row>
    <row r="682">
      <c r="A682" s="18" t="s">
        <v>2277</v>
      </c>
      <c r="B682" s="48" t="n">
        <v>44078</v>
      </c>
      <c r="C682" s="30" t="n">
        <v>0</v>
      </c>
      <c r="D682" s="49" t="n">
        <v>44076</v>
      </c>
      <c r="E682" s="30" t="n">
        <v>700</v>
      </c>
      <c r="F682" s="46" t="n">
        <v>700</v>
      </c>
      <c r="G682" s="30" t="n">
        <v>-1000</v>
      </c>
      <c r="H682" s="30" t="n">
        <v>0.7</v>
      </c>
      <c r="I682" s="30" t="n">
        <v>0</v>
      </c>
      <c r="J682" s="30" t="s">
        <v>15</v>
      </c>
      <c r="K682" s="18" t="s">
        <v>2269</v>
      </c>
      <c r="L682" s="45" t="s">
        <v>43</v>
      </c>
    </row>
    <row r="683">
      <c r="A683" s="18" t="s">
        <v>2278</v>
      </c>
      <c r="B683" s="48" t="n">
        <v>44078</v>
      </c>
      <c r="C683" s="30" t="n">
        <v>0</v>
      </c>
      <c r="D683" s="49" t="n">
        <v>44077.730428240742</v>
      </c>
      <c r="E683" s="30" t="n">
        <v>700</v>
      </c>
      <c r="F683" s="46" t="n">
        <v>700</v>
      </c>
      <c r="G683" s="30" t="n">
        <v>-500</v>
      </c>
      <c r="H683" s="30" t="n">
        <v>1.4</v>
      </c>
      <c r="I683" s="30" t="n">
        <v>0</v>
      </c>
      <c r="J683" s="30" t="s">
        <v>15</v>
      </c>
      <c r="K683" s="18" t="s">
        <v>2274</v>
      </c>
      <c r="L683" s="45" t="s">
        <v>43</v>
      </c>
    </row>
    <row r="684">
      <c r="A684" s="18" t="s">
        <v>2281</v>
      </c>
      <c r="B684" s="48" t="n">
        <v>44078</v>
      </c>
      <c r="C684" s="30" t="n">
        <v>0</v>
      </c>
      <c r="D684" s="49" t="n">
        <v>44076</v>
      </c>
      <c r="E684" s="30" t="n">
        <v>1800</v>
      </c>
      <c r="F684" s="46" t="n">
        <v>1800</v>
      </c>
      <c r="G684" s="30" t="n">
        <v>-1500</v>
      </c>
      <c r="H684" s="30" t="n">
        <v>1.2</v>
      </c>
      <c r="I684" s="30" t="n">
        <v>0</v>
      </c>
      <c r="J684" s="30" t="s">
        <v>15</v>
      </c>
      <c r="K684" s="18" t="s">
        <v>2268</v>
      </c>
      <c r="L684" s="45" t="s">
        <v>43</v>
      </c>
    </row>
    <row r="685">
      <c r="A685" s="18" t="s">
        <v>2282</v>
      </c>
      <c r="B685" s="48" t="n">
        <v>44078</v>
      </c>
      <c r="C685" s="30" t="n">
        <v>0</v>
      </c>
      <c r="D685" s="49" t="n">
        <v>44074.708055555559</v>
      </c>
      <c r="E685" s="30" t="n">
        <v>200</v>
      </c>
      <c r="F685" s="46" t="n">
        <v>200</v>
      </c>
      <c r="G685" s="30" t="n">
        <v>-100</v>
      </c>
      <c r="H685" s="30" t="n">
        <v>2</v>
      </c>
      <c r="I685" s="30" t="n">
        <v>0</v>
      </c>
      <c r="J685" s="30" t="s">
        <v>137</v>
      </c>
      <c r="K685" s="18" t="s">
        <v>2255</v>
      </c>
      <c r="L685" s="45" t="s">
        <v>43</v>
      </c>
    </row>
    <row r="686">
      <c r="A686" s="18" t="s">
        <v>2284</v>
      </c>
      <c r="B686" s="48" t="n">
        <v>44078</v>
      </c>
      <c r="C686" s="30" t="n">
        <v>0</v>
      </c>
      <c r="D686" s="49" t="n">
        <v>44076</v>
      </c>
      <c r="E686" s="30" t="n">
        <v>1000</v>
      </c>
      <c r="F686" s="46" t="n">
        <v>1000</v>
      </c>
      <c r="G686" s="30" t="n">
        <v>-1000</v>
      </c>
      <c r="H686" s="30" t="n">
        <v>1</v>
      </c>
      <c r="I686" s="30" t="n">
        <v>0</v>
      </c>
      <c r="J686" s="30" t="s">
        <v>15</v>
      </c>
      <c r="K686" s="18" t="s">
        <v>2267</v>
      </c>
      <c r="L686" s="45" t="s">
        <v>43</v>
      </c>
    </row>
    <row r="687">
      <c r="A687" s="18" t="s">
        <v>2287</v>
      </c>
      <c r="B687" s="48" t="n">
        <v>44078</v>
      </c>
      <c r="C687" s="30" t="n">
        <v>0</v>
      </c>
      <c r="D687" s="49" t="n">
        <v>44077.509675925925</v>
      </c>
      <c r="E687" s="30" t="n">
        <v>1400</v>
      </c>
      <c r="F687" s="46" t="n">
        <v>1400</v>
      </c>
      <c r="G687" s="30" t="n">
        <v>-1000</v>
      </c>
      <c r="H687" s="30" t="n">
        <v>1.4</v>
      </c>
      <c r="I687" s="30" t="n">
        <v>0</v>
      </c>
      <c r="J687" s="30" t="s">
        <v>15</v>
      </c>
      <c r="K687" s="18" t="s">
        <v>2273</v>
      </c>
      <c r="L687" s="45" t="s">
        <v>43</v>
      </c>
    </row>
    <row r="688">
      <c r="A688" s="18" t="s">
        <v>2295</v>
      </c>
      <c r="B688" s="48" t="n">
        <v>44078</v>
      </c>
      <c r="C688" s="30" t="n">
        <v>0</v>
      </c>
      <c r="D688" s="49" t="n">
        <v>44074.708692129629</v>
      </c>
      <c r="E688" s="30" t="n">
        <v>2300</v>
      </c>
      <c r="F688" s="46" t="n">
        <v>2300</v>
      </c>
      <c r="G688" s="30" t="n">
        <v>-1000</v>
      </c>
      <c r="H688" s="30" t="n">
        <v>2.2999999999999998</v>
      </c>
      <c r="I688" s="30" t="n">
        <v>0</v>
      </c>
      <c r="J688" s="30" t="s">
        <v>15</v>
      </c>
      <c r="K688" s="18" t="s">
        <v>2256</v>
      </c>
      <c r="L688" s="45" t="s">
        <v>43</v>
      </c>
    </row>
    <row r="689">
      <c r="A689" s="18" t="s">
        <v>2324</v>
      </c>
      <c r="B689" s="48" t="n">
        <v>44082</v>
      </c>
      <c r="C689" s="30" t="n">
        <v>819.99999999999989</v>
      </c>
      <c r="D689" s="49" t="n">
        <v>44078.660787037035</v>
      </c>
      <c r="E689" s="30" t="n">
        <v>680</v>
      </c>
      <c r="F689" s="46" t="n">
        <v>139.99999999999994</v>
      </c>
      <c r="G689" s="30" t="n">
        <v>200</v>
      </c>
      <c r="H689" s="30" t="n">
        <v>3.4</v>
      </c>
      <c r="I689" s="30" t="n">
        <v>4.0999999999999996</v>
      </c>
      <c r="J689" s="30" t="s">
        <v>17</v>
      </c>
      <c r="K689" s="18" t="s">
        <v>2276</v>
      </c>
      <c r="L689" s="45" t="s">
        <v>43</v>
      </c>
    </row>
    <row r="690">
      <c r="A690" s="18" t="s">
        <v>2316</v>
      </c>
      <c r="B690" s="48" t="n">
        <v>44083</v>
      </c>
      <c r="C690" s="30" t="n">
        <v>-4900</v>
      </c>
      <c r="D690" s="49" t="n">
        <v>44077.492094907408</v>
      </c>
      <c r="E690" s="30" t="n">
        <v>4700</v>
      </c>
      <c r="F690" s="46" t="n">
        <v>-200.00000000000017</v>
      </c>
      <c r="G690" s="30" t="n">
        <v>-1000</v>
      </c>
      <c r="H690" s="30" t="n">
        <v>4.7</v>
      </c>
      <c r="I690" s="30" t="n">
        <v>4.9000000000000004</v>
      </c>
      <c r="J690" s="30" t="s">
        <v>15</v>
      </c>
      <c r="K690" s="18" t="s">
        <v>2272</v>
      </c>
      <c r="L690" s="45" t="s">
        <v>43</v>
      </c>
    </row>
    <row r="691">
      <c r="A691" s="18" t="s">
        <v>2321</v>
      </c>
      <c r="B691" s="48" t="n">
        <v>44083</v>
      </c>
      <c r="C691" s="30" t="n">
        <v>600</v>
      </c>
      <c r="D691" s="49" t="n">
        <v>44077.730486111112</v>
      </c>
      <c r="E691" s="30" t="n">
        <v>540</v>
      </c>
      <c r="F691" s="46" t="n">
        <v>59.999999999999986</v>
      </c>
      <c r="G691" s="30" t="n">
        <v>300</v>
      </c>
      <c r="H691" s="30" t="n">
        <v>1.8</v>
      </c>
      <c r="I691" s="30" t="n">
        <v>2</v>
      </c>
      <c r="J691" s="30" t="s">
        <v>17</v>
      </c>
      <c r="K691" s="18" t="s">
        <v>2275</v>
      </c>
      <c r="L691" s="45" t="s">
        <v>43</v>
      </c>
    </row>
    <row r="692">
      <c r="A692" s="18" t="s">
        <v>2325</v>
      </c>
      <c r="B692" s="48" t="n">
        <v>44083</v>
      </c>
      <c r="C692" s="30" t="n">
        <v>550</v>
      </c>
      <c r="D692" s="49" t="n">
        <v>44071.524652777778</v>
      </c>
      <c r="E692" s="30" t="n">
        <v>495</v>
      </c>
      <c r="F692" s="46" t="n">
        <v>54.999999999999986</v>
      </c>
      <c r="G692" s="30" t="n">
        <v>100</v>
      </c>
      <c r="H692" s="30" t="n">
        <v>4.95</v>
      </c>
      <c r="I692" s="30" t="n">
        <v>5.5</v>
      </c>
      <c r="J692" s="30" t="s">
        <v>17</v>
      </c>
      <c r="K692" s="18" t="s">
        <v>2265</v>
      </c>
      <c r="L692" s="45" t="s">
        <v>43</v>
      </c>
    </row>
    <row r="693">
      <c r="A693" s="18" t="s">
        <v>2332</v>
      </c>
      <c r="B693" s="48" t="n">
        <v>44083</v>
      </c>
      <c r="C693" s="30" t="n">
        <v>-10000</v>
      </c>
      <c r="D693" s="49" t="n">
        <v>44077.445034722223</v>
      </c>
      <c r="E693" s="30" t="n">
        <v>7000</v>
      </c>
      <c r="F693" s="46" t="n">
        <v>-3000</v>
      </c>
      <c r="G693" s="30" t="n">
        <v>-1000</v>
      </c>
      <c r="H693" s="30" t="n">
        <v>7</v>
      </c>
      <c r="I693" s="30" t="n">
        <v>10</v>
      </c>
      <c r="J693" s="30" t="s">
        <v>15</v>
      </c>
      <c r="K693" s="18" t="s">
        <v>2271</v>
      </c>
      <c r="L693" s="45" t="s">
        <v>43</v>
      </c>
    </row>
    <row r="694">
      <c r="A694" s="18" t="s">
        <v>2331</v>
      </c>
      <c r="B694" s="48" t="n">
        <v>44084</v>
      </c>
      <c r="C694" s="30" t="n">
        <v>350</v>
      </c>
      <c r="D694" s="49" t="n">
        <v>44053</v>
      </c>
      <c r="E694" s="30" t="n">
        <v>825</v>
      </c>
      <c r="F694" s="46" t="n">
        <v>-475</v>
      </c>
      <c r="G694" s="30" t="n">
        <v>500</v>
      </c>
      <c r="H694" s="30" t="n">
        <v>1.65</v>
      </c>
      <c r="I694" s="30" t="n">
        <v>0.7</v>
      </c>
      <c r="J694" s="30" t="s">
        <v>17</v>
      </c>
      <c r="K694" s="18" t="s">
        <v>2266</v>
      </c>
      <c r="L694" s="45" t="s">
        <v>43</v>
      </c>
    </row>
    <row r="695">
      <c r="A695" s="18" t="s">
        <v>2333</v>
      </c>
      <c r="B695" s="48" t="n">
        <v>44084</v>
      </c>
      <c r="C695" s="30" t="n">
        <v>-50</v>
      </c>
      <c r="D695" s="49" t="n">
        <v>44083</v>
      </c>
      <c r="E695" s="30" t="n">
        <v>1250</v>
      </c>
      <c r="F695" s="46" t="n">
        <v>1200</v>
      </c>
      <c r="G695" s="30" t="n">
        <v>-1000</v>
      </c>
      <c r="H695" s="30" t="n">
        <v>1.25</v>
      </c>
      <c r="I695" s="30" t="n">
        <v>0.05</v>
      </c>
      <c r="J695" s="30" t="s">
        <v>15</v>
      </c>
      <c r="K695" s="18" t="s">
        <v>2303</v>
      </c>
      <c r="L695" s="45" t="s">
        <v>43</v>
      </c>
    </row>
    <row r="696">
      <c r="A696" s="18" t="s">
        <v>2317</v>
      </c>
      <c r="B696" s="48" t="n">
        <v>44085</v>
      </c>
      <c r="C696" s="30" t="n">
        <v>-300</v>
      </c>
      <c r="D696" s="49" t="n">
        <v>44085.444976851853</v>
      </c>
      <c r="E696" s="30" t="n">
        <v>600</v>
      </c>
      <c r="F696" s="46" t="n">
        <v>300</v>
      </c>
      <c r="G696" s="30" t="n">
        <v>-1000</v>
      </c>
      <c r="H696" s="30" t="n">
        <v>0.6</v>
      </c>
      <c r="I696" s="30" t="n">
        <v>0.3</v>
      </c>
      <c r="J696" s="30" t="s">
        <v>15</v>
      </c>
      <c r="K696" s="18" t="s">
        <v>2314</v>
      </c>
      <c r="L696" s="45" t="s">
        <v>43</v>
      </c>
    </row>
    <row r="697">
      <c r="A697" s="18" t="s">
        <v>2318</v>
      </c>
      <c r="B697" s="48" t="n">
        <v>44085</v>
      </c>
      <c r="C697" s="30" t="n">
        <v>0</v>
      </c>
      <c r="D697" s="49" t="n">
        <v>44084.685439814813</v>
      </c>
      <c r="E697" s="30" t="n">
        <v>500</v>
      </c>
      <c r="F697" s="46" t="n">
        <v>500</v>
      </c>
      <c r="G697" s="30" t="n">
        <v>-1000</v>
      </c>
      <c r="H697" s="30" t="n">
        <v>0.5</v>
      </c>
      <c r="I697" s="30" t="n">
        <v>0</v>
      </c>
      <c r="J697" s="30" t="s">
        <v>15</v>
      </c>
      <c r="K697" s="18" t="s">
        <v>2308</v>
      </c>
      <c r="L697" s="45" t="s">
        <v>43</v>
      </c>
    </row>
    <row r="698">
      <c r="A698" s="18" t="s">
        <v>2319</v>
      </c>
      <c r="B698" s="48" t="n">
        <v>44085</v>
      </c>
      <c r="C698" s="30" t="n">
        <v>-1150</v>
      </c>
      <c r="D698" s="49" t="n">
        <v>44085.445370370369</v>
      </c>
      <c r="E698" s="30" t="n">
        <v>375</v>
      </c>
      <c r="F698" s="46" t="n">
        <v>-774.99999999999989</v>
      </c>
      <c r="G698" s="30" t="n">
        <v>-500</v>
      </c>
      <c r="H698" s="30" t="n">
        <v>0.75</v>
      </c>
      <c r="I698" s="30" t="n">
        <v>2.2999999999999998</v>
      </c>
      <c r="J698" s="30" t="s">
        <v>15</v>
      </c>
      <c r="K698" s="18" t="s">
        <v>2312</v>
      </c>
      <c r="L698" s="45" t="s">
        <v>43</v>
      </c>
    </row>
    <row r="699">
      <c r="A699" s="18" t="s">
        <v>2320</v>
      </c>
      <c r="B699" s="48" t="n">
        <v>44085</v>
      </c>
      <c r="C699" s="30" t="n">
        <v>0</v>
      </c>
      <c r="D699" s="49" t="n">
        <v>44082.58252314815</v>
      </c>
      <c r="E699" s="30" t="n">
        <v>200</v>
      </c>
      <c r="F699" s="46" t="n">
        <v>200</v>
      </c>
      <c r="G699" s="30" t="n">
        <v>-100</v>
      </c>
      <c r="H699" s="30" t="n">
        <v>2</v>
      </c>
      <c r="I699" s="30" t="n">
        <v>0</v>
      </c>
      <c r="J699" s="30" t="s">
        <v>137</v>
      </c>
      <c r="K699" s="18" t="s">
        <v>2299</v>
      </c>
      <c r="L699" s="45" t="s">
        <v>43</v>
      </c>
    </row>
    <row r="700">
      <c r="A700" s="18" t="s">
        <v>2322</v>
      </c>
      <c r="B700" s="48" t="n">
        <v>44085</v>
      </c>
      <c r="C700" s="30" t="n">
        <v>-6500</v>
      </c>
      <c r="D700" s="49" t="n">
        <v>44082.719074074077</v>
      </c>
      <c r="E700" s="30" t="n">
        <v>5500</v>
      </c>
      <c r="F700" s="46" t="n">
        <v>-1000</v>
      </c>
      <c r="G700" s="30" t="n">
        <v>-1000</v>
      </c>
      <c r="H700" s="30" t="n">
        <v>5.5</v>
      </c>
      <c r="I700" s="30" t="n">
        <v>6.5</v>
      </c>
      <c r="J700" s="30" t="s">
        <v>15</v>
      </c>
      <c r="K700" s="18" t="s">
        <v>2301</v>
      </c>
      <c r="L700" s="45" t="s">
        <v>43</v>
      </c>
    </row>
    <row r="701">
      <c r="A701" s="18" t="s">
        <v>2323</v>
      </c>
      <c r="B701" s="48" t="n">
        <v>44085</v>
      </c>
      <c r="C701" s="30" t="n">
        <v>0</v>
      </c>
      <c r="D701" s="49" t="n">
        <v>44082.585543981484</v>
      </c>
      <c r="E701" s="30" t="n">
        <v>400</v>
      </c>
      <c r="F701" s="46" t="n">
        <v>400</v>
      </c>
      <c r="G701" s="30" t="n">
        <v>-1000</v>
      </c>
      <c r="H701" s="30" t="n">
        <v>0.4</v>
      </c>
      <c r="I701" s="30" t="n">
        <v>0</v>
      </c>
      <c r="J701" s="30" t="s">
        <v>137</v>
      </c>
      <c r="K701" s="18" t="s">
        <v>2297</v>
      </c>
      <c r="L701" s="45" t="s">
        <v>43</v>
      </c>
    </row>
    <row r="702">
      <c r="A702" s="18" t="s">
        <v>2326</v>
      </c>
      <c r="B702" s="48" t="n">
        <v>44085</v>
      </c>
      <c r="C702" s="30" t="n">
        <v>0</v>
      </c>
      <c r="D702" s="49" t="n">
        <v>44085.444363425922</v>
      </c>
      <c r="E702" s="30" t="n">
        <v>600</v>
      </c>
      <c r="F702" s="46" t="n">
        <v>600</v>
      </c>
      <c r="G702" s="30" t="n">
        <v>-1000</v>
      </c>
      <c r="H702" s="30" t="n">
        <v>0.6</v>
      </c>
      <c r="I702" s="30" t="n">
        <v>0</v>
      </c>
      <c r="J702" s="30" t="s">
        <v>15</v>
      </c>
      <c r="K702" s="18" t="s">
        <v>2313</v>
      </c>
      <c r="L702" s="45" t="s">
        <v>43</v>
      </c>
    </row>
    <row r="703">
      <c r="A703" s="18" t="s">
        <v>2327</v>
      </c>
      <c r="B703" s="48" t="n">
        <v>44085</v>
      </c>
      <c r="C703" s="30" t="n">
        <v>0</v>
      </c>
      <c r="D703" s="49" t="n">
        <v>44084.68545138889</v>
      </c>
      <c r="E703" s="30" t="n">
        <v>500</v>
      </c>
      <c r="F703" s="46" t="n">
        <v>500</v>
      </c>
      <c r="G703" s="30" t="n">
        <v>-1000</v>
      </c>
      <c r="H703" s="30" t="n">
        <v>0.5</v>
      </c>
      <c r="I703" s="30" t="n">
        <v>0</v>
      </c>
      <c r="J703" s="30" t="s">
        <v>15</v>
      </c>
      <c r="K703" s="18" t="s">
        <v>2309</v>
      </c>
      <c r="L703" s="45" t="s">
        <v>43</v>
      </c>
    </row>
    <row r="704">
      <c r="A704" s="18" t="s">
        <v>2328</v>
      </c>
      <c r="B704" s="48" t="n">
        <v>44085</v>
      </c>
      <c r="C704" s="30" t="n">
        <v>0</v>
      </c>
      <c r="D704" s="49" t="n">
        <v>44084.686747685184</v>
      </c>
      <c r="E704" s="30" t="n">
        <v>525</v>
      </c>
      <c r="F704" s="46" t="n">
        <v>525</v>
      </c>
      <c r="G704" s="30" t="n">
        <v>-1500</v>
      </c>
      <c r="H704" s="30" t="n">
        <v>0.35</v>
      </c>
      <c r="I704" s="30" t="n">
        <v>0</v>
      </c>
      <c r="J704" s="30" t="s">
        <v>15</v>
      </c>
      <c r="K704" s="18" t="s">
        <v>2311</v>
      </c>
      <c r="L704" s="45" t="s">
        <v>43</v>
      </c>
    </row>
    <row r="705">
      <c r="A705" s="18" t="s">
        <v>2329</v>
      </c>
      <c r="B705" s="48" t="n">
        <v>44085</v>
      </c>
      <c r="C705" s="30" t="n">
        <v>0</v>
      </c>
      <c r="D705" s="49" t="n">
        <v>44084.686296296299</v>
      </c>
      <c r="E705" s="30" t="n">
        <v>1350</v>
      </c>
      <c r="F705" s="46" t="n">
        <v>1350</v>
      </c>
      <c r="G705" s="30" t="n">
        <v>-1500</v>
      </c>
      <c r="H705" s="30" t="n">
        <v>0.9</v>
      </c>
      <c r="I705" s="30" t="n">
        <v>0</v>
      </c>
      <c r="J705" s="30" t="s">
        <v>15</v>
      </c>
      <c r="K705" s="18" t="s">
        <v>2310</v>
      </c>
      <c r="L705" s="45" t="s">
        <v>43</v>
      </c>
    </row>
    <row r="706">
      <c r="A706" s="18" t="s">
        <v>2330</v>
      </c>
      <c r="B706" s="48" t="n">
        <v>44085</v>
      </c>
      <c r="C706" s="30" t="n">
        <v>-1750</v>
      </c>
      <c r="D706" s="49" t="n">
        <v>44085.444328703707</v>
      </c>
      <c r="E706" s="30" t="n">
        <v>550</v>
      </c>
      <c r="F706" s="46" t="n">
        <v>-1200</v>
      </c>
      <c r="G706" s="30" t="n">
        <v>-1000</v>
      </c>
      <c r="H706" s="30" t="n">
        <v>0.55000000000000004</v>
      </c>
      <c r="I706" s="30" t="n">
        <v>1.75</v>
      </c>
      <c r="J706" s="30" t="s">
        <v>15</v>
      </c>
      <c r="K706" s="18" t="s">
        <v>2315</v>
      </c>
      <c r="L706" s="45" t="s">
        <v>43</v>
      </c>
    </row>
    <row r="707">
      <c r="A707" s="18" t="s">
        <v>2334</v>
      </c>
      <c r="B707" s="48" t="n">
        <v>44085</v>
      </c>
      <c r="C707" s="30" t="n">
        <v>-50</v>
      </c>
      <c r="D707" s="49" t="n">
        <v>44082.719050925924</v>
      </c>
      <c r="E707" s="30" t="n">
        <v>700</v>
      </c>
      <c r="F707" s="46" t="n">
        <v>649.99999999999989</v>
      </c>
      <c r="G707" s="30" t="n">
        <v>-1000</v>
      </c>
      <c r="H707" s="30" t="n">
        <v>0.7</v>
      </c>
      <c r="I707" s="30" t="n">
        <v>0.05</v>
      </c>
      <c r="J707" s="30" t="s">
        <v>15</v>
      </c>
      <c r="K707" s="18" t="s">
        <v>2300</v>
      </c>
      <c r="L707" s="45" t="s">
        <v>43</v>
      </c>
    </row>
    <row r="708">
      <c r="A708" s="18" t="s">
        <v>2351</v>
      </c>
      <c r="B708" s="48" t="n">
        <v>44088</v>
      </c>
      <c r="C708" s="30" t="n">
        <v>1125</v>
      </c>
      <c r="D708" s="49" t="n">
        <v>44084.542013888888</v>
      </c>
      <c r="E708" s="30" t="n">
        <v>1005</v>
      </c>
      <c r="F708" s="46" t="n">
        <v>119.99999999999997</v>
      </c>
      <c r="G708" s="30" t="n">
        <v>300</v>
      </c>
      <c r="H708" s="30" t="n">
        <v>3.35</v>
      </c>
      <c r="I708" s="30" t="n">
        <v>3.75</v>
      </c>
      <c r="J708" s="30" t="s">
        <v>17</v>
      </c>
      <c r="K708" s="18" t="s">
        <v>2306</v>
      </c>
      <c r="L708" s="45" t="s">
        <v>43</v>
      </c>
    </row>
    <row r="709">
      <c r="A709" s="18" t="s">
        <v>2354</v>
      </c>
      <c r="B709" s="48" t="n">
        <v>44088</v>
      </c>
      <c r="C709" s="30" t="n">
        <v>175</v>
      </c>
      <c r="D709" s="49" t="n">
        <v>44062</v>
      </c>
      <c r="E709" s="30" t="n">
        <v>950</v>
      </c>
      <c r="F709" s="46" t="n">
        <v>-774.99999999999989</v>
      </c>
      <c r="G709" s="30" t="n">
        <v>500</v>
      </c>
      <c r="H709" s="30" t="n">
        <v>1.9</v>
      </c>
      <c r="I709" s="30" t="n">
        <v>0.35</v>
      </c>
      <c r="J709" s="30" t="s">
        <v>17</v>
      </c>
      <c r="K709" s="18" t="s">
        <v>2298</v>
      </c>
      <c r="L709" s="45" t="s">
        <v>43</v>
      </c>
    </row>
    <row r="710">
      <c r="A710" s="18" t="s">
        <v>2357</v>
      </c>
      <c r="B710" s="48" t="n">
        <v>44088</v>
      </c>
      <c r="C710" s="30" t="n">
        <v>900</v>
      </c>
      <c r="D710" s="49" t="n">
        <v>44084.541319444441</v>
      </c>
      <c r="E710" s="30" t="n">
        <v>657</v>
      </c>
      <c r="F710" s="46" t="n">
        <v>243.00000000000003</v>
      </c>
      <c r="G710" s="30" t="n">
        <v>300</v>
      </c>
      <c r="H710" s="30" t="n">
        <v>2.19</v>
      </c>
      <c r="I710" s="30" t="n">
        <v>3</v>
      </c>
      <c r="J710" s="30" t="s">
        <v>17</v>
      </c>
      <c r="K710" s="18" t="s">
        <v>2305</v>
      </c>
      <c r="L710" s="45" t="s">
        <v>43</v>
      </c>
    </row>
    <row r="711">
      <c r="A711" s="18" t="s">
        <v>2358</v>
      </c>
      <c r="B711" s="48" t="n">
        <v>44089</v>
      </c>
      <c r="C711" s="30" t="n">
        <v>-375</v>
      </c>
      <c r="D711" s="49" t="n">
        <v>44083</v>
      </c>
      <c r="E711" s="30" t="n">
        <v>250</v>
      </c>
      <c r="F711" s="46" t="n">
        <v>-125</v>
      </c>
      <c r="G711" s="30" t="n">
        <v>-500</v>
      </c>
      <c r="H711" s="30" t="n">
        <v>0.5</v>
      </c>
      <c r="I711" s="30" t="n">
        <v>0.75</v>
      </c>
      <c r="J711" s="30" t="s">
        <v>137</v>
      </c>
      <c r="K711" s="18" t="s">
        <v>2302</v>
      </c>
      <c r="L711" s="45" t="s">
        <v>43</v>
      </c>
    </row>
    <row r="712">
      <c r="A712" s="18" t="s">
        <v>2349</v>
      </c>
      <c r="B712" s="48" t="n">
        <v>44090</v>
      </c>
      <c r="C712" s="30" t="n">
        <v>750</v>
      </c>
      <c r="D712" s="49" t="n">
        <v>44089.610648148147</v>
      </c>
      <c r="E712" s="30" t="n">
        <v>580</v>
      </c>
      <c r="F712" s="46" t="n">
        <v>170.00000000000003</v>
      </c>
      <c r="G712" s="30" t="n">
        <v>200</v>
      </c>
      <c r="H712" s="30" t="n">
        <v>2.9</v>
      </c>
      <c r="I712" s="30" t="n">
        <v>3.75</v>
      </c>
      <c r="J712" s="30" t="s">
        <v>17</v>
      </c>
      <c r="K712" s="18" t="s">
        <v>2344</v>
      </c>
      <c r="L712" s="45" t="s">
        <v>43</v>
      </c>
    </row>
    <row r="713">
      <c r="A713" s="18" t="s">
        <v>2350</v>
      </c>
      <c r="B713" s="48" t="n">
        <v>44090</v>
      </c>
      <c r="C713" s="30" t="n">
        <v>520</v>
      </c>
      <c r="D713" s="49" t="n">
        <v>44084.54277777778</v>
      </c>
      <c r="E713" s="30" t="n">
        <v>450</v>
      </c>
      <c r="F713" s="46" t="n">
        <v>70.000000000000014</v>
      </c>
      <c r="G713" s="30" t="n">
        <v>100</v>
      </c>
      <c r="H713" s="30" t="n">
        <v>4.5</v>
      </c>
      <c r="I713" s="30" t="n">
        <v>5.2</v>
      </c>
      <c r="J713" s="30" t="s">
        <v>17</v>
      </c>
      <c r="K713" s="18" t="s">
        <v>2307</v>
      </c>
      <c r="L713" s="45" t="s">
        <v>43</v>
      </c>
    </row>
    <row r="714">
      <c r="A714" s="18" t="s">
        <v>2352</v>
      </c>
      <c r="B714" s="48" t="n">
        <v>44090</v>
      </c>
      <c r="C714" s="30" t="n">
        <v>-15</v>
      </c>
      <c r="D714" s="49" t="n">
        <v>44089.670474537037</v>
      </c>
      <c r="E714" s="30" t="n">
        <v>750</v>
      </c>
      <c r="F714" s="46" t="n">
        <v>735</v>
      </c>
      <c r="G714" s="30" t="n">
        <v>-300</v>
      </c>
      <c r="H714" s="30" t="n">
        <v>2.5</v>
      </c>
      <c r="I714" s="30" t="n">
        <v>0.05</v>
      </c>
      <c r="J714" s="30" t="s">
        <v>15</v>
      </c>
      <c r="K714" s="18" t="s">
        <v>2346</v>
      </c>
      <c r="L714" s="45" t="s">
        <v>43</v>
      </c>
    </row>
    <row r="715">
      <c r="A715" s="18" t="s">
        <v>2353</v>
      </c>
      <c r="B715" s="48" t="n">
        <v>44090</v>
      </c>
      <c r="C715" s="30" t="n">
        <v>-50</v>
      </c>
      <c r="D715" s="49" t="n">
        <v>44089.67046296296</v>
      </c>
      <c r="E715" s="30" t="n">
        <v>2050</v>
      </c>
      <c r="F715" s="46" t="n">
        <v>1999.9999999999998</v>
      </c>
      <c r="G715" s="30" t="n">
        <v>-1000</v>
      </c>
      <c r="H715" s="30" t="n">
        <v>2.0499999999999998</v>
      </c>
      <c r="I715" s="30" t="n">
        <v>0.05</v>
      </c>
      <c r="J715" s="30" t="s">
        <v>15</v>
      </c>
      <c r="K715" s="18" t="s">
        <v>2345</v>
      </c>
      <c r="L715" s="45" t="s">
        <v>43</v>
      </c>
    </row>
    <row r="716">
      <c r="A716" s="18" t="s">
        <v>2355</v>
      </c>
      <c r="B716" s="48" t="n">
        <v>44090</v>
      </c>
      <c r="C716" s="30" t="n">
        <v>700</v>
      </c>
      <c r="D716" s="49" t="n">
        <v>44088.626562500001</v>
      </c>
      <c r="E716" s="30" t="n">
        <v>520</v>
      </c>
      <c r="F716" s="46" t="n">
        <v>179.99999999999997</v>
      </c>
      <c r="G716" s="30" t="n">
        <v>200</v>
      </c>
      <c r="H716" s="30" t="n">
        <v>2.6</v>
      </c>
      <c r="I716" s="30" t="n">
        <v>3.5</v>
      </c>
      <c r="J716" s="30" t="s">
        <v>17</v>
      </c>
      <c r="K716" s="18" t="s">
        <v>2340</v>
      </c>
      <c r="L716" s="45" t="s">
        <v>43</v>
      </c>
    </row>
    <row r="717">
      <c r="A717" s="18" t="s">
        <v>2356</v>
      </c>
      <c r="B717" s="48" t="n">
        <v>44090</v>
      </c>
      <c r="C717" s="30" t="n">
        <v>-100</v>
      </c>
      <c r="D717" s="49" t="n">
        <v>44083</v>
      </c>
      <c r="E717" s="30" t="n">
        <v>12580</v>
      </c>
      <c r="F717" s="46" t="n">
        <v>12480</v>
      </c>
      <c r="G717" s="30" t="n">
        <v>-1000</v>
      </c>
      <c r="H717" s="30" t="n">
        <v>12.58</v>
      </c>
      <c r="I717" s="30" t="n">
        <v>0.1</v>
      </c>
      <c r="J717" s="30" t="s">
        <v>15</v>
      </c>
      <c r="K717" s="18" t="s">
        <v>2304</v>
      </c>
      <c r="L717" s="45" t="s">
        <v>43</v>
      </c>
    </row>
    <row r="718">
      <c r="A718" s="18" t="s">
        <v>2348</v>
      </c>
      <c r="B718" s="48" t="n">
        <v>44092</v>
      </c>
      <c r="C718" s="30" t="n">
        <v>-6500</v>
      </c>
      <c r="D718" s="49" t="n">
        <v>44090.729988425926</v>
      </c>
      <c r="E718" s="30" t="n">
        <v>4000</v>
      </c>
      <c r="F718" s="46" t="n">
        <v>-2500</v>
      </c>
      <c r="G718" s="30" t="n">
        <v>-1000</v>
      </c>
      <c r="H718" s="30" t="n">
        <v>4</v>
      </c>
      <c r="I718" s="30" t="n">
        <v>6.5</v>
      </c>
      <c r="J718" s="30" t="s">
        <v>15</v>
      </c>
      <c r="K718" s="18" t="s">
        <v>2343</v>
      </c>
      <c r="L718" s="45" t="s">
        <v>43</v>
      </c>
    </row>
    <row r="719">
      <c r="A719" s="18" t="s">
        <v>2348</v>
      </c>
      <c r="B719" s="48" t="n">
        <v>44092</v>
      </c>
      <c r="C719" s="30" t="n">
        <v>-2000</v>
      </c>
      <c r="D719" s="49" t="n">
        <v>44089.610543981478</v>
      </c>
      <c r="E719" s="30" t="n">
        <v>6000</v>
      </c>
      <c r="F719" s="46" t="n">
        <v>4000</v>
      </c>
      <c r="G719" s="30" t="n">
        <v>-1000</v>
      </c>
      <c r="H719" s="30" t="n">
        <v>6</v>
      </c>
      <c r="I719" s="30" t="n">
        <v>2</v>
      </c>
      <c r="J719" s="30" t="s">
        <v>15</v>
      </c>
      <c r="K719" s="18" t="s">
        <v>2343</v>
      </c>
      <c r="L719" s="45" t="s">
        <v>43</v>
      </c>
    </row>
    <row r="720">
      <c r="A720" s="18" t="s">
        <v>2361</v>
      </c>
      <c r="B720" s="48" t="n">
        <v>44092</v>
      </c>
      <c r="C720" s="30" t="n">
        <v>0</v>
      </c>
      <c r="D720" s="49" t="n">
        <v>44083</v>
      </c>
      <c r="E720" s="30" t="n">
        <v>6004</v>
      </c>
      <c r="F720" s="46" t="n">
        <v>6004</v>
      </c>
      <c r="G720" s="30" t="n">
        <v>-1000</v>
      </c>
      <c r="H720" s="30" t="n">
        <v>6.0039999999999996</v>
      </c>
      <c r="I720" s="30" t="n">
        <v>0</v>
      </c>
      <c r="J720" s="30" t="s">
        <v>15</v>
      </c>
      <c r="K720" s="18" t="s">
        <v>2336</v>
      </c>
      <c r="L720" s="45" t="s">
        <v>43</v>
      </c>
    </row>
    <row r="721">
      <c r="A721" s="18" t="s">
        <v>2362</v>
      </c>
      <c r="B721" s="48" t="n">
        <v>44092</v>
      </c>
      <c r="C721" s="30" t="n">
        <v>0</v>
      </c>
      <c r="D721" s="49" t="n">
        <v>44069</v>
      </c>
      <c r="E721" s="30" t="n">
        <v>350</v>
      </c>
      <c r="F721" s="46" t="n">
        <v>350</v>
      </c>
      <c r="G721" s="30" t="n">
        <v>-100</v>
      </c>
      <c r="H721" s="30" t="n">
        <v>3.5</v>
      </c>
      <c r="I721" s="30" t="n">
        <v>0</v>
      </c>
      <c r="J721" s="30" t="s">
        <v>137</v>
      </c>
      <c r="K721" s="18" t="s">
        <v>2338</v>
      </c>
      <c r="L721" s="45" t="s">
        <v>43</v>
      </c>
    </row>
    <row r="722">
      <c r="A722" s="18" t="s">
        <v>2363</v>
      </c>
      <c r="B722" s="48" t="n">
        <v>44092</v>
      </c>
      <c r="C722" s="30" t="n">
        <v>0</v>
      </c>
      <c r="D722" s="49" t="n">
        <v>43999.671319444446</v>
      </c>
      <c r="E722" s="30" t="n">
        <v>475</v>
      </c>
      <c r="F722" s="46" t="n">
        <v>-475</v>
      </c>
      <c r="G722" s="30" t="n">
        <v>500</v>
      </c>
      <c r="H722" s="30" t="n">
        <v>0.95</v>
      </c>
      <c r="I722" s="30" t="n">
        <v>0</v>
      </c>
      <c r="J722" s="30" t="s">
        <v>17</v>
      </c>
      <c r="K722" s="18" t="s">
        <v>2337</v>
      </c>
      <c r="L722" s="45" t="s">
        <v>43</v>
      </c>
    </row>
    <row r="723">
      <c r="A723" s="18" t="s">
        <v>2364</v>
      </c>
      <c r="B723" s="48" t="n">
        <v>44092</v>
      </c>
      <c r="C723" s="30" t="n">
        <v>0</v>
      </c>
      <c r="D723" s="49" t="n">
        <v>44088.732858796298</v>
      </c>
      <c r="E723" s="30" t="n">
        <v>1100</v>
      </c>
      <c r="F723" s="46" t="n">
        <v>1100</v>
      </c>
      <c r="G723" s="30" t="n">
        <v>-2000</v>
      </c>
      <c r="H723" s="30" t="n">
        <v>0.55000000000000004</v>
      </c>
      <c r="I723" s="30" t="n">
        <v>0</v>
      </c>
      <c r="J723" s="30" t="s">
        <v>15</v>
      </c>
      <c r="K723" s="18" t="s">
        <v>2342</v>
      </c>
      <c r="L723" s="45" t="s">
        <v>43</v>
      </c>
    </row>
    <row r="724">
      <c r="A724" s="18" t="s">
        <v>2365</v>
      </c>
      <c r="B724" s="48" t="n">
        <v>44092</v>
      </c>
      <c r="C724" s="30" t="n">
        <v>0</v>
      </c>
      <c r="D724" s="49" t="n">
        <v>44088.732835648145</v>
      </c>
      <c r="E724" s="30" t="n">
        <v>500</v>
      </c>
      <c r="F724" s="46" t="n">
        <v>500</v>
      </c>
      <c r="G724" s="30" t="n">
        <v>-1000</v>
      </c>
      <c r="H724" s="30" t="n">
        <v>0.5</v>
      </c>
      <c r="I724" s="30" t="n">
        <v>0</v>
      </c>
      <c r="J724" s="30" t="s">
        <v>137</v>
      </c>
      <c r="K724" s="18" t="s">
        <v>2341</v>
      </c>
      <c r="L724" s="45" t="s">
        <v>43</v>
      </c>
    </row>
    <row r="725">
      <c r="A725" s="18" t="s">
        <v>2366</v>
      </c>
      <c r="B725" s="48" t="n">
        <v>44092</v>
      </c>
      <c r="C725" s="30" t="n">
        <v>0</v>
      </c>
      <c r="D725" s="49" t="n">
        <v>44085.68204861111</v>
      </c>
      <c r="E725" s="30" t="n">
        <v>2350</v>
      </c>
      <c r="F725" s="46" t="n">
        <v>2350</v>
      </c>
      <c r="G725" s="30" t="n">
        <v>-1000</v>
      </c>
      <c r="H725" s="30" t="n">
        <v>2.35</v>
      </c>
      <c r="I725" s="30" t="n">
        <v>0</v>
      </c>
      <c r="J725" s="30" t="s">
        <v>15</v>
      </c>
      <c r="K725" s="18" t="s">
        <v>2335</v>
      </c>
      <c r="L725" s="45" t="s">
        <v>43</v>
      </c>
    </row>
    <row r="726">
      <c r="A726" s="18" t="s">
        <v>2367</v>
      </c>
      <c r="B726" s="48" t="n">
        <v>44092</v>
      </c>
      <c r="C726" s="30" t="n">
        <v>0</v>
      </c>
      <c r="D726" s="49" t="n">
        <v>44090.72965277778</v>
      </c>
      <c r="E726" s="30" t="n">
        <v>650</v>
      </c>
      <c r="F726" s="46" t="n">
        <v>650</v>
      </c>
      <c r="G726" s="30" t="n">
        <v>-1000</v>
      </c>
      <c r="H726" s="30" t="n">
        <v>0.65</v>
      </c>
      <c r="I726" s="30" t="n">
        <v>0</v>
      </c>
      <c r="J726" s="30" t="s">
        <v>15</v>
      </c>
      <c r="K726" s="18" t="s">
        <v>2347</v>
      </c>
      <c r="L726" s="45" t="s">
        <v>43</v>
      </c>
    </row>
    <row r="727">
      <c r="A727" s="18" t="s">
        <v>2368</v>
      </c>
      <c r="B727" s="48" t="n">
        <v>44092</v>
      </c>
      <c r="C727" s="30" t="n">
        <v>0</v>
      </c>
      <c r="D727" s="49" t="n">
        <v>44069</v>
      </c>
      <c r="E727" s="30" t="n">
        <v>540</v>
      </c>
      <c r="F727" s="46" t="n">
        <v>540</v>
      </c>
      <c r="G727" s="30" t="n">
        <v>-200</v>
      </c>
      <c r="H727" s="30" t="n">
        <v>2.7</v>
      </c>
      <c r="I727" s="30" t="n">
        <v>0</v>
      </c>
      <c r="J727" s="30" t="s">
        <v>137</v>
      </c>
      <c r="K727" s="18" t="s">
        <v>2339</v>
      </c>
      <c r="L727" s="45" t="s">
        <v>43</v>
      </c>
    </row>
    <row r="728">
      <c r="A728" s="18" t="s">
        <v>2392</v>
      </c>
      <c r="B728" s="48" t="n">
        <v>44096</v>
      </c>
      <c r="C728" s="30" t="n">
        <v>2800</v>
      </c>
      <c r="D728" s="49" t="n">
        <v>44095.663877314815</v>
      </c>
      <c r="E728" s="30" t="n">
        <v>2100</v>
      </c>
      <c r="F728" s="46" t="n">
        <v>700</v>
      </c>
      <c r="G728" s="30" t="n">
        <v>100</v>
      </c>
      <c r="H728" s="30" t="n">
        <v>21</v>
      </c>
      <c r="I728" s="30" t="n">
        <v>28</v>
      </c>
      <c r="J728" s="30" t="s">
        <v>17</v>
      </c>
      <c r="K728" s="18" t="s">
        <v>2372</v>
      </c>
      <c r="L728" s="45" t="s">
        <v>43</v>
      </c>
    </row>
    <row r="729">
      <c r="A729" s="18" t="s">
        <v>2389</v>
      </c>
      <c r="B729" s="48" t="n">
        <v>44098</v>
      </c>
      <c r="C729" s="30" t="n">
        <v>-6500</v>
      </c>
      <c r="D729" s="49" t="n">
        <v>44097.670972222222</v>
      </c>
      <c r="E729" s="30" t="n">
        <v>1400</v>
      </c>
      <c r="F729" s="46" t="n">
        <v>-5100</v>
      </c>
      <c r="G729" s="30" t="n">
        <v>-1000</v>
      </c>
      <c r="H729" s="30" t="n">
        <v>1.4</v>
      </c>
      <c r="I729" s="30" t="n">
        <v>6.5</v>
      </c>
      <c r="J729" s="30" t="s">
        <v>15</v>
      </c>
      <c r="K729" s="18" t="s">
        <v>2381</v>
      </c>
      <c r="L729" s="45" t="s">
        <v>43</v>
      </c>
    </row>
    <row r="730">
      <c r="A730" s="18" t="s">
        <v>2393</v>
      </c>
      <c r="B730" s="48" t="n">
        <v>44098</v>
      </c>
      <c r="C730" s="30" t="n">
        <v>800</v>
      </c>
      <c r="D730" s="49" t="n">
        <v>44096.678425925929</v>
      </c>
      <c r="E730" s="30" t="n">
        <v>800</v>
      </c>
      <c r="F730" s="46" t="n">
        <v>0</v>
      </c>
      <c r="G730" s="30" t="n">
        <v>500</v>
      </c>
      <c r="H730" s="30" t="n">
        <v>1.6</v>
      </c>
      <c r="I730" s="30" t="n">
        <v>1.6</v>
      </c>
      <c r="J730" s="30" t="s">
        <v>17</v>
      </c>
      <c r="K730" s="18" t="s">
        <v>2377</v>
      </c>
      <c r="L730" s="45" t="s">
        <v>43</v>
      </c>
    </row>
    <row r="731">
      <c r="A731" s="18" t="s">
        <v>2394</v>
      </c>
      <c r="B731" s="48" t="n">
        <v>44098</v>
      </c>
      <c r="C731" s="30" t="n">
        <v>-4500</v>
      </c>
      <c r="D731" s="49" t="n">
        <v>44097.670995370368</v>
      </c>
      <c r="E731" s="30" t="n">
        <v>750</v>
      </c>
      <c r="F731" s="46" t="n">
        <v>-3750</v>
      </c>
      <c r="G731" s="30" t="n">
        <v>-1000</v>
      </c>
      <c r="H731" s="30" t="n">
        <v>0.75</v>
      </c>
      <c r="I731" s="30" t="n">
        <v>4.5</v>
      </c>
      <c r="J731" s="30" t="s">
        <v>15</v>
      </c>
      <c r="K731" s="18" t="s">
        <v>2382</v>
      </c>
      <c r="L731" s="45" t="s">
        <v>43</v>
      </c>
    </row>
    <row r="732">
      <c r="A732" s="18" t="s">
        <v>2390</v>
      </c>
      <c r="B732" s="48" t="n">
        <v>44099</v>
      </c>
      <c r="C732" s="30" t="n">
        <v>0</v>
      </c>
      <c r="D732" s="49" t="n">
        <v>44092.700613425928</v>
      </c>
      <c r="E732" s="30" t="n">
        <v>8300</v>
      </c>
      <c r="F732" s="46" t="n">
        <v>8300</v>
      </c>
      <c r="G732" s="30" t="n">
        <v>-1000</v>
      </c>
      <c r="H732" s="30" t="n">
        <v>8.3000000000000007</v>
      </c>
      <c r="I732" s="30" t="n">
        <v>0</v>
      </c>
      <c r="J732" s="30" t="s">
        <v>15</v>
      </c>
      <c r="K732" s="18" t="s">
        <v>2360</v>
      </c>
      <c r="L732" s="45" t="s">
        <v>43</v>
      </c>
    </row>
    <row r="733">
      <c r="A733" s="18" t="s">
        <v>2391</v>
      </c>
      <c r="B733" s="48" t="n">
        <v>44099</v>
      </c>
      <c r="C733" s="30" t="n">
        <v>0</v>
      </c>
      <c r="D733" s="49" t="n">
        <v>44095.663969907408</v>
      </c>
      <c r="E733" s="30" t="n">
        <v>5000</v>
      </c>
      <c r="F733" s="46" t="n">
        <v>5000</v>
      </c>
      <c r="G733" s="30" t="n">
        <v>-500</v>
      </c>
      <c r="H733" s="30" t="n">
        <v>10</v>
      </c>
      <c r="I733" s="30" t="n">
        <v>0</v>
      </c>
      <c r="J733" s="30" t="s">
        <v>15</v>
      </c>
      <c r="K733" s="18" t="s">
        <v>2373</v>
      </c>
      <c r="L733" s="45" t="s">
        <v>43</v>
      </c>
    </row>
    <row r="734">
      <c r="A734" s="18" t="s">
        <v>2395</v>
      </c>
      <c r="B734" s="48" t="n">
        <v>44099</v>
      </c>
      <c r="C734" s="30" t="n">
        <v>0</v>
      </c>
      <c r="D734" s="49" t="n">
        <v>44097.672974537039</v>
      </c>
      <c r="E734" s="30" t="n">
        <v>350</v>
      </c>
      <c r="F734" s="46" t="n">
        <v>350</v>
      </c>
      <c r="G734" s="30" t="n">
        <v>-1000</v>
      </c>
      <c r="H734" s="30" t="n">
        <v>0.35</v>
      </c>
      <c r="I734" s="30" t="n">
        <v>0</v>
      </c>
      <c r="J734" s="30" t="s">
        <v>137</v>
      </c>
      <c r="K734" s="18" t="s">
        <v>2384</v>
      </c>
      <c r="L734" s="45" t="s">
        <v>43</v>
      </c>
    </row>
    <row r="735">
      <c r="A735" s="18" t="s">
        <v>2396</v>
      </c>
      <c r="B735" s="48" t="n">
        <v>44099</v>
      </c>
      <c r="C735" s="30" t="n">
        <v>0</v>
      </c>
      <c r="D735" s="49" t="n">
        <v>44096.675868055558</v>
      </c>
      <c r="E735" s="30" t="n">
        <v>1050</v>
      </c>
      <c r="F735" s="46" t="n">
        <v>1050</v>
      </c>
      <c r="G735" s="30" t="n">
        <v>-1000</v>
      </c>
      <c r="H735" s="30" t="n">
        <v>1.05</v>
      </c>
      <c r="I735" s="30" t="n">
        <v>0</v>
      </c>
      <c r="J735" s="30" t="s">
        <v>15</v>
      </c>
      <c r="K735" s="18" t="s">
        <v>2380</v>
      </c>
      <c r="L735" s="45" t="s">
        <v>43</v>
      </c>
    </row>
    <row r="736">
      <c r="A736" s="18" t="s">
        <v>2397</v>
      </c>
      <c r="B736" s="48" t="n">
        <v>44099</v>
      </c>
      <c r="C736" s="30" t="n">
        <v>-1600</v>
      </c>
      <c r="D736" s="49" t="n">
        <v>44096.677372685182</v>
      </c>
      <c r="E736" s="30" t="n">
        <v>1500</v>
      </c>
      <c r="F736" s="46" t="n">
        <v>-100.00000000000009</v>
      </c>
      <c r="G736" s="30" t="n">
        <v>-2000</v>
      </c>
      <c r="H736" s="30" t="n">
        <v>0.75</v>
      </c>
      <c r="I736" s="30" t="n">
        <v>0.8</v>
      </c>
      <c r="J736" s="30" t="s">
        <v>15</v>
      </c>
      <c r="K736" s="18" t="s">
        <v>2376</v>
      </c>
      <c r="L736" s="45" t="s">
        <v>43</v>
      </c>
    </row>
    <row r="737">
      <c r="A737" s="18" t="s">
        <v>2398</v>
      </c>
      <c r="B737" s="48" t="n">
        <v>44099</v>
      </c>
      <c r="C737" s="30" t="n">
        <v>320</v>
      </c>
      <c r="D737" s="49" t="n">
        <v>44083</v>
      </c>
      <c r="E737" s="30" t="n">
        <v>1380</v>
      </c>
      <c r="F737" s="46" t="n">
        <v>-1060.0000000000002</v>
      </c>
      <c r="G737" s="30" t="n">
        <v>200</v>
      </c>
      <c r="H737" s="30" t="n">
        <v>6.9</v>
      </c>
      <c r="I737" s="30" t="n">
        <v>1.6</v>
      </c>
      <c r="J737" s="30" t="s">
        <v>17</v>
      </c>
      <c r="K737" s="18" t="s">
        <v>2359</v>
      </c>
      <c r="L737" s="45" t="s">
        <v>43</v>
      </c>
    </row>
    <row r="738">
      <c r="A738" s="18" t="s">
        <v>2420</v>
      </c>
      <c r="B738" s="48" t="n">
        <v>44102</v>
      </c>
      <c r="C738" s="30" t="n">
        <v>980.00000000000011</v>
      </c>
      <c r="D738" s="49" t="n">
        <v>44088.624861111108</v>
      </c>
      <c r="E738" s="30" t="n">
        <v>860</v>
      </c>
      <c r="F738" s="46" t="n">
        <v>120.00000000000011</v>
      </c>
      <c r="G738" s="30" t="n">
        <v>200</v>
      </c>
      <c r="H738" s="30" t="n">
        <v>4.3</v>
      </c>
      <c r="I738" s="30" t="n">
        <v>4.9000000000000004</v>
      </c>
      <c r="J738" s="30" t="s">
        <v>17</v>
      </c>
      <c r="K738" s="18" t="s">
        <v>2369</v>
      </c>
      <c r="L738" s="45" t="s">
        <v>43</v>
      </c>
    </row>
    <row r="739">
      <c r="A739" s="18" t="s">
        <v>2422</v>
      </c>
      <c r="B739" s="48" t="n">
        <v>44102</v>
      </c>
      <c r="C739" s="30" t="n">
        <v>70</v>
      </c>
      <c r="D739" s="49" t="n">
        <v>44069</v>
      </c>
      <c r="E739" s="30" t="n">
        <v>459.99999999999994</v>
      </c>
      <c r="F739" s="46" t="n">
        <v>-389.99999999999994</v>
      </c>
      <c r="G739" s="30" t="n">
        <v>100</v>
      </c>
      <c r="H739" s="30" t="n">
        <v>4.5999999999999996</v>
      </c>
      <c r="I739" s="30" t="n">
        <v>0.7</v>
      </c>
      <c r="J739" s="30" t="s">
        <v>17</v>
      </c>
      <c r="K739" s="18" t="s">
        <v>2374</v>
      </c>
      <c r="L739" s="45" t="s">
        <v>43</v>
      </c>
    </row>
    <row r="740">
      <c r="A740" s="18" t="s">
        <v>2426</v>
      </c>
      <c r="B740" s="48" t="n">
        <v>44102</v>
      </c>
      <c r="C740" s="30" t="n">
        <v>450</v>
      </c>
      <c r="D740" s="49" t="n">
        <v>44084.541331018518</v>
      </c>
      <c r="E740" s="30" t="n">
        <v>1070</v>
      </c>
      <c r="F740" s="46" t="n">
        <v>-619.99999999999989</v>
      </c>
      <c r="G740" s="30" t="n">
        <v>100</v>
      </c>
      <c r="H740" s="30" t="n">
        <v>10.7</v>
      </c>
      <c r="I740" s="30" t="n">
        <v>4.5</v>
      </c>
      <c r="J740" s="30" t="s">
        <v>17</v>
      </c>
      <c r="K740" s="18" t="s">
        <v>2375</v>
      </c>
      <c r="L740" s="45" t="s">
        <v>43</v>
      </c>
    </row>
    <row r="741">
      <c r="A741" s="18" t="s">
        <v>2432</v>
      </c>
      <c r="B741" s="48" t="n">
        <v>44102</v>
      </c>
      <c r="C741" s="30" t="n">
        <v>490.00000000000006</v>
      </c>
      <c r="D741" s="49" t="n">
        <v>44083</v>
      </c>
      <c r="E741" s="30" t="n">
        <v>1110</v>
      </c>
      <c r="F741" s="46" t="n">
        <v>-619.99999999999989</v>
      </c>
      <c r="G741" s="30" t="n">
        <v>100</v>
      </c>
      <c r="H741" s="30" t="n">
        <v>11.1</v>
      </c>
      <c r="I741" s="30" t="n">
        <v>4.9000000000000004</v>
      </c>
      <c r="J741" s="30" t="s">
        <v>17</v>
      </c>
      <c r="K741" s="18" t="s">
        <v>2371</v>
      </c>
      <c r="L741" s="45" t="s">
        <v>43</v>
      </c>
    </row>
    <row r="742">
      <c r="A742" s="18" t="s">
        <v>2439</v>
      </c>
      <c r="B742" s="48" t="n">
        <v>44102</v>
      </c>
      <c r="C742" s="30" t="n">
        <v>1050</v>
      </c>
      <c r="D742" s="49" t="n">
        <v>44096.679050925923</v>
      </c>
      <c r="E742" s="30" t="n">
        <v>1000</v>
      </c>
      <c r="F742" s="46" t="n">
        <v>50</v>
      </c>
      <c r="G742" s="30" t="n">
        <v>100</v>
      </c>
      <c r="H742" s="30" t="n">
        <v>10</v>
      </c>
      <c r="I742" s="30" t="n">
        <v>10.5</v>
      </c>
      <c r="J742" s="30" t="s">
        <v>17</v>
      </c>
      <c r="K742" s="18" t="s">
        <v>2378</v>
      </c>
      <c r="L742" s="45" t="s">
        <v>43</v>
      </c>
    </row>
    <row r="743">
      <c r="A743" s="18" t="s">
        <v>2425</v>
      </c>
      <c r="B743" s="48" t="n">
        <v>44103</v>
      </c>
      <c r="C743" s="30" t="n">
        <v>950</v>
      </c>
      <c r="D743" s="49" t="n">
        <v>44102.846770833334</v>
      </c>
      <c r="E743" s="30" t="n">
        <v>825</v>
      </c>
      <c r="F743" s="46" t="n">
        <v>125</v>
      </c>
      <c r="G743" s="30" t="n">
        <v>500</v>
      </c>
      <c r="H743" s="30" t="n">
        <v>1.65</v>
      </c>
      <c r="I743" s="30" t="n">
        <v>1.9</v>
      </c>
      <c r="J743" s="30" t="s">
        <v>17</v>
      </c>
      <c r="K743" s="18" t="s">
        <v>2404</v>
      </c>
      <c r="L743" s="45" t="s">
        <v>43</v>
      </c>
    </row>
    <row r="744">
      <c r="A744" s="18" t="s">
        <v>2429</v>
      </c>
      <c r="B744" s="48" t="n">
        <v>44104</v>
      </c>
      <c r="C744" s="30" t="n">
        <v>740</v>
      </c>
      <c r="D744" s="49" t="n">
        <v>44089.614976851852</v>
      </c>
      <c r="E744" s="30" t="n">
        <v>640</v>
      </c>
      <c r="F744" s="46" t="n">
        <v>100</v>
      </c>
      <c r="G744" s="30" t="n">
        <v>200</v>
      </c>
      <c r="H744" s="30" t="n">
        <v>3.2</v>
      </c>
      <c r="I744" s="30" t="n">
        <v>3.7</v>
      </c>
      <c r="J744" s="30" t="s">
        <v>17</v>
      </c>
      <c r="K744" s="18" t="s">
        <v>2370</v>
      </c>
      <c r="L744" s="45" t="s">
        <v>43</v>
      </c>
    </row>
    <row r="745">
      <c r="A745" s="18" t="s">
        <v>2435</v>
      </c>
      <c r="B745" s="48" t="n">
        <v>44104</v>
      </c>
      <c r="C745" s="30" t="n">
        <v>1050</v>
      </c>
      <c r="D745" s="49" t="n">
        <v>44103</v>
      </c>
      <c r="E745" s="30" t="n">
        <v>990</v>
      </c>
      <c r="F745" s="46" t="n">
        <v>59.999999999999964</v>
      </c>
      <c r="G745" s="30" t="n">
        <v>100</v>
      </c>
      <c r="H745" s="30" t="n">
        <v>9.9</v>
      </c>
      <c r="I745" s="30" t="n">
        <v>10.5</v>
      </c>
      <c r="J745" s="30" t="s">
        <v>17</v>
      </c>
      <c r="K745" s="18" t="s">
        <v>2406</v>
      </c>
      <c r="L745" s="45" t="s">
        <v>43</v>
      </c>
    </row>
    <row r="746">
      <c r="A746" s="18" t="s">
        <v>2437</v>
      </c>
      <c r="B746" s="48" t="n">
        <v>44104</v>
      </c>
      <c r="C746" s="30" t="n">
        <v>800</v>
      </c>
      <c r="D746" s="49" t="n">
        <v>44102.839317129627</v>
      </c>
      <c r="E746" s="30" t="n">
        <v>690</v>
      </c>
      <c r="F746" s="46" t="n">
        <v>109.99999999999997</v>
      </c>
      <c r="G746" s="30" t="n">
        <v>100</v>
      </c>
      <c r="H746" s="30" t="n">
        <v>6.9</v>
      </c>
      <c r="I746" s="30" t="n">
        <v>8</v>
      </c>
      <c r="J746" s="30" t="s">
        <v>17</v>
      </c>
      <c r="K746" s="18" t="s">
        <v>2403</v>
      </c>
      <c r="L746" s="45" t="s">
        <v>43</v>
      </c>
    </row>
    <row r="747">
      <c r="A747" s="18" t="s">
        <v>2442</v>
      </c>
      <c r="B747" s="48" t="n">
        <v>44104</v>
      </c>
      <c r="C747" s="30" t="n">
        <v>790</v>
      </c>
      <c r="D747" s="49" t="n">
        <v>44103</v>
      </c>
      <c r="E747" s="30" t="n">
        <v>750</v>
      </c>
      <c r="F747" s="46" t="n">
        <v>40.000000000000036</v>
      </c>
      <c r="G747" s="30" t="n">
        <v>100</v>
      </c>
      <c r="H747" s="30" t="n">
        <v>7.5</v>
      </c>
      <c r="I747" s="30" t="n">
        <v>7.9</v>
      </c>
      <c r="J747" s="30" t="s">
        <v>17</v>
      </c>
      <c r="K747" s="18" t="s">
        <v>2409</v>
      </c>
      <c r="L747" s="45" t="s">
        <v>43</v>
      </c>
    </row>
    <row r="748">
      <c r="A748" s="18" t="s">
        <v>2421</v>
      </c>
      <c r="B748" s="48" t="n">
        <v>44105</v>
      </c>
      <c r="C748" s="30" t="n">
        <v>800</v>
      </c>
      <c r="D748" s="49" t="n">
        <v>44104.734317129631</v>
      </c>
      <c r="E748" s="30" t="n">
        <v>660</v>
      </c>
      <c r="F748" s="46" t="n">
        <v>140.00000000000003</v>
      </c>
      <c r="G748" s="30" t="n">
        <v>200</v>
      </c>
      <c r="H748" s="30" t="n">
        <v>3.3</v>
      </c>
      <c r="I748" s="30" t="n">
        <v>4</v>
      </c>
      <c r="J748" s="30" t="s">
        <v>17</v>
      </c>
      <c r="K748" s="18" t="s">
        <v>2411</v>
      </c>
      <c r="L748" s="45" t="s">
        <v>43</v>
      </c>
    </row>
    <row r="749">
      <c r="A749" s="18" t="s">
        <v>2423</v>
      </c>
      <c r="B749" s="48" t="n">
        <v>44105</v>
      </c>
      <c r="C749" s="30" t="n">
        <v>800</v>
      </c>
      <c r="D749" s="49" t="n">
        <v>44103</v>
      </c>
      <c r="E749" s="30" t="n">
        <v>680</v>
      </c>
      <c r="F749" s="46" t="n">
        <v>120.00000000000001</v>
      </c>
      <c r="G749" s="30" t="n">
        <v>400</v>
      </c>
      <c r="H749" s="30" t="n">
        <v>1.7</v>
      </c>
      <c r="I749" s="30" t="n">
        <v>2</v>
      </c>
      <c r="J749" s="30" t="s">
        <v>17</v>
      </c>
      <c r="K749" s="18" t="s">
        <v>2407</v>
      </c>
      <c r="L749" s="45" t="s">
        <v>43</v>
      </c>
    </row>
    <row r="750">
      <c r="A750" s="18" t="s">
        <v>2441</v>
      </c>
      <c r="B750" s="48" t="n">
        <v>44105</v>
      </c>
      <c r="C750" s="30" t="n">
        <v>600</v>
      </c>
      <c r="D750" s="49" t="n">
        <v>44097.671620370369</v>
      </c>
      <c r="E750" s="30" t="n">
        <v>550</v>
      </c>
      <c r="F750" s="46" t="n">
        <v>50</v>
      </c>
      <c r="G750" s="30" t="n">
        <v>200</v>
      </c>
      <c r="H750" s="30" t="n">
        <v>2.75</v>
      </c>
      <c r="I750" s="30" t="n">
        <v>3</v>
      </c>
      <c r="J750" s="30" t="s">
        <v>17</v>
      </c>
      <c r="K750" s="18" t="s">
        <v>2383</v>
      </c>
      <c r="L750" s="45" t="s">
        <v>43</v>
      </c>
    </row>
    <row r="751">
      <c r="A751" s="18" t="s">
        <v>2419</v>
      </c>
      <c r="B751" s="48" t="n">
        <v>44106</v>
      </c>
      <c r="C751" s="30" t="n">
        <v>0</v>
      </c>
      <c r="D751" s="49" t="n">
        <v>44098.726967592593</v>
      </c>
      <c r="E751" s="30" t="n">
        <v>7500</v>
      </c>
      <c r="F751" s="46" t="n">
        <v>7500</v>
      </c>
      <c r="G751" s="30" t="n">
        <v>-1000</v>
      </c>
      <c r="H751" s="30" t="n">
        <v>7.5</v>
      </c>
      <c r="I751" s="30" t="n">
        <v>0</v>
      </c>
      <c r="J751" s="30" t="s">
        <v>15</v>
      </c>
      <c r="K751" s="18" t="s">
        <v>2385</v>
      </c>
      <c r="L751" s="45" t="s">
        <v>43</v>
      </c>
    </row>
    <row r="752">
      <c r="A752" s="18" t="s">
        <v>2424</v>
      </c>
      <c r="B752" s="48" t="n">
        <v>44106</v>
      </c>
      <c r="C752" s="30" t="n">
        <v>0</v>
      </c>
      <c r="D752" s="49" t="n">
        <v>44104</v>
      </c>
      <c r="E752" s="30" t="n">
        <v>525</v>
      </c>
      <c r="F752" s="46" t="n">
        <v>525</v>
      </c>
      <c r="G752" s="30" t="n">
        <v>-1500</v>
      </c>
      <c r="H752" s="30" t="n">
        <v>0.35</v>
      </c>
      <c r="I752" s="30" t="n">
        <v>0</v>
      </c>
      <c r="J752" s="30" t="s">
        <v>15</v>
      </c>
      <c r="K752" s="18" t="s">
        <v>2414</v>
      </c>
      <c r="L752" s="45" t="s">
        <v>43</v>
      </c>
    </row>
    <row r="753">
      <c r="A753" s="18" t="s">
        <v>2425</v>
      </c>
      <c r="B753" s="48" t="n">
        <v>44106</v>
      </c>
      <c r="C753" s="30" t="n">
        <v>1150</v>
      </c>
      <c r="D753" s="49" t="n">
        <v>44102.845439814817</v>
      </c>
      <c r="E753" s="30" t="n">
        <v>900</v>
      </c>
      <c r="F753" s="46" t="n">
        <v>249.99999999999989</v>
      </c>
      <c r="G753" s="30" t="n">
        <v>500</v>
      </c>
      <c r="H753" s="30" t="n">
        <v>1.8</v>
      </c>
      <c r="I753" s="30" t="n">
        <v>2.2999999999999998</v>
      </c>
      <c r="J753" s="30" t="s">
        <v>17</v>
      </c>
      <c r="K753" s="18" t="s">
        <v>2404</v>
      </c>
      <c r="L753" s="45" t="s">
        <v>43</v>
      </c>
    </row>
    <row r="754">
      <c r="A754" s="18" t="s">
        <v>2427</v>
      </c>
      <c r="B754" s="48" t="n">
        <v>44106</v>
      </c>
      <c r="C754" s="30" t="n">
        <v>0</v>
      </c>
      <c r="D754" s="49" t="n">
        <v>44096.679467592592</v>
      </c>
      <c r="E754" s="30" t="n">
        <v>270</v>
      </c>
      <c r="F754" s="46" t="n">
        <v>270</v>
      </c>
      <c r="G754" s="30" t="n">
        <v>-100</v>
      </c>
      <c r="H754" s="30" t="n">
        <v>2.7</v>
      </c>
      <c r="I754" s="30" t="n">
        <v>0</v>
      </c>
      <c r="J754" s="30" t="s">
        <v>137</v>
      </c>
      <c r="K754" s="18" t="s">
        <v>2379</v>
      </c>
      <c r="L754" s="45" t="s">
        <v>43</v>
      </c>
    </row>
    <row r="755">
      <c r="A755" s="18" t="s">
        <v>2675</v>
      </c>
      <c r="B755" s="48" t="n">
        <v>44106</v>
      </c>
      <c r="C755" s="30" t="n">
        <v>600</v>
      </c>
      <c r="D755" s="49" t="n">
        <v>44130</v>
      </c>
      <c r="E755" s="30" t="n">
        <v>560</v>
      </c>
      <c r="F755" s="46" t="n">
        <v>40.000000000000036</v>
      </c>
      <c r="G755" s="30" t="n">
        <v>200</v>
      </c>
      <c r="H755" s="30" t="n">
        <v>2.8</v>
      </c>
      <c r="I755" s="30" t="n">
        <v>3</v>
      </c>
      <c r="J755" s="30" t="s">
        <v>17</v>
      </c>
      <c r="K755" s="18" t="s">
        <v>2589</v>
      </c>
      <c r="L755" s="45" t="s">
        <v>43</v>
      </c>
    </row>
    <row r="756">
      <c r="A756" s="18" t="s">
        <v>2428</v>
      </c>
      <c r="B756" s="48" t="n">
        <v>44106</v>
      </c>
      <c r="C756" s="30" t="n">
        <v>-150</v>
      </c>
      <c r="D756" s="49" t="n">
        <v>44102.839212962965</v>
      </c>
      <c r="E756" s="30" t="n">
        <v>520</v>
      </c>
      <c r="F756" s="46" t="n">
        <v>370</v>
      </c>
      <c r="G756" s="30" t="n">
        <v>-500</v>
      </c>
      <c r="H756" s="30" t="n">
        <v>1.04</v>
      </c>
      <c r="I756" s="30" t="n">
        <v>0.3</v>
      </c>
      <c r="J756" s="30" t="s">
        <v>15</v>
      </c>
      <c r="K756" s="18" t="s">
        <v>2402</v>
      </c>
      <c r="L756" s="45" t="s">
        <v>43</v>
      </c>
    </row>
    <row r="757">
      <c r="A757" s="18" t="s">
        <v>2428</v>
      </c>
      <c r="B757" s="48" t="n">
        <v>44106</v>
      </c>
      <c r="C757" s="30" t="n">
        <v>0</v>
      </c>
      <c r="D757" s="49" t="n">
        <v>44102.839212962965</v>
      </c>
      <c r="E757" s="30" t="n">
        <v>520</v>
      </c>
      <c r="F757" s="46" t="n">
        <v>520</v>
      </c>
      <c r="G757" s="30" t="n">
        <v>-500</v>
      </c>
      <c r="H757" s="30" t="n">
        <v>1.04</v>
      </c>
      <c r="I757" s="30" t="n">
        <v>0</v>
      </c>
      <c r="J757" s="30" t="s">
        <v>15</v>
      </c>
      <c r="K757" s="18" t="s">
        <v>2402</v>
      </c>
      <c r="L757" s="45" t="s">
        <v>43</v>
      </c>
    </row>
    <row r="758">
      <c r="A758" s="18" t="s">
        <v>2430</v>
      </c>
      <c r="B758" s="48" t="n">
        <v>44106</v>
      </c>
      <c r="C758" s="30" t="n">
        <v>-2750</v>
      </c>
      <c r="D758" s="49" t="n">
        <v>44098.728356481479</v>
      </c>
      <c r="E758" s="30" t="n">
        <v>4900</v>
      </c>
      <c r="F758" s="46" t="n">
        <v>2150.0000000000005</v>
      </c>
      <c r="G758" s="30" t="n">
        <v>-1000</v>
      </c>
      <c r="H758" s="30" t="n">
        <v>4.9000000000000004</v>
      </c>
      <c r="I758" s="30" t="n">
        <v>2.75</v>
      </c>
      <c r="J758" s="30" t="s">
        <v>15</v>
      </c>
      <c r="K758" s="18" t="s">
        <v>2386</v>
      </c>
      <c r="L758" s="45" t="s">
        <v>43</v>
      </c>
    </row>
    <row r="759">
      <c r="A759" s="18" t="s">
        <v>2431</v>
      </c>
      <c r="B759" s="48" t="n">
        <v>44106</v>
      </c>
      <c r="C759" s="30" t="n">
        <v>0</v>
      </c>
      <c r="D759" s="49" t="n">
        <v>44103</v>
      </c>
      <c r="E759" s="30" t="n">
        <v>300</v>
      </c>
      <c r="F759" s="46" t="n">
        <v>300</v>
      </c>
      <c r="G759" s="30" t="n">
        <v>-1000</v>
      </c>
      <c r="H759" s="30" t="n">
        <v>0.3</v>
      </c>
      <c r="I759" s="30" t="n">
        <v>0</v>
      </c>
      <c r="J759" s="30" t="s">
        <v>137</v>
      </c>
      <c r="K759" s="18" t="s">
        <v>2405</v>
      </c>
      <c r="L759" s="45" t="s">
        <v>43</v>
      </c>
    </row>
    <row r="760">
      <c r="A760" s="18" t="s">
        <v>2433</v>
      </c>
      <c r="B760" s="48" t="n">
        <v>44106</v>
      </c>
      <c r="C760" s="30" t="n">
        <v>-2600</v>
      </c>
      <c r="D760" s="49" t="n">
        <v>44103</v>
      </c>
      <c r="E760" s="30" t="n">
        <v>1500</v>
      </c>
      <c r="F760" s="46" t="n">
        <v>-1100</v>
      </c>
      <c r="G760" s="30" t="n">
        <v>-2000</v>
      </c>
      <c r="H760" s="30" t="n">
        <v>0.75</v>
      </c>
      <c r="I760" s="30" t="n">
        <v>1.3</v>
      </c>
      <c r="J760" s="30" t="s">
        <v>15</v>
      </c>
      <c r="K760" s="18" t="s">
        <v>2408</v>
      </c>
      <c r="L760" s="45" t="s">
        <v>43</v>
      </c>
    </row>
    <row r="761">
      <c r="A761" s="18" t="s">
        <v>2685</v>
      </c>
      <c r="B761" s="48" t="n">
        <v>44106</v>
      </c>
      <c r="C761" s="30" t="n">
        <v>250</v>
      </c>
      <c r="D761" s="49" t="n">
        <v>44120</v>
      </c>
      <c r="E761" s="30" t="n">
        <v>1400</v>
      </c>
      <c r="F761" s="46" t="n">
        <v>-1150</v>
      </c>
      <c r="G761" s="30" t="n">
        <v>100</v>
      </c>
      <c r="H761" s="30" t="n">
        <v>14</v>
      </c>
      <c r="I761" s="30" t="n">
        <v>2.5</v>
      </c>
      <c r="J761" s="30" t="s">
        <v>17</v>
      </c>
      <c r="K761" s="18" t="s">
        <v>2594</v>
      </c>
      <c r="L761" s="45" t="s">
        <v>43</v>
      </c>
    </row>
    <row r="762">
      <c r="A762" s="18" t="s">
        <v>2434</v>
      </c>
      <c r="B762" s="48" t="n">
        <v>44106</v>
      </c>
      <c r="C762" s="30" t="n">
        <v>0</v>
      </c>
      <c r="D762" s="49" t="n">
        <v>44104.734988425924</v>
      </c>
      <c r="E762" s="30" t="n">
        <v>450</v>
      </c>
      <c r="F762" s="46" t="n">
        <v>450</v>
      </c>
      <c r="G762" s="30" t="n">
        <v>-1000</v>
      </c>
      <c r="H762" s="30" t="n">
        <v>0.45</v>
      </c>
      <c r="I762" s="30" t="n">
        <v>0</v>
      </c>
      <c r="J762" s="30" t="s">
        <v>15</v>
      </c>
      <c r="K762" s="18" t="s">
        <v>2413</v>
      </c>
      <c r="L762" s="45" t="s">
        <v>43</v>
      </c>
    </row>
    <row r="763">
      <c r="A763" s="18" t="s">
        <v>2436</v>
      </c>
      <c r="B763" s="48" t="n">
        <v>44106</v>
      </c>
      <c r="C763" s="30" t="n">
        <v>0</v>
      </c>
      <c r="D763" s="49" t="n">
        <v>44099.663784722223</v>
      </c>
      <c r="E763" s="30" t="n">
        <v>2140</v>
      </c>
      <c r="F763" s="46" t="n">
        <v>2140</v>
      </c>
      <c r="G763" s="30" t="n">
        <v>-2000</v>
      </c>
      <c r="H763" s="30" t="n">
        <v>1.07</v>
      </c>
      <c r="I763" s="30" t="n">
        <v>0</v>
      </c>
      <c r="J763" s="30" t="s">
        <v>15</v>
      </c>
      <c r="K763" s="18" t="s">
        <v>2388</v>
      </c>
      <c r="L763" s="45" t="s">
        <v>43</v>
      </c>
    </row>
    <row r="764">
      <c r="A764" s="18" t="s">
        <v>2438</v>
      </c>
      <c r="B764" s="48" t="n">
        <v>44106</v>
      </c>
      <c r="C764" s="30" t="n">
        <v>0</v>
      </c>
      <c r="D764" s="49" t="n">
        <v>44104.734988425924</v>
      </c>
      <c r="E764" s="30" t="n">
        <v>1200</v>
      </c>
      <c r="F764" s="46" t="n">
        <v>1200</v>
      </c>
      <c r="G764" s="30" t="n">
        <v>-1000</v>
      </c>
      <c r="H764" s="30" t="n">
        <v>1.2</v>
      </c>
      <c r="I764" s="30" t="n">
        <v>0</v>
      </c>
      <c r="J764" s="30" t="s">
        <v>15</v>
      </c>
      <c r="K764" s="18" t="s">
        <v>2412</v>
      </c>
      <c r="L764" s="45" t="s">
        <v>43</v>
      </c>
    </row>
    <row r="765">
      <c r="A765" s="18" t="s">
        <v>2440</v>
      </c>
      <c r="B765" s="48" t="n">
        <v>44106</v>
      </c>
      <c r="C765" s="30" t="n">
        <v>0</v>
      </c>
      <c r="D765" s="49" t="n">
        <v>44099.631527777776</v>
      </c>
      <c r="E765" s="30" t="n">
        <v>275</v>
      </c>
      <c r="F765" s="46" t="n">
        <v>275</v>
      </c>
      <c r="G765" s="30" t="n">
        <v>-500</v>
      </c>
      <c r="H765" s="30" t="n">
        <v>0.55000000000000004</v>
      </c>
      <c r="I765" s="30" t="n">
        <v>0</v>
      </c>
      <c r="J765" s="30" t="s">
        <v>137</v>
      </c>
      <c r="K765" s="18" t="s">
        <v>2387</v>
      </c>
      <c r="L765" s="45" t="s">
        <v>43</v>
      </c>
    </row>
    <row r="766">
      <c r="A766" s="18" t="s">
        <v>2443</v>
      </c>
      <c r="B766" s="48" t="n">
        <v>44106</v>
      </c>
      <c r="C766" s="30" t="n">
        <v>0</v>
      </c>
      <c r="D766" s="49" t="n">
        <v>44105</v>
      </c>
      <c r="E766" s="30" t="n">
        <v>1000</v>
      </c>
      <c r="F766" s="46" t="n">
        <v>1000</v>
      </c>
      <c r="G766" s="30" t="n">
        <v>-1000</v>
      </c>
      <c r="H766" s="30" t="n">
        <v>1</v>
      </c>
      <c r="I766" s="30" t="n">
        <v>0</v>
      </c>
      <c r="J766" s="30" t="s">
        <v>15</v>
      </c>
      <c r="K766" s="18" t="s">
        <v>2416</v>
      </c>
      <c r="L766" s="45" t="s">
        <v>43</v>
      </c>
    </row>
    <row r="767">
      <c r="A767" s="18" t="s">
        <v>2663</v>
      </c>
      <c r="B767" s="48" t="n">
        <v>44107</v>
      </c>
      <c r="C767" s="30" t="n">
        <v>400</v>
      </c>
      <c r="D767" s="49" t="n">
        <v>44089.614548611113</v>
      </c>
      <c r="E767" s="30" t="n">
        <v>900</v>
      </c>
      <c r="F767" s="46" t="n">
        <v>-500</v>
      </c>
      <c r="G767" s="30" t="n">
        <v>200</v>
      </c>
      <c r="H767" s="30" t="n">
        <v>4.5</v>
      </c>
      <c r="I767" s="30" t="n">
        <v>2</v>
      </c>
      <c r="J767" s="30" t="s">
        <v>17</v>
      </c>
      <c r="K767" s="18" t="s">
        <v>2595</v>
      </c>
      <c r="L767" s="45" t="s">
        <v>43</v>
      </c>
    </row>
    <row r="768">
      <c r="A768" s="18" t="s">
        <v>2468</v>
      </c>
      <c r="B768" s="48" t="n">
        <v>44110</v>
      </c>
      <c r="C768" s="30" t="n">
        <v>800</v>
      </c>
      <c r="D768" s="49" t="n">
        <v>44109.697974537034</v>
      </c>
      <c r="E768" s="30" t="n">
        <v>600</v>
      </c>
      <c r="F768" s="46" t="n">
        <v>200.00000000000006</v>
      </c>
      <c r="G768" s="30" t="n">
        <v>500</v>
      </c>
      <c r="H768" s="30" t="n">
        <v>1.2</v>
      </c>
      <c r="I768" s="30" t="n">
        <v>1.6</v>
      </c>
      <c r="J768" s="30" t="s">
        <v>17</v>
      </c>
      <c r="K768" s="18" t="s">
        <v>2449</v>
      </c>
      <c r="L768" s="45" t="s">
        <v>43</v>
      </c>
    </row>
    <row r="769">
      <c r="A769" s="18" t="s">
        <v>2475</v>
      </c>
      <c r="B769" s="48" t="n">
        <v>44110</v>
      </c>
      <c r="C769" s="30" t="n">
        <v>1325</v>
      </c>
      <c r="D769" s="49" t="n">
        <v>44104.733437499999</v>
      </c>
      <c r="E769" s="30" t="n">
        <v>850</v>
      </c>
      <c r="F769" s="46" t="n">
        <v>475</v>
      </c>
      <c r="G769" s="30" t="n">
        <v>500</v>
      </c>
      <c r="H769" s="30" t="n">
        <v>1.7</v>
      </c>
      <c r="I769" s="30" t="n">
        <v>2.65</v>
      </c>
      <c r="J769" s="30" t="s">
        <v>17</v>
      </c>
      <c r="K769" s="18" t="s">
        <v>2410</v>
      </c>
      <c r="L769" s="45" t="s">
        <v>43</v>
      </c>
    </row>
    <row r="770">
      <c r="A770" s="18" t="s">
        <v>2477</v>
      </c>
      <c r="B770" s="48" t="n">
        <v>44110</v>
      </c>
      <c r="C770" s="30" t="n">
        <v>2700</v>
      </c>
      <c r="D770" s="49" t="n">
        <v>44071.524629629632</v>
      </c>
      <c r="E770" s="30" t="n">
        <v>2500</v>
      </c>
      <c r="F770" s="46" t="n">
        <v>200</v>
      </c>
      <c r="G770" s="30" t="n">
        <v>100</v>
      </c>
      <c r="H770" s="30" t="n">
        <v>25</v>
      </c>
      <c r="I770" s="30" t="n">
        <v>27</v>
      </c>
      <c r="J770" s="30" t="s">
        <v>17</v>
      </c>
      <c r="K770" s="18" t="s">
        <v>2401</v>
      </c>
      <c r="L770" s="45" t="s">
        <v>43</v>
      </c>
    </row>
    <row r="771">
      <c r="A771" s="18" t="s">
        <v>2480</v>
      </c>
      <c r="B771" s="48" t="n">
        <v>44110</v>
      </c>
      <c r="C771" s="30" t="n">
        <v>1040</v>
      </c>
      <c r="D771" s="49" t="n">
        <v>44105</v>
      </c>
      <c r="E771" s="30" t="n">
        <v>830.00000000000011</v>
      </c>
      <c r="F771" s="46" t="n">
        <v>209.99999999999997</v>
      </c>
      <c r="G771" s="30" t="n">
        <v>100</v>
      </c>
      <c r="H771" s="30" t="n">
        <v>8.3000000000000007</v>
      </c>
      <c r="I771" s="30" t="n">
        <v>10.4</v>
      </c>
      <c r="J771" s="30" t="s">
        <v>17</v>
      </c>
      <c r="K771" s="18" t="s">
        <v>2415</v>
      </c>
      <c r="L771" s="45" t="s">
        <v>43</v>
      </c>
    </row>
    <row r="772">
      <c r="A772" s="18" t="s">
        <v>2481</v>
      </c>
      <c r="B772" s="48" t="n">
        <v>44111</v>
      </c>
      <c r="C772" s="30" t="n">
        <v>750</v>
      </c>
      <c r="D772" s="49" t="n">
        <v>44110</v>
      </c>
      <c r="E772" s="30" t="n">
        <v>620</v>
      </c>
      <c r="F772" s="46" t="n">
        <v>129.99999999999997</v>
      </c>
      <c r="G772" s="30" t="n">
        <v>100</v>
      </c>
      <c r="H772" s="30" t="n">
        <v>6.2</v>
      </c>
      <c r="I772" s="30" t="n">
        <v>7.5</v>
      </c>
      <c r="J772" s="30" t="s">
        <v>17</v>
      </c>
      <c r="K772" s="18" t="s">
        <v>2453</v>
      </c>
      <c r="L772" s="45" t="s">
        <v>43</v>
      </c>
    </row>
    <row r="773">
      <c r="A773" s="18" t="s">
        <v>2471</v>
      </c>
      <c r="B773" s="48" t="n">
        <v>44112</v>
      </c>
      <c r="C773" s="30" t="n">
        <v>750</v>
      </c>
      <c r="D773" s="49" t="n">
        <v>44089.615381944444</v>
      </c>
      <c r="E773" s="30" t="n">
        <v>975</v>
      </c>
      <c r="F773" s="46" t="n">
        <v>-224.99999999999997</v>
      </c>
      <c r="G773" s="30" t="n">
        <v>500</v>
      </c>
      <c r="H773" s="30" t="n">
        <v>1.95</v>
      </c>
      <c r="I773" s="30" t="n">
        <v>1.5</v>
      </c>
      <c r="J773" s="30" t="s">
        <v>17</v>
      </c>
      <c r="K773" s="18" t="s">
        <v>2399</v>
      </c>
      <c r="L773" s="45" t="s">
        <v>43</v>
      </c>
    </row>
    <row r="774">
      <c r="A774" s="18" t="s">
        <v>2473</v>
      </c>
      <c r="B774" s="48" t="n">
        <v>44112</v>
      </c>
      <c r="C774" s="30" t="n">
        <v>175</v>
      </c>
      <c r="D774" s="49" t="n">
        <v>44089.670706018522</v>
      </c>
      <c r="E774" s="30" t="n">
        <v>750</v>
      </c>
      <c r="F774" s="46" t="n">
        <v>-575</v>
      </c>
      <c r="G774" s="30" t="n">
        <v>500</v>
      </c>
      <c r="H774" s="30" t="n">
        <v>1.5</v>
      </c>
      <c r="I774" s="30" t="n">
        <v>0.35</v>
      </c>
      <c r="J774" s="30" t="s">
        <v>17</v>
      </c>
      <c r="K774" s="18" t="s">
        <v>2400</v>
      </c>
      <c r="L774" s="45" t="s">
        <v>43</v>
      </c>
    </row>
    <row r="775">
      <c r="A775" s="18" t="s">
        <v>2466</v>
      </c>
      <c r="B775" s="48" t="n">
        <v>44113</v>
      </c>
      <c r="C775" s="30" t="n">
        <v>0</v>
      </c>
      <c r="D775" s="49" t="n">
        <v>44110</v>
      </c>
      <c r="E775" s="30" t="n">
        <v>630</v>
      </c>
      <c r="F775" s="46" t="n">
        <v>630</v>
      </c>
      <c r="G775" s="30" t="n">
        <v>-1000</v>
      </c>
      <c r="H775" s="30" t="n">
        <v>0.63</v>
      </c>
      <c r="I775" s="30" t="n">
        <v>0</v>
      </c>
      <c r="J775" s="30" t="s">
        <v>15</v>
      </c>
      <c r="K775" s="18" t="s">
        <v>2454</v>
      </c>
      <c r="L775" s="45" t="s">
        <v>43</v>
      </c>
    </row>
    <row r="776">
      <c r="A776" s="18" t="s">
        <v>2467</v>
      </c>
      <c r="B776" s="48" t="n">
        <v>44113</v>
      </c>
      <c r="C776" s="30" t="n">
        <v>0</v>
      </c>
      <c r="D776" s="49" t="n">
        <v>44110</v>
      </c>
      <c r="E776" s="30" t="n">
        <v>1085</v>
      </c>
      <c r="F776" s="46" t="n">
        <v>1085</v>
      </c>
      <c r="G776" s="30" t="n">
        <v>-100</v>
      </c>
      <c r="H776" s="30" t="n">
        <v>10.85</v>
      </c>
      <c r="I776" s="30" t="n">
        <v>0</v>
      </c>
      <c r="J776" s="30" t="s">
        <v>15</v>
      </c>
      <c r="K776" s="18" t="s">
        <v>2455</v>
      </c>
      <c r="L776" s="45" t="s">
        <v>43</v>
      </c>
    </row>
    <row r="777">
      <c r="A777" s="18" t="s">
        <v>2469</v>
      </c>
      <c r="B777" s="48" t="n">
        <v>44113</v>
      </c>
      <c r="C777" s="30" t="n">
        <v>-200</v>
      </c>
      <c r="D777" s="49" t="n">
        <v>44110</v>
      </c>
      <c r="E777" s="30" t="n">
        <v>140</v>
      </c>
      <c r="F777" s="46" t="n">
        <v>-60.000000000000007</v>
      </c>
      <c r="G777" s="30" t="n">
        <v>-100</v>
      </c>
      <c r="H777" s="30" t="n">
        <v>1.4</v>
      </c>
      <c r="I777" s="30" t="n">
        <v>2</v>
      </c>
      <c r="J777" s="30" t="s">
        <v>137</v>
      </c>
      <c r="K777" s="18" t="s">
        <v>2451</v>
      </c>
      <c r="L777" s="45" t="s">
        <v>43</v>
      </c>
    </row>
    <row r="778">
      <c r="A778" s="18" t="s">
        <v>2470</v>
      </c>
      <c r="B778" s="48" t="n">
        <v>44113</v>
      </c>
      <c r="C778" s="30" t="n">
        <v>-16000</v>
      </c>
      <c r="D778" s="49" t="n">
        <v>44111.655648148146</v>
      </c>
      <c r="E778" s="30" t="n">
        <v>2360</v>
      </c>
      <c r="F778" s="46" t="n">
        <v>-13640</v>
      </c>
      <c r="G778" s="30" t="n">
        <v>-1000</v>
      </c>
      <c r="H778" s="30" t="n">
        <v>2.36</v>
      </c>
      <c r="I778" s="30" t="n">
        <v>16</v>
      </c>
      <c r="J778" s="30" t="s">
        <v>15</v>
      </c>
      <c r="K778" s="18" t="s">
        <v>2461</v>
      </c>
      <c r="L778" s="45" t="s">
        <v>43</v>
      </c>
    </row>
    <row r="779">
      <c r="A779" s="18" t="s">
        <v>2472</v>
      </c>
      <c r="B779" s="48" t="n">
        <v>44113</v>
      </c>
      <c r="C779" s="30" t="n">
        <v>0</v>
      </c>
      <c r="D779" s="49" t="n">
        <v>44110</v>
      </c>
      <c r="E779" s="30" t="n">
        <v>325</v>
      </c>
      <c r="F779" s="46" t="n">
        <v>325</v>
      </c>
      <c r="G779" s="30" t="n">
        <v>-500</v>
      </c>
      <c r="H779" s="30" t="n">
        <v>0.65</v>
      </c>
      <c r="I779" s="30" t="n">
        <v>0</v>
      </c>
      <c r="J779" s="30" t="s">
        <v>137</v>
      </c>
      <c r="K779" s="18" t="s">
        <v>2450</v>
      </c>
      <c r="L779" s="45" t="s">
        <v>43</v>
      </c>
    </row>
    <row r="780">
      <c r="A780" s="18" t="s">
        <v>2474</v>
      </c>
      <c r="B780" s="48" t="n">
        <v>44113</v>
      </c>
      <c r="C780" s="30" t="n">
        <v>-2250</v>
      </c>
      <c r="D780" s="49" t="n">
        <v>44098.728356481479</v>
      </c>
      <c r="E780" s="30" t="n">
        <v>3100</v>
      </c>
      <c r="F780" s="46" t="n">
        <v>850.00000000000011</v>
      </c>
      <c r="G780" s="30" t="n">
        <v>-1000</v>
      </c>
      <c r="H780" s="30" t="n">
        <v>3.1</v>
      </c>
      <c r="I780" s="30" t="n">
        <v>2.25</v>
      </c>
      <c r="J780" s="30" t="s">
        <v>15</v>
      </c>
      <c r="K780" s="18" t="s">
        <v>2418</v>
      </c>
      <c r="L780" s="45" t="s">
        <v>43</v>
      </c>
    </row>
    <row r="781">
      <c r="A781" s="18" t="s">
        <v>2476</v>
      </c>
      <c r="B781" s="48" t="n">
        <v>44113</v>
      </c>
      <c r="C781" s="30" t="n">
        <v>-750</v>
      </c>
      <c r="D781" s="49" t="n">
        <v>44111.537094907406</v>
      </c>
      <c r="E781" s="30" t="n">
        <v>250</v>
      </c>
      <c r="F781" s="46" t="n">
        <v>-500</v>
      </c>
      <c r="G781" s="30" t="n">
        <v>-1000</v>
      </c>
      <c r="H781" s="30" t="n">
        <v>0.25</v>
      </c>
      <c r="I781" s="30" t="n">
        <v>0.75</v>
      </c>
      <c r="J781" s="30" t="s">
        <v>137</v>
      </c>
      <c r="K781" s="18" t="s">
        <v>2460</v>
      </c>
      <c r="L781" s="45" t="s">
        <v>43</v>
      </c>
    </row>
    <row r="782">
      <c r="A782" s="18" t="s">
        <v>2478</v>
      </c>
      <c r="B782" s="48" t="n">
        <v>44113</v>
      </c>
      <c r="C782" s="30" t="n">
        <v>0</v>
      </c>
      <c r="D782" s="49" t="n">
        <v>44106.66034722222</v>
      </c>
      <c r="E782" s="30" t="n">
        <v>3000</v>
      </c>
      <c r="F782" s="46" t="n">
        <v>3000</v>
      </c>
      <c r="G782" s="30" t="n">
        <v>-2000</v>
      </c>
      <c r="H782" s="30" t="n">
        <v>1.5</v>
      </c>
      <c r="I782" s="30" t="n">
        <v>0</v>
      </c>
      <c r="J782" s="30" t="s">
        <v>15</v>
      </c>
      <c r="K782" s="18" t="s">
        <v>2417</v>
      </c>
      <c r="L782" s="45" t="s">
        <v>43</v>
      </c>
    </row>
    <row r="783">
      <c r="A783" s="18" t="s">
        <v>2479</v>
      </c>
      <c r="B783" s="48" t="n">
        <v>44113</v>
      </c>
      <c r="C783" s="30" t="n">
        <v>-250</v>
      </c>
      <c r="D783" s="49" t="n">
        <v>44111.536643518521</v>
      </c>
      <c r="E783" s="30" t="n">
        <v>150</v>
      </c>
      <c r="F783" s="46" t="n">
        <v>-100</v>
      </c>
      <c r="G783" s="30" t="n">
        <v>-500</v>
      </c>
      <c r="H783" s="30" t="n">
        <v>0.3</v>
      </c>
      <c r="I783" s="30" t="n">
        <v>0.5</v>
      </c>
      <c r="J783" s="30" t="s">
        <v>137</v>
      </c>
      <c r="K783" s="18" t="s">
        <v>2459</v>
      </c>
      <c r="L783" s="45" t="s">
        <v>43</v>
      </c>
    </row>
    <row r="784">
      <c r="A784" s="18" t="s">
        <v>2510</v>
      </c>
      <c r="B784" s="48" t="n">
        <v>44116</v>
      </c>
      <c r="C784" s="30" t="n">
        <v>1050</v>
      </c>
      <c r="D784" s="49" t="n">
        <v>44089.611550925925</v>
      </c>
      <c r="E784" s="30" t="n">
        <v>1030</v>
      </c>
      <c r="F784" s="46" t="n">
        <v>19.999999999999929</v>
      </c>
      <c r="G784" s="30" t="n">
        <v>100</v>
      </c>
      <c r="H784" s="30" t="n">
        <v>10.3</v>
      </c>
      <c r="I784" s="30" t="n">
        <v>10.5</v>
      </c>
      <c r="J784" s="30" t="s">
        <v>17</v>
      </c>
      <c r="K784" s="18" t="s">
        <v>2445</v>
      </c>
      <c r="L784" s="45" t="s">
        <v>43</v>
      </c>
    </row>
    <row r="785">
      <c r="A785" s="18" t="s">
        <v>2513</v>
      </c>
      <c r="B785" s="48" t="n">
        <v>44116</v>
      </c>
      <c r="C785" s="30" t="n">
        <v>1500</v>
      </c>
      <c r="D785" s="49" t="n">
        <v>44110</v>
      </c>
      <c r="E785" s="30" t="n">
        <v>1350</v>
      </c>
      <c r="F785" s="46" t="n">
        <v>149.99999999999991</v>
      </c>
      <c r="G785" s="30" t="n">
        <v>500</v>
      </c>
      <c r="H785" s="30" t="n">
        <v>2.7</v>
      </c>
      <c r="I785" s="30" t="n">
        <v>3</v>
      </c>
      <c r="J785" s="30" t="s">
        <v>17</v>
      </c>
      <c r="K785" s="18" t="s">
        <v>2456</v>
      </c>
      <c r="L785" s="45" t="s">
        <v>43</v>
      </c>
    </row>
    <row r="786">
      <c r="A786" s="18" t="s">
        <v>2519</v>
      </c>
      <c r="B786" s="48" t="n">
        <v>44116</v>
      </c>
      <c r="C786" s="30" t="n">
        <v>-15000</v>
      </c>
      <c r="D786" s="49" t="n">
        <v>44113.664155092592</v>
      </c>
      <c r="E786" s="30" t="n">
        <v>20000</v>
      </c>
      <c r="F786" s="46" t="n">
        <v>5000</v>
      </c>
      <c r="G786" s="30" t="n">
        <v>-1000</v>
      </c>
      <c r="H786" s="30" t="n">
        <v>20</v>
      </c>
      <c r="I786" s="30" t="n">
        <v>15</v>
      </c>
      <c r="J786" s="30" t="s">
        <v>15</v>
      </c>
      <c r="K786" s="18" t="s">
        <v>2482</v>
      </c>
      <c r="L786" s="45" t="s">
        <v>43</v>
      </c>
    </row>
    <row r="787">
      <c r="A787" s="18" t="s">
        <v>2521</v>
      </c>
      <c r="B787" s="48" t="n">
        <v>44116</v>
      </c>
      <c r="C787" s="30" t="n">
        <v>1500</v>
      </c>
      <c r="D787" s="49" t="n">
        <v>44110</v>
      </c>
      <c r="E787" s="30" t="n">
        <v>770</v>
      </c>
      <c r="F787" s="46" t="n">
        <v>730</v>
      </c>
      <c r="G787" s="30" t="n">
        <v>100</v>
      </c>
      <c r="H787" s="30" t="n">
        <v>7.7</v>
      </c>
      <c r="I787" s="30" t="n">
        <v>15</v>
      </c>
      <c r="J787" s="30" t="s">
        <v>17</v>
      </c>
      <c r="K787" s="18" t="s">
        <v>2452</v>
      </c>
      <c r="L787" s="45" t="s">
        <v>43</v>
      </c>
    </row>
    <row r="788">
      <c r="A788" s="18" t="s">
        <v>2517</v>
      </c>
      <c r="B788" s="48" t="n">
        <v>44117</v>
      </c>
      <c r="C788" s="30" t="n">
        <v>-350</v>
      </c>
      <c r="D788" s="49" t="n">
        <v>44116</v>
      </c>
      <c r="E788" s="30" t="n">
        <v>1700</v>
      </c>
      <c r="F788" s="46" t="n">
        <v>1350</v>
      </c>
      <c r="G788" s="30" t="n">
        <v>-500</v>
      </c>
      <c r="H788" s="30" t="n">
        <v>3.4</v>
      </c>
      <c r="I788" s="30" t="n">
        <v>0.7</v>
      </c>
      <c r="J788" s="30" t="s">
        <v>15</v>
      </c>
      <c r="K788" s="18" t="s">
        <v>2487</v>
      </c>
      <c r="L788" s="45" t="s">
        <v>43</v>
      </c>
    </row>
    <row r="789">
      <c r="A789" s="18" t="s">
        <v>2522</v>
      </c>
      <c r="B789" s="48" t="n">
        <v>44117</v>
      </c>
      <c r="C789" s="30" t="n">
        <v>6450</v>
      </c>
      <c r="D789" s="49" t="n">
        <v>44106.667245370372</v>
      </c>
      <c r="E789" s="30" t="n">
        <v>6000</v>
      </c>
      <c r="F789" s="46" t="n">
        <v>450.00000000000017</v>
      </c>
      <c r="G789" s="30" t="n">
        <v>500</v>
      </c>
      <c r="H789" s="30" t="n">
        <v>12</v>
      </c>
      <c r="I789" s="30" t="n">
        <v>12.9</v>
      </c>
      <c r="J789" s="30" t="s">
        <v>92</v>
      </c>
      <c r="K789" s="18" t="s">
        <v>1805</v>
      </c>
      <c r="L789" s="45" t="s">
        <v>43</v>
      </c>
    </row>
    <row r="790">
      <c r="A790" s="18" t="s">
        <v>2523</v>
      </c>
      <c r="B790" s="48" t="n">
        <v>44117</v>
      </c>
      <c r="C790" s="30" t="n">
        <v>-1350</v>
      </c>
      <c r="D790" s="49" t="n">
        <v>44116</v>
      </c>
      <c r="E790" s="30" t="n">
        <v>450</v>
      </c>
      <c r="F790" s="46" t="n">
        <v>-900.00000000000011</v>
      </c>
      <c r="G790" s="30" t="n">
        <v>-1000</v>
      </c>
      <c r="H790" s="30" t="n">
        <v>0.45</v>
      </c>
      <c r="I790" s="30" t="n">
        <v>1.35</v>
      </c>
      <c r="J790" s="30" t="s">
        <v>15</v>
      </c>
      <c r="K790" s="18" t="s">
        <v>2490</v>
      </c>
      <c r="L790" s="45" t="s">
        <v>43</v>
      </c>
    </row>
    <row r="791">
      <c r="A791" s="18" t="s">
        <v>2525</v>
      </c>
      <c r="B791" s="48" t="n">
        <v>44117</v>
      </c>
      <c r="C791" s="30" t="n">
        <v>1220</v>
      </c>
      <c r="D791" s="49" t="n">
        <v>44110</v>
      </c>
      <c r="E791" s="30" t="n">
        <v>819.99999999999989</v>
      </c>
      <c r="F791" s="46" t="n">
        <v>400</v>
      </c>
      <c r="G791" s="30" t="n">
        <v>200</v>
      </c>
      <c r="H791" s="30" t="n">
        <v>4.0999999999999996</v>
      </c>
      <c r="I791" s="30" t="n">
        <v>6.1</v>
      </c>
      <c r="J791" s="30" t="s">
        <v>17</v>
      </c>
      <c r="K791" s="18" t="s">
        <v>2457</v>
      </c>
      <c r="L791" s="45" t="s">
        <v>43</v>
      </c>
    </row>
    <row r="792">
      <c r="A792" s="18" t="s">
        <v>2531</v>
      </c>
      <c r="B792" s="48" t="n">
        <v>44118</v>
      </c>
      <c r="C792" s="30" t="n">
        <v>3770.0000000000005</v>
      </c>
      <c r="D792" s="49" t="n">
        <v>44117</v>
      </c>
      <c r="E792" s="30" t="n">
        <v>3200</v>
      </c>
      <c r="F792" s="46" t="n">
        <v>570.00000000000023</v>
      </c>
      <c r="G792" s="30" t="n">
        <v>100</v>
      </c>
      <c r="H792" s="30" t="n">
        <v>32</v>
      </c>
      <c r="I792" s="30" t="n">
        <v>37.700000000000003</v>
      </c>
      <c r="J792" s="30" t="s">
        <v>17</v>
      </c>
      <c r="K792" s="18" t="s">
        <v>2491</v>
      </c>
      <c r="L792" s="45" t="s">
        <v>43</v>
      </c>
    </row>
    <row r="793">
      <c r="A793" s="18" t="s">
        <v>2514</v>
      </c>
      <c r="B793" s="48" t="n">
        <v>44119</v>
      </c>
      <c r="C793" s="30" t="n">
        <v>-170</v>
      </c>
      <c r="D793" s="49" t="n">
        <v>44113.674895833334</v>
      </c>
      <c r="E793" s="30" t="n">
        <v>229.99999999999997</v>
      </c>
      <c r="F793" s="46" t="n">
        <v>59.999999999999986</v>
      </c>
      <c r="G793" s="30" t="n">
        <v>-100</v>
      </c>
      <c r="H793" s="30" t="n">
        <v>2.2999999999999998</v>
      </c>
      <c r="I793" s="30" t="n">
        <v>1.7</v>
      </c>
      <c r="J793" s="30" t="s">
        <v>137</v>
      </c>
      <c r="K793" s="18" t="s">
        <v>2464</v>
      </c>
      <c r="L793" s="45" t="s">
        <v>43</v>
      </c>
    </row>
    <row r="794">
      <c r="A794" s="18" t="s">
        <v>2526</v>
      </c>
      <c r="B794" s="48" t="n">
        <v>44119</v>
      </c>
      <c r="C794" s="30" t="n">
        <v>-3700</v>
      </c>
      <c r="D794" s="49" t="n">
        <v>44113.659421296295</v>
      </c>
      <c r="E794" s="30" t="n">
        <v>2600</v>
      </c>
      <c r="F794" s="46" t="n">
        <v>-1100</v>
      </c>
      <c r="G794" s="30" t="n">
        <v>-1000</v>
      </c>
      <c r="H794" s="30" t="n">
        <v>2.6</v>
      </c>
      <c r="I794" s="30" t="n">
        <v>3.7</v>
      </c>
      <c r="J794" s="30" t="s">
        <v>15</v>
      </c>
      <c r="K794" s="18" t="s">
        <v>2463</v>
      </c>
      <c r="L794" s="45" t="s">
        <v>43</v>
      </c>
    </row>
    <row r="795">
      <c r="A795" s="18" t="s">
        <v>2528</v>
      </c>
      <c r="B795" s="48" t="n">
        <v>44119</v>
      </c>
      <c r="C795" s="30" t="n">
        <v>760</v>
      </c>
      <c r="D795" s="49" t="n">
        <v>44118</v>
      </c>
      <c r="E795" s="30" t="n">
        <v>600</v>
      </c>
      <c r="F795" s="46" t="n">
        <v>159.99999999999997</v>
      </c>
      <c r="G795" s="30" t="n">
        <v>200</v>
      </c>
      <c r="H795" s="30" t="n">
        <v>3</v>
      </c>
      <c r="I795" s="30" t="n">
        <v>3.8</v>
      </c>
      <c r="J795" s="30" t="s">
        <v>17</v>
      </c>
      <c r="K795" s="18" t="s">
        <v>2499</v>
      </c>
      <c r="L795" s="45" t="s">
        <v>43</v>
      </c>
    </row>
    <row r="796">
      <c r="A796" s="18" t="s">
        <v>2511</v>
      </c>
      <c r="B796" s="48" t="n">
        <v>44120</v>
      </c>
      <c r="C796" s="30" t="n">
        <v>-5700</v>
      </c>
      <c r="D796" s="49" t="n">
        <v>44111.655671296299</v>
      </c>
      <c r="E796" s="30" t="n">
        <v>1000</v>
      </c>
      <c r="F796" s="46" t="n">
        <v>-4700</v>
      </c>
      <c r="G796" s="30" t="n">
        <v>-1000</v>
      </c>
      <c r="H796" s="30" t="n">
        <v>1</v>
      </c>
      <c r="I796" s="30" t="n">
        <v>5.7</v>
      </c>
      <c r="J796" s="30" t="s">
        <v>15</v>
      </c>
      <c r="K796" s="18" t="s">
        <v>2462</v>
      </c>
      <c r="L796" s="45" t="s">
        <v>43</v>
      </c>
    </row>
    <row r="797">
      <c r="A797" s="18" t="s">
        <v>2512</v>
      </c>
      <c r="B797" s="48" t="n">
        <v>44120</v>
      </c>
      <c r="C797" s="30" t="n">
        <v>-1290</v>
      </c>
      <c r="D797" s="49" t="n">
        <v>44099.634629629632</v>
      </c>
      <c r="E797" s="30" t="n">
        <v>270</v>
      </c>
      <c r="F797" s="46" t="n">
        <v>-1019.9999999999999</v>
      </c>
      <c r="G797" s="30" t="n">
        <v>-100</v>
      </c>
      <c r="H797" s="30" t="n">
        <v>2.7</v>
      </c>
      <c r="I797" s="30" t="n">
        <v>12.9</v>
      </c>
      <c r="J797" s="30" t="s">
        <v>137</v>
      </c>
      <c r="K797" s="18" t="s">
        <v>2444</v>
      </c>
      <c r="L797" s="45" t="s">
        <v>43</v>
      </c>
    </row>
    <row r="798">
      <c r="A798" s="18" t="s">
        <v>2515</v>
      </c>
      <c r="B798" s="48" t="n">
        <v>44120</v>
      </c>
      <c r="C798" s="30" t="n">
        <v>0</v>
      </c>
      <c r="D798" s="49" t="n">
        <v>44116</v>
      </c>
      <c r="E798" s="30" t="n">
        <v>450</v>
      </c>
      <c r="F798" s="46" t="n">
        <v>450</v>
      </c>
      <c r="G798" s="30" t="n">
        <v>-1000</v>
      </c>
      <c r="H798" s="30" t="n">
        <v>0.45</v>
      </c>
      <c r="I798" s="30" t="n">
        <v>0</v>
      </c>
      <c r="J798" s="30" t="s">
        <v>15</v>
      </c>
      <c r="K798" s="18" t="s">
        <v>2488</v>
      </c>
      <c r="L798" s="45" t="s">
        <v>43</v>
      </c>
    </row>
    <row r="799">
      <c r="A799" s="18" t="s">
        <v>2516</v>
      </c>
      <c r="B799" s="48" t="n">
        <v>44120</v>
      </c>
      <c r="C799" s="30" t="n">
        <v>340</v>
      </c>
      <c r="D799" s="49" t="n">
        <v>44105</v>
      </c>
      <c r="E799" s="30" t="n">
        <v>520</v>
      </c>
      <c r="F799" s="46" t="n">
        <v>-180.00000000000003</v>
      </c>
      <c r="G799" s="30" t="n">
        <v>200</v>
      </c>
      <c r="H799" s="30" t="n">
        <v>2.6</v>
      </c>
      <c r="I799" s="30" t="n">
        <v>1.7</v>
      </c>
      <c r="J799" s="30" t="s">
        <v>17</v>
      </c>
      <c r="K799" s="18" t="s">
        <v>2448</v>
      </c>
      <c r="L799" s="45" t="s">
        <v>43</v>
      </c>
    </row>
    <row r="800">
      <c r="A800" s="18" t="s">
        <v>2518</v>
      </c>
      <c r="B800" s="48" t="n">
        <v>44120</v>
      </c>
      <c r="C800" s="30" t="n">
        <v>-600</v>
      </c>
      <c r="D800" s="49" t="n">
        <v>44117</v>
      </c>
      <c r="E800" s="30" t="n">
        <v>2100</v>
      </c>
      <c r="F800" s="46" t="n">
        <v>1500</v>
      </c>
      <c r="G800" s="30" t="n">
        <v>-1000</v>
      </c>
      <c r="H800" s="30" t="n">
        <v>2.1</v>
      </c>
      <c r="I800" s="30" t="n">
        <v>0.6</v>
      </c>
      <c r="J800" s="30" t="s">
        <v>15</v>
      </c>
      <c r="K800" s="18" t="s">
        <v>2494</v>
      </c>
      <c r="L800" s="45" t="s">
        <v>43</v>
      </c>
    </row>
    <row r="801">
      <c r="A801" s="18" t="s">
        <v>2520</v>
      </c>
      <c r="B801" s="48" t="n">
        <v>44120</v>
      </c>
      <c r="C801" s="30" t="n">
        <v>0</v>
      </c>
      <c r="D801" s="49" t="n">
        <v>44117</v>
      </c>
      <c r="E801" s="30" t="n">
        <v>750</v>
      </c>
      <c r="F801" s="46" t="n">
        <v>750</v>
      </c>
      <c r="G801" s="30" t="n">
        <v>-1000</v>
      </c>
      <c r="H801" s="30" t="n">
        <v>0.75</v>
      </c>
      <c r="I801" s="30" t="n">
        <v>0</v>
      </c>
      <c r="J801" s="30" t="s">
        <v>15</v>
      </c>
      <c r="K801" s="18" t="s">
        <v>2493</v>
      </c>
      <c r="L801" s="45" t="s">
        <v>43</v>
      </c>
    </row>
    <row r="802">
      <c r="A802" s="18" t="s">
        <v>2524</v>
      </c>
      <c r="B802" s="48" t="n">
        <v>44120</v>
      </c>
      <c r="C802" s="30" t="n">
        <v>0</v>
      </c>
      <c r="D802" s="49" t="n">
        <v>44116</v>
      </c>
      <c r="E802" s="30" t="n">
        <v>400</v>
      </c>
      <c r="F802" s="46" t="n">
        <v>400</v>
      </c>
      <c r="G802" s="30" t="n">
        <v>-1000</v>
      </c>
      <c r="H802" s="30" t="n">
        <v>0.4</v>
      </c>
      <c r="I802" s="30" t="n">
        <v>0</v>
      </c>
      <c r="J802" s="30" t="s">
        <v>15</v>
      </c>
      <c r="K802" s="18" t="s">
        <v>2489</v>
      </c>
      <c r="L802" s="45" t="s">
        <v>43</v>
      </c>
    </row>
    <row r="803">
      <c r="A803" s="18" t="s">
        <v>2527</v>
      </c>
      <c r="B803" s="48" t="n">
        <v>44120</v>
      </c>
      <c r="C803" s="30" t="n">
        <v>0</v>
      </c>
      <c r="D803" s="49" t="n">
        <v>44119</v>
      </c>
      <c r="E803" s="30" t="n">
        <v>900</v>
      </c>
      <c r="F803" s="46" t="n">
        <v>900</v>
      </c>
      <c r="G803" s="30" t="n">
        <v>-1000</v>
      </c>
      <c r="H803" s="30" t="n">
        <v>0.9</v>
      </c>
      <c r="I803" s="30" t="n">
        <v>0</v>
      </c>
      <c r="J803" s="30" t="s">
        <v>15</v>
      </c>
      <c r="K803" s="18" t="s">
        <v>2506</v>
      </c>
      <c r="L803" s="45" t="s">
        <v>43</v>
      </c>
    </row>
    <row r="804">
      <c r="A804" s="18" t="s">
        <v>2529</v>
      </c>
      <c r="B804" s="48" t="n">
        <v>44120</v>
      </c>
      <c r="C804" s="30" t="n">
        <v>0</v>
      </c>
      <c r="D804" s="49" t="n">
        <v>44118</v>
      </c>
      <c r="E804" s="30" t="n">
        <v>450</v>
      </c>
      <c r="F804" s="46" t="n">
        <v>450</v>
      </c>
      <c r="G804" s="30" t="n">
        <v>-1500</v>
      </c>
      <c r="H804" s="30" t="n">
        <v>0.3</v>
      </c>
      <c r="I804" s="30" t="n">
        <v>0</v>
      </c>
      <c r="J804" s="30" t="s">
        <v>15</v>
      </c>
      <c r="K804" s="18" t="s">
        <v>2500</v>
      </c>
      <c r="L804" s="45" t="s">
        <v>43</v>
      </c>
    </row>
    <row r="805">
      <c r="A805" s="18" t="s">
        <v>2530</v>
      </c>
      <c r="B805" s="48" t="n">
        <v>44120</v>
      </c>
      <c r="C805" s="30" t="n">
        <v>0</v>
      </c>
      <c r="D805" s="49" t="n">
        <v>44082.584236111114</v>
      </c>
      <c r="E805" s="30" t="n">
        <v>150</v>
      </c>
      <c r="F805" s="46" t="n">
        <v>150</v>
      </c>
      <c r="G805" s="30" t="n">
        <v>-100</v>
      </c>
      <c r="H805" s="30" t="n">
        <v>1.5</v>
      </c>
      <c r="I805" s="30" t="n">
        <v>0</v>
      </c>
      <c r="J805" s="30" t="s">
        <v>137</v>
      </c>
      <c r="K805" s="18" t="s">
        <v>2446</v>
      </c>
      <c r="L805" s="45" t="s">
        <v>43</v>
      </c>
    </row>
    <row r="806">
      <c r="A806" s="18" t="s">
        <v>2532</v>
      </c>
      <c r="B806" s="48" t="n">
        <v>44120</v>
      </c>
      <c r="C806" s="30" t="n">
        <v>0</v>
      </c>
      <c r="D806" s="49" t="n">
        <v>44111.535682870373</v>
      </c>
      <c r="E806" s="30" t="n">
        <v>140</v>
      </c>
      <c r="F806" s="46" t="n">
        <v>140</v>
      </c>
      <c r="G806" s="30" t="n">
        <v>-100</v>
      </c>
      <c r="H806" s="30" t="n">
        <v>1.4</v>
      </c>
      <c r="I806" s="30" t="n">
        <v>0</v>
      </c>
      <c r="J806" s="30" t="s">
        <v>137</v>
      </c>
      <c r="K806" s="18" t="s">
        <v>2458</v>
      </c>
      <c r="L806" s="45" t="s">
        <v>43</v>
      </c>
    </row>
    <row r="807">
      <c r="A807" s="18" t="s">
        <v>2533</v>
      </c>
      <c r="B807" s="48" t="n">
        <v>44120</v>
      </c>
      <c r="C807" s="30" t="n">
        <v>0</v>
      </c>
      <c r="D807" s="49" t="n">
        <v>44118</v>
      </c>
      <c r="E807" s="30" t="n">
        <v>400</v>
      </c>
      <c r="F807" s="46" t="n">
        <v>400</v>
      </c>
      <c r="G807" s="30" t="n">
        <v>-1000</v>
      </c>
      <c r="H807" s="30" t="n">
        <v>0.4</v>
      </c>
      <c r="I807" s="30" t="n">
        <v>0</v>
      </c>
      <c r="J807" s="30" t="s">
        <v>15</v>
      </c>
      <c r="K807" s="18" t="s">
        <v>2501</v>
      </c>
      <c r="L807" s="45" t="s">
        <v>43</v>
      </c>
    </row>
    <row r="808">
      <c r="A808" s="18" t="s">
        <v>2534</v>
      </c>
      <c r="B808" s="48" t="n">
        <v>44120</v>
      </c>
      <c r="C808" s="30" t="n">
        <v>-2660</v>
      </c>
      <c r="D808" s="49" t="n">
        <v>44099.633993055555</v>
      </c>
      <c r="E808" s="30" t="n">
        <v>500</v>
      </c>
      <c r="F808" s="46" t="n">
        <v>-2160</v>
      </c>
      <c r="G808" s="30" t="n">
        <v>-200</v>
      </c>
      <c r="H808" s="30" t="n">
        <v>2.5</v>
      </c>
      <c r="I808" s="30" t="n">
        <v>13.3</v>
      </c>
      <c r="J808" s="30" t="s">
        <v>137</v>
      </c>
      <c r="K808" s="18" t="s">
        <v>2447</v>
      </c>
      <c r="L808" s="45" t="s">
        <v>43</v>
      </c>
    </row>
    <row r="809">
      <c r="A809" s="18" t="s">
        <v>2535</v>
      </c>
      <c r="B809" s="48" t="n">
        <v>44120</v>
      </c>
      <c r="C809" s="30" t="n">
        <v>0</v>
      </c>
      <c r="D809" s="49" t="n">
        <v>44119</v>
      </c>
      <c r="E809" s="30" t="n">
        <v>750</v>
      </c>
      <c r="F809" s="46" t="n">
        <v>750</v>
      </c>
      <c r="G809" s="30" t="n">
        <v>-1000</v>
      </c>
      <c r="H809" s="30" t="n">
        <v>0.75</v>
      </c>
      <c r="I809" s="30" t="n">
        <v>0</v>
      </c>
      <c r="J809" s="30" t="s">
        <v>15</v>
      </c>
      <c r="K809" s="18" t="s">
        <v>2507</v>
      </c>
      <c r="L809" s="45" t="s">
        <v>43</v>
      </c>
    </row>
    <row r="810">
      <c r="A810" s="18" t="s">
        <v>2536</v>
      </c>
      <c r="B810" s="48" t="n">
        <v>44120</v>
      </c>
      <c r="C810" s="30" t="n">
        <v>0</v>
      </c>
      <c r="D810" s="49" t="n">
        <v>44118</v>
      </c>
      <c r="E810" s="30" t="n">
        <v>735</v>
      </c>
      <c r="F810" s="46" t="n">
        <v>735</v>
      </c>
      <c r="G810" s="30" t="n">
        <v>-1500</v>
      </c>
      <c r="H810" s="30" t="n">
        <v>0.49</v>
      </c>
      <c r="I810" s="30" t="n">
        <v>0</v>
      </c>
      <c r="J810" s="30" t="s">
        <v>15</v>
      </c>
      <c r="K810" s="18" t="s">
        <v>2502</v>
      </c>
      <c r="L810" s="45" t="s">
        <v>43</v>
      </c>
    </row>
    <row r="811">
      <c r="A811" s="18" t="s">
        <v>2537</v>
      </c>
      <c r="B811" s="48" t="n">
        <v>44120</v>
      </c>
      <c r="C811" s="30" t="n">
        <v>-150</v>
      </c>
      <c r="D811" s="49" t="n">
        <v>44111.536643518521</v>
      </c>
      <c r="E811" s="30" t="n">
        <v>400</v>
      </c>
      <c r="F811" s="46" t="n">
        <v>250</v>
      </c>
      <c r="G811" s="30" t="n">
        <v>-500</v>
      </c>
      <c r="H811" s="30" t="n">
        <v>0.8</v>
      </c>
      <c r="I811" s="30" t="n">
        <v>0.3</v>
      </c>
      <c r="J811" s="30" t="s">
        <v>137</v>
      </c>
      <c r="K811" s="18" t="s">
        <v>2465</v>
      </c>
      <c r="L811" s="45" t="s">
        <v>43</v>
      </c>
    </row>
    <row r="812">
      <c r="A812" s="18" t="s">
        <v>2538</v>
      </c>
      <c r="B812" s="48" t="n">
        <v>44120</v>
      </c>
      <c r="C812" s="30" t="n">
        <v>1100</v>
      </c>
      <c r="D812" s="49" t="n">
        <v>44119</v>
      </c>
      <c r="E812" s="30" t="n">
        <v>900</v>
      </c>
      <c r="F812" s="46" t="n">
        <v>200.00000000000006</v>
      </c>
      <c r="G812" s="30" t="n">
        <v>500</v>
      </c>
      <c r="H812" s="30" t="n">
        <v>1.8</v>
      </c>
      <c r="I812" s="30" t="n">
        <v>2.2000000000000002</v>
      </c>
      <c r="J812" s="30" t="s">
        <v>17</v>
      </c>
      <c r="K812" s="18" t="s">
        <v>2508</v>
      </c>
      <c r="L812" s="45" t="s">
        <v>43</v>
      </c>
    </row>
    <row r="813">
      <c r="A813" s="18" t="s">
        <v>2563</v>
      </c>
      <c r="B813" s="48" t="n">
        <v>44123</v>
      </c>
      <c r="C813" s="30" t="n">
        <v>200</v>
      </c>
      <c r="D813" s="49" t="n">
        <v>44113.671539351853</v>
      </c>
      <c r="E813" s="30" t="n">
        <v>560</v>
      </c>
      <c r="F813" s="46" t="n">
        <v>-359.99999999999994</v>
      </c>
      <c r="G813" s="30" t="n">
        <v>200</v>
      </c>
      <c r="H813" s="30" t="n">
        <v>2.8</v>
      </c>
      <c r="I813" s="30" t="n">
        <v>1</v>
      </c>
      <c r="J813" s="30" t="s">
        <v>17</v>
      </c>
      <c r="K813" s="18" t="s">
        <v>2484</v>
      </c>
      <c r="L813" s="45" t="s">
        <v>43</v>
      </c>
    </row>
    <row r="814">
      <c r="A814" s="18" t="s">
        <v>2566</v>
      </c>
      <c r="B814" s="48" t="n">
        <v>44124</v>
      </c>
      <c r="C814" s="30" t="n">
        <v>2039.9999999999998</v>
      </c>
      <c r="D814" s="49" t="n">
        <v>44116</v>
      </c>
      <c r="E814" s="30" t="n">
        <v>1240</v>
      </c>
      <c r="F814" s="46" t="n">
        <v>799.99999999999977</v>
      </c>
      <c r="G814" s="30" t="n">
        <v>200</v>
      </c>
      <c r="H814" s="30" t="n">
        <v>6.2</v>
      </c>
      <c r="I814" s="30" t="n">
        <v>10.199999999999999</v>
      </c>
      <c r="J814" s="30" t="s">
        <v>17</v>
      </c>
      <c r="K814" s="18" t="s">
        <v>2486</v>
      </c>
      <c r="L814" s="45" t="s">
        <v>43</v>
      </c>
    </row>
    <row r="815">
      <c r="A815" s="18" t="s">
        <v>2580</v>
      </c>
      <c r="B815" s="48" t="n">
        <v>44124</v>
      </c>
      <c r="C815" s="30" t="n">
        <v>590</v>
      </c>
      <c r="D815" s="49" t="n">
        <v>44123.560474537036</v>
      </c>
      <c r="E815" s="30" t="n">
        <v>520</v>
      </c>
      <c r="F815" s="46" t="n">
        <v>70.000000000000014</v>
      </c>
      <c r="G815" s="30" t="n">
        <v>200</v>
      </c>
      <c r="H815" s="30" t="n">
        <v>2.6</v>
      </c>
      <c r="I815" s="30" t="n">
        <v>2.95</v>
      </c>
      <c r="J815" s="30" t="s">
        <v>17</v>
      </c>
      <c r="K815" s="18" t="s">
        <v>2540</v>
      </c>
      <c r="L815" s="45" t="s">
        <v>43</v>
      </c>
    </row>
    <row r="816">
      <c r="A816" s="18" t="s">
        <v>2562</v>
      </c>
      <c r="B816" s="48" t="n">
        <v>44125</v>
      </c>
      <c r="C816" s="30" t="n">
        <v>700</v>
      </c>
      <c r="D816" s="49" t="n">
        <v>44120.544872685183</v>
      </c>
      <c r="E816" s="30" t="n">
        <v>500</v>
      </c>
      <c r="F816" s="46" t="n">
        <v>199.99999999999994</v>
      </c>
      <c r="G816" s="30" t="n">
        <v>500</v>
      </c>
      <c r="H816" s="30" t="n">
        <v>1</v>
      </c>
      <c r="I816" s="30" t="n">
        <v>1.4</v>
      </c>
      <c r="J816" s="30" t="s">
        <v>17</v>
      </c>
      <c r="K816" s="18" t="s">
        <v>2509</v>
      </c>
      <c r="L816" s="45" t="s">
        <v>43</v>
      </c>
    </row>
    <row r="817">
      <c r="A817" s="18" t="s">
        <v>2570</v>
      </c>
      <c r="B817" s="48" t="n">
        <v>44125</v>
      </c>
      <c r="C817" s="30" t="n">
        <v>-4250</v>
      </c>
      <c r="D817" s="49" t="n">
        <v>44123.670543981483</v>
      </c>
      <c r="E817" s="30" t="n">
        <v>650</v>
      </c>
      <c r="F817" s="46" t="n">
        <v>-3600</v>
      </c>
      <c r="G817" s="30" t="n">
        <v>-1000</v>
      </c>
      <c r="H817" s="30" t="n">
        <v>0.65</v>
      </c>
      <c r="I817" s="30" t="n">
        <v>4.25</v>
      </c>
      <c r="J817" s="30" t="s">
        <v>15</v>
      </c>
      <c r="K817" s="18" t="s">
        <v>2545</v>
      </c>
      <c r="L817" s="45" t="s">
        <v>43</v>
      </c>
    </row>
    <row r="818">
      <c r="A818" s="18" t="s">
        <v>2574</v>
      </c>
      <c r="B818" s="48" t="n">
        <v>44125</v>
      </c>
      <c r="C818" s="30" t="n">
        <v>200</v>
      </c>
      <c r="D818" s="49" t="n">
        <v>44117</v>
      </c>
      <c r="E818" s="30" t="n">
        <v>575</v>
      </c>
      <c r="F818" s="46" t="n">
        <v>-374.99999999999994</v>
      </c>
      <c r="G818" s="30" t="n">
        <v>500</v>
      </c>
      <c r="H818" s="30" t="n">
        <v>1.1499999999999999</v>
      </c>
      <c r="I818" s="30" t="n">
        <v>0.4</v>
      </c>
      <c r="J818" s="30" t="s">
        <v>17</v>
      </c>
      <c r="K818" s="18" t="s">
        <v>2492</v>
      </c>
      <c r="L818" s="45" t="s">
        <v>43</v>
      </c>
    </row>
    <row r="819">
      <c r="A819" s="18" t="s">
        <v>2576</v>
      </c>
      <c r="B819" s="48" t="n">
        <v>44125</v>
      </c>
      <c r="C819" s="30" t="n">
        <v>-5500</v>
      </c>
      <c r="D819" s="49" t="n">
        <v>44123.670208333337</v>
      </c>
      <c r="E819" s="30" t="n">
        <v>1600</v>
      </c>
      <c r="F819" s="46" t="n">
        <v>-3900</v>
      </c>
      <c r="G819" s="30" t="n">
        <v>-1000</v>
      </c>
      <c r="H819" s="30" t="n">
        <v>1.6</v>
      </c>
      <c r="I819" s="30" t="n">
        <v>5.5</v>
      </c>
      <c r="J819" s="30" t="s">
        <v>15</v>
      </c>
      <c r="K819" s="18" t="s">
        <v>2544</v>
      </c>
      <c r="L819" s="45" t="s">
        <v>43</v>
      </c>
    </row>
    <row r="820">
      <c r="A820" s="18" t="s">
        <v>2581</v>
      </c>
      <c r="B820" s="48" t="n">
        <v>44125</v>
      </c>
      <c r="C820" s="30" t="n">
        <v>3120</v>
      </c>
      <c r="D820" s="49" t="n">
        <v>44118</v>
      </c>
      <c r="E820" s="30" t="n">
        <v>1020</v>
      </c>
      <c r="F820" s="46" t="n">
        <v>2100</v>
      </c>
      <c r="G820" s="30" t="n">
        <v>300</v>
      </c>
      <c r="H820" s="30" t="n">
        <v>3.4</v>
      </c>
      <c r="I820" s="30" t="n">
        <v>10.4</v>
      </c>
      <c r="J820" s="30" t="s">
        <v>17</v>
      </c>
      <c r="K820" s="18" t="s">
        <v>2498</v>
      </c>
      <c r="L820" s="45" t="s">
        <v>43</v>
      </c>
    </row>
    <row r="821">
      <c r="A821" s="18" t="s">
        <v>2559</v>
      </c>
      <c r="B821" s="48" t="n">
        <v>44126</v>
      </c>
      <c r="C821" s="30" t="n">
        <v>1300</v>
      </c>
      <c r="D821" s="49" t="n">
        <v>44118</v>
      </c>
      <c r="E821" s="30" t="n">
        <v>1180</v>
      </c>
      <c r="F821" s="46" t="n">
        <v>119.99999999999993</v>
      </c>
      <c r="G821" s="30" t="n">
        <v>200</v>
      </c>
      <c r="H821" s="30" t="n">
        <v>5.9</v>
      </c>
      <c r="I821" s="30" t="n">
        <v>6.5</v>
      </c>
      <c r="J821" s="30" t="s">
        <v>17</v>
      </c>
      <c r="K821" s="18" t="s">
        <v>2497</v>
      </c>
      <c r="L821" s="45" t="s">
        <v>43</v>
      </c>
    </row>
    <row r="822">
      <c r="A822" s="18" t="s">
        <v>2561</v>
      </c>
      <c r="B822" s="48" t="n">
        <v>44126</v>
      </c>
      <c r="C822" s="30" t="n">
        <v>700</v>
      </c>
      <c r="D822" s="49" t="n">
        <v>44123.560914351852</v>
      </c>
      <c r="E822" s="30" t="n">
        <v>640</v>
      </c>
      <c r="F822" s="46" t="n">
        <v>59.999999999999964</v>
      </c>
      <c r="G822" s="30" t="n">
        <v>200</v>
      </c>
      <c r="H822" s="30" t="n">
        <v>3.2</v>
      </c>
      <c r="I822" s="30" t="n">
        <v>3.5</v>
      </c>
      <c r="J822" s="30" t="s">
        <v>17</v>
      </c>
      <c r="K822" s="18" t="s">
        <v>2541</v>
      </c>
      <c r="L822" s="45" t="s">
        <v>43</v>
      </c>
    </row>
    <row r="823">
      <c r="A823" s="18" t="s">
        <v>2565</v>
      </c>
      <c r="B823" s="48" t="n">
        <v>44126</v>
      </c>
      <c r="C823" s="30" t="n">
        <v>550</v>
      </c>
      <c r="D823" s="49" t="n">
        <v>44123.56</v>
      </c>
      <c r="E823" s="30" t="n">
        <v>490.00000000000006</v>
      </c>
      <c r="F823" s="46" t="n">
        <v>59.999999999999964</v>
      </c>
      <c r="G823" s="30" t="n">
        <v>100</v>
      </c>
      <c r="H823" s="30" t="n">
        <v>4.9000000000000004</v>
      </c>
      <c r="I823" s="30" t="n">
        <v>5.5</v>
      </c>
      <c r="J823" s="30" t="s">
        <v>17</v>
      </c>
      <c r="K823" s="18" t="s">
        <v>2539</v>
      </c>
      <c r="L823" s="45" t="s">
        <v>43</v>
      </c>
    </row>
    <row r="824">
      <c r="A824" s="18" t="s">
        <v>2577</v>
      </c>
      <c r="B824" s="48" t="n">
        <v>44126</v>
      </c>
      <c r="C824" s="30" t="n">
        <v>1200</v>
      </c>
      <c r="D824" s="49" t="n">
        <v>44116</v>
      </c>
      <c r="E824" s="30" t="n">
        <v>780</v>
      </c>
      <c r="F824" s="46" t="n">
        <v>420</v>
      </c>
      <c r="G824" s="30" t="n">
        <v>200</v>
      </c>
      <c r="H824" s="30" t="n">
        <v>3.9</v>
      </c>
      <c r="I824" s="30" t="n">
        <v>6</v>
      </c>
      <c r="J824" s="30" t="s">
        <v>17</v>
      </c>
      <c r="K824" s="18" t="s">
        <v>2485</v>
      </c>
      <c r="L824" s="45" t="s">
        <v>43</v>
      </c>
    </row>
    <row r="825">
      <c r="A825" s="18" t="s">
        <v>2583</v>
      </c>
      <c r="B825" s="48" t="n">
        <v>44126</v>
      </c>
      <c r="C825" s="30" t="n">
        <v>400</v>
      </c>
      <c r="D825" s="49" t="n">
        <v>44119</v>
      </c>
      <c r="E825" s="30" t="n">
        <v>580</v>
      </c>
      <c r="F825" s="46" t="n">
        <v>-179.99999999999997</v>
      </c>
      <c r="G825" s="30" t="n">
        <v>200</v>
      </c>
      <c r="H825" s="30" t="n">
        <v>2.9</v>
      </c>
      <c r="I825" s="30" t="n">
        <v>2</v>
      </c>
      <c r="J825" s="30" t="s">
        <v>17</v>
      </c>
      <c r="K825" s="18" t="s">
        <v>2503</v>
      </c>
      <c r="L825" s="45" t="s">
        <v>43</v>
      </c>
    </row>
    <row r="826">
      <c r="A826" s="18" t="s">
        <v>2560</v>
      </c>
      <c r="B826" s="48" t="n">
        <v>44127</v>
      </c>
      <c r="C826" s="30" t="n">
        <v>520</v>
      </c>
      <c r="D826" s="49" t="n">
        <v>44123.671006944445</v>
      </c>
      <c r="E826" s="30" t="n">
        <v>450</v>
      </c>
      <c r="F826" s="46" t="n">
        <v>70.000000000000014</v>
      </c>
      <c r="G826" s="30" t="n">
        <v>100</v>
      </c>
      <c r="H826" s="30" t="n">
        <v>4.5</v>
      </c>
      <c r="I826" s="30" t="n">
        <v>5.2</v>
      </c>
      <c r="J826" s="30" t="s">
        <v>17</v>
      </c>
      <c r="K826" s="18" t="s">
        <v>2543</v>
      </c>
      <c r="L826" s="45" t="s">
        <v>43</v>
      </c>
    </row>
    <row r="827">
      <c r="A827" s="18" t="s">
        <v>2564</v>
      </c>
      <c r="B827" s="48" t="n">
        <v>44127</v>
      </c>
      <c r="C827" s="30" t="n">
        <v>-45</v>
      </c>
      <c r="D827" s="49" t="n">
        <v>44126.504502314812</v>
      </c>
      <c r="E827" s="30" t="n">
        <v>210</v>
      </c>
      <c r="F827" s="46" t="n">
        <v>165</v>
      </c>
      <c r="G827" s="30" t="n">
        <v>-100</v>
      </c>
      <c r="H827" s="30" t="n">
        <v>2.1</v>
      </c>
      <c r="I827" s="30" t="n">
        <v>0.45</v>
      </c>
      <c r="J827" s="30" t="s">
        <v>137</v>
      </c>
      <c r="K827" s="18" t="s">
        <v>2556</v>
      </c>
      <c r="L827" s="45" t="s">
        <v>43</v>
      </c>
    </row>
    <row r="828">
      <c r="A828" s="18" t="s">
        <v>2567</v>
      </c>
      <c r="B828" s="48" t="n">
        <v>44127</v>
      </c>
      <c r="C828" s="30" t="n">
        <v>750</v>
      </c>
      <c r="D828" s="49" t="n">
        <v>44118</v>
      </c>
      <c r="E828" s="30" t="n">
        <v>625</v>
      </c>
      <c r="F828" s="46" t="n">
        <v>125</v>
      </c>
      <c r="G828" s="30" t="n">
        <v>500</v>
      </c>
      <c r="H828" s="30" t="n">
        <v>1.25</v>
      </c>
      <c r="I828" s="30" t="n">
        <v>1.5</v>
      </c>
      <c r="J828" s="30" t="s">
        <v>17</v>
      </c>
      <c r="K828" s="18" t="s">
        <v>2496</v>
      </c>
      <c r="L828" s="45" t="s">
        <v>43</v>
      </c>
    </row>
    <row r="829">
      <c r="A829" s="18" t="s">
        <v>2569</v>
      </c>
      <c r="B829" s="48" t="n">
        <v>44127</v>
      </c>
      <c r="C829" s="30" t="n">
        <v>-750</v>
      </c>
      <c r="D829" s="49" t="n">
        <v>44124</v>
      </c>
      <c r="E829" s="30" t="n">
        <v>390</v>
      </c>
      <c r="F829" s="46" t="n">
        <v>-360</v>
      </c>
      <c r="G829" s="30" t="n">
        <v>-600</v>
      </c>
      <c r="H829" s="30" t="n">
        <v>0.65</v>
      </c>
      <c r="I829" s="30" t="n">
        <v>1.25</v>
      </c>
      <c r="J829" s="30" t="s">
        <v>15</v>
      </c>
      <c r="K829" s="18" t="s">
        <v>2546</v>
      </c>
      <c r="L829" s="45" t="s">
        <v>43</v>
      </c>
    </row>
    <row r="830">
      <c r="A830" s="18" t="s">
        <v>2568</v>
      </c>
      <c r="B830" s="48" t="n">
        <v>44127</v>
      </c>
      <c r="C830" s="30" t="n">
        <v>0</v>
      </c>
      <c r="D830" s="49" t="n">
        <v>44124</v>
      </c>
      <c r="E830" s="30" t="n">
        <v>260</v>
      </c>
      <c r="F830" s="46" t="n">
        <v>260</v>
      </c>
      <c r="G830" s="30" t="n">
        <v>-400</v>
      </c>
      <c r="H830" s="30" t="n">
        <v>0.65</v>
      </c>
      <c r="I830" s="30" t="n">
        <v>0</v>
      </c>
      <c r="J830" s="30" t="s">
        <v>15</v>
      </c>
      <c r="K830" s="18" t="s">
        <v>2546</v>
      </c>
      <c r="L830" s="45" t="s">
        <v>43</v>
      </c>
    </row>
    <row r="831">
      <c r="A831" s="18" t="s">
        <v>2571</v>
      </c>
      <c r="B831" s="48" t="n">
        <v>44127</v>
      </c>
      <c r="C831" s="30" t="n">
        <v>-1050</v>
      </c>
      <c r="D831" s="49" t="n">
        <v>44124</v>
      </c>
      <c r="E831" s="30" t="n">
        <v>1400</v>
      </c>
      <c r="F831" s="46" t="n">
        <v>349.99999999999989</v>
      </c>
      <c r="G831" s="30" t="n">
        <v>-1000</v>
      </c>
      <c r="H831" s="30" t="n">
        <v>1.4</v>
      </c>
      <c r="I831" s="30" t="n">
        <v>1.05</v>
      </c>
      <c r="J831" s="30" t="s">
        <v>15</v>
      </c>
      <c r="K831" s="18" t="s">
        <v>2551</v>
      </c>
      <c r="L831" s="45" t="s">
        <v>43</v>
      </c>
    </row>
    <row r="832">
      <c r="A832" s="18" t="s">
        <v>2572</v>
      </c>
      <c r="B832" s="48" t="n">
        <v>44127</v>
      </c>
      <c r="C832" s="30" t="n">
        <v>-3400</v>
      </c>
      <c r="D832" s="49" t="n">
        <v>44117</v>
      </c>
      <c r="E832" s="30" t="n">
        <v>1650</v>
      </c>
      <c r="F832" s="46" t="n">
        <v>-1750</v>
      </c>
      <c r="G832" s="30" t="n">
        <v>-1000</v>
      </c>
      <c r="H832" s="30" t="n">
        <v>1.65</v>
      </c>
      <c r="I832" s="30" t="n">
        <v>3.4</v>
      </c>
      <c r="J832" s="30" t="s">
        <v>15</v>
      </c>
      <c r="K832" s="18" t="s">
        <v>2495</v>
      </c>
      <c r="L832" s="45" t="s">
        <v>43</v>
      </c>
    </row>
    <row r="833">
      <c r="A833" s="18" t="s">
        <v>2573</v>
      </c>
      <c r="B833" s="48" t="n">
        <v>44127</v>
      </c>
      <c r="C833" s="30" t="n">
        <v>-5700</v>
      </c>
      <c r="D833" s="49" t="n">
        <v>44119</v>
      </c>
      <c r="E833" s="30" t="n">
        <v>4300</v>
      </c>
      <c r="F833" s="46" t="n">
        <v>-1400.0000000000005</v>
      </c>
      <c r="G833" s="30" t="n">
        <v>-1000</v>
      </c>
      <c r="H833" s="30" t="n">
        <v>4.3</v>
      </c>
      <c r="I833" s="30" t="n">
        <v>5.7</v>
      </c>
      <c r="J833" s="30" t="s">
        <v>15</v>
      </c>
      <c r="K833" s="18" t="s">
        <v>2505</v>
      </c>
      <c r="L833" s="45" t="s">
        <v>43</v>
      </c>
    </row>
    <row r="834">
      <c r="A834" s="18" t="s">
        <v>2575</v>
      </c>
      <c r="B834" s="48" t="n">
        <v>44127</v>
      </c>
      <c r="C834" s="30" t="n">
        <v>0</v>
      </c>
      <c r="D834" s="49" t="n">
        <v>44125</v>
      </c>
      <c r="E834" s="30" t="n">
        <v>2500</v>
      </c>
      <c r="F834" s="46" t="n">
        <v>2500</v>
      </c>
      <c r="G834" s="30" t="n">
        <v>-1000</v>
      </c>
      <c r="H834" s="30" t="n">
        <v>2.5</v>
      </c>
      <c r="I834" s="30" t="n">
        <v>0</v>
      </c>
      <c r="J834" s="30" t="s">
        <v>15</v>
      </c>
      <c r="K834" s="18" t="s">
        <v>2552</v>
      </c>
      <c r="L834" s="45" t="s">
        <v>43</v>
      </c>
    </row>
    <row r="835">
      <c r="A835" s="18" t="s">
        <v>2578</v>
      </c>
      <c r="B835" s="48" t="n">
        <v>44127</v>
      </c>
      <c r="C835" s="30" t="n">
        <v>0</v>
      </c>
      <c r="D835" s="49" t="n">
        <v>44113.664768518516</v>
      </c>
      <c r="E835" s="30" t="n">
        <v>1020</v>
      </c>
      <c r="F835" s="46" t="n">
        <v>1020</v>
      </c>
      <c r="G835" s="30" t="n">
        <v>-1000</v>
      </c>
      <c r="H835" s="30" t="n">
        <v>1.02</v>
      </c>
      <c r="I835" s="30" t="n">
        <v>0</v>
      </c>
      <c r="J835" s="30" t="s">
        <v>137</v>
      </c>
      <c r="K835" s="18" t="s">
        <v>2483</v>
      </c>
      <c r="L835" s="45" t="s">
        <v>43</v>
      </c>
    </row>
    <row r="836">
      <c r="A836" s="18" t="s">
        <v>2579</v>
      </c>
      <c r="B836" s="48" t="n">
        <v>44127</v>
      </c>
      <c r="C836" s="30" t="n">
        <v>0</v>
      </c>
      <c r="D836" s="49" t="n">
        <v>44124</v>
      </c>
      <c r="E836" s="30" t="n">
        <v>3500</v>
      </c>
      <c r="F836" s="46" t="n">
        <v>3500</v>
      </c>
      <c r="G836" s="30" t="n">
        <v>-1000</v>
      </c>
      <c r="H836" s="30" t="n">
        <v>3.5</v>
      </c>
      <c r="I836" s="30" t="n">
        <v>0</v>
      </c>
      <c r="J836" s="30" t="s">
        <v>15</v>
      </c>
      <c r="K836" s="18" t="s">
        <v>2549</v>
      </c>
      <c r="L836" s="45" t="s">
        <v>43</v>
      </c>
    </row>
    <row r="837">
      <c r="A837" s="18" t="s">
        <v>2582</v>
      </c>
      <c r="B837" s="48" t="n">
        <v>44127</v>
      </c>
      <c r="C837" s="30" t="n">
        <v>375</v>
      </c>
      <c r="D837" s="49" t="n">
        <v>44119</v>
      </c>
      <c r="E837" s="30" t="n">
        <v>900</v>
      </c>
      <c r="F837" s="46" t="n">
        <v>-525</v>
      </c>
      <c r="G837" s="30" t="n">
        <v>500</v>
      </c>
      <c r="H837" s="30" t="n">
        <v>1.8</v>
      </c>
      <c r="I837" s="30" t="n">
        <v>0.75</v>
      </c>
      <c r="J837" s="30" t="s">
        <v>17</v>
      </c>
      <c r="K837" s="18" t="s">
        <v>2504</v>
      </c>
      <c r="L837" s="45" t="s">
        <v>43</v>
      </c>
    </row>
    <row r="838">
      <c r="A838" s="18" t="s">
        <v>2584</v>
      </c>
      <c r="B838" s="48" t="n">
        <v>44127</v>
      </c>
      <c r="C838" s="30" t="n">
        <v>0</v>
      </c>
      <c r="D838" s="49" t="n">
        <v>44125</v>
      </c>
      <c r="E838" s="30" t="n">
        <v>2700</v>
      </c>
      <c r="F838" s="46" t="n">
        <v>2700</v>
      </c>
      <c r="G838" s="30" t="n">
        <v>-1000</v>
      </c>
      <c r="H838" s="30" t="n">
        <v>2.7</v>
      </c>
      <c r="I838" s="30" t="n">
        <v>0</v>
      </c>
      <c r="J838" s="30" t="s">
        <v>15</v>
      </c>
      <c r="K838" s="18" t="s">
        <v>2555</v>
      </c>
      <c r="L838" s="45" t="s">
        <v>43</v>
      </c>
    </row>
    <row r="839">
      <c r="A839" s="18" t="s">
        <v>2585</v>
      </c>
      <c r="B839" s="48" t="n">
        <v>44127</v>
      </c>
      <c r="C839" s="30" t="n">
        <v>0</v>
      </c>
      <c r="D839" s="49" t="n">
        <v>44124</v>
      </c>
      <c r="E839" s="30" t="n">
        <v>550</v>
      </c>
      <c r="F839" s="46" t="n">
        <v>550</v>
      </c>
      <c r="G839" s="30" t="n">
        <v>-1000</v>
      </c>
      <c r="H839" s="30" t="n">
        <v>0.55000000000000004</v>
      </c>
      <c r="I839" s="30" t="n">
        <v>0</v>
      </c>
      <c r="J839" s="30" t="s">
        <v>15</v>
      </c>
      <c r="K839" s="18" t="s">
        <v>2550</v>
      </c>
      <c r="L839" s="45" t="s">
        <v>43</v>
      </c>
    </row>
    <row r="840">
      <c r="A840" s="18" t="s">
        <v>2586</v>
      </c>
      <c r="B840" s="48" t="n">
        <v>44127</v>
      </c>
      <c r="C840" s="30" t="n">
        <v>800</v>
      </c>
      <c r="D840" s="49" t="n">
        <v>44124</v>
      </c>
      <c r="E840" s="30" t="n">
        <v>725</v>
      </c>
      <c r="F840" s="46" t="n">
        <v>75.000000000000071</v>
      </c>
      <c r="G840" s="30" t="n">
        <v>500</v>
      </c>
      <c r="H840" s="30" t="n">
        <v>1.45</v>
      </c>
      <c r="I840" s="30" t="n">
        <v>1.6</v>
      </c>
      <c r="J840" s="30" t="s">
        <v>17</v>
      </c>
      <c r="K840" s="18" t="s">
        <v>2548</v>
      </c>
      <c r="L840" s="45" t="s">
        <v>43</v>
      </c>
    </row>
    <row r="841">
      <c r="A841" s="18" t="s">
        <v>2587</v>
      </c>
      <c r="B841" s="48" t="n">
        <v>44127</v>
      </c>
      <c r="C841" s="30" t="n">
        <v>0</v>
      </c>
      <c r="D841" s="49" t="n">
        <v>44124</v>
      </c>
      <c r="E841" s="30" t="n">
        <v>150</v>
      </c>
      <c r="F841" s="46" t="n">
        <v>150</v>
      </c>
      <c r="G841" s="30" t="n">
        <v>-500</v>
      </c>
      <c r="H841" s="30" t="n">
        <v>0.3</v>
      </c>
      <c r="I841" s="30" t="n">
        <v>0</v>
      </c>
      <c r="J841" s="30" t="s">
        <v>137</v>
      </c>
      <c r="K841" s="18" t="s">
        <v>2547</v>
      </c>
      <c r="L841" s="45" t="s">
        <v>43</v>
      </c>
    </row>
    <row r="842">
      <c r="A842" s="18" t="s">
        <v>2632</v>
      </c>
      <c r="B842" s="48" t="n">
        <v>44130</v>
      </c>
      <c r="C842" s="30" t="n">
        <v>-115.99999999999999</v>
      </c>
      <c r="D842" s="49" t="n">
        <v>44127.670671296299</v>
      </c>
      <c r="E842" s="30" t="n">
        <v>560</v>
      </c>
      <c r="F842" s="46" t="n">
        <v>443.99999999999994</v>
      </c>
      <c r="G842" s="30" t="n">
        <v>-400</v>
      </c>
      <c r="H842" s="30" t="n">
        <v>1.4</v>
      </c>
      <c r="I842" s="30" t="n">
        <v>0.28999999999999998</v>
      </c>
      <c r="J842" s="30" t="s">
        <v>137</v>
      </c>
      <c r="K842" s="18" t="s">
        <v>2558</v>
      </c>
      <c r="L842" s="45" t="s">
        <v>43</v>
      </c>
    </row>
    <row r="843">
      <c r="A843" s="18" t="s">
        <v>2638</v>
      </c>
      <c r="B843" s="48" t="n">
        <v>44130</v>
      </c>
      <c r="C843" s="30" t="n">
        <v>-50</v>
      </c>
      <c r="D843" s="49" t="n">
        <v>44123.561435185184</v>
      </c>
      <c r="E843" s="30" t="n">
        <v>130</v>
      </c>
      <c r="F843" s="46" t="n">
        <v>80</v>
      </c>
      <c r="G843" s="30" t="n">
        <v>-100</v>
      </c>
      <c r="H843" s="30" t="n">
        <v>1.3</v>
      </c>
      <c r="I843" s="30" t="n">
        <v>0.5</v>
      </c>
      <c r="J843" s="30" t="s">
        <v>137</v>
      </c>
      <c r="K843" s="18" t="s">
        <v>2542</v>
      </c>
      <c r="L843" s="45" t="s">
        <v>43</v>
      </c>
    </row>
    <row r="844">
      <c r="A844" s="18" t="s">
        <v>2636</v>
      </c>
      <c r="B844" s="48" t="n">
        <v>44131</v>
      </c>
      <c r="C844" s="30" t="n">
        <v>1100</v>
      </c>
      <c r="D844" s="49" t="n">
        <v>44125</v>
      </c>
      <c r="E844" s="30" t="n">
        <v>780</v>
      </c>
      <c r="F844" s="46" t="n">
        <v>320</v>
      </c>
      <c r="G844" s="30" t="n">
        <v>200</v>
      </c>
      <c r="H844" s="30" t="n">
        <v>3.9</v>
      </c>
      <c r="I844" s="30" t="n">
        <v>5.5</v>
      </c>
      <c r="J844" s="30" t="s">
        <v>17</v>
      </c>
      <c r="K844" s="18" t="s">
        <v>2553</v>
      </c>
      <c r="L844" s="45" t="s">
        <v>43</v>
      </c>
    </row>
    <row r="845">
      <c r="A845" s="18" t="s">
        <v>2627</v>
      </c>
      <c r="B845" s="48" t="n">
        <v>44132</v>
      </c>
      <c r="C845" s="30" t="n">
        <v>1800</v>
      </c>
      <c r="D845" s="49" t="n">
        <v>44125</v>
      </c>
      <c r="E845" s="30" t="n">
        <v>1400</v>
      </c>
      <c r="F845" s="46" t="n">
        <v>400</v>
      </c>
      <c r="G845" s="30" t="n">
        <v>100</v>
      </c>
      <c r="H845" s="30" t="n">
        <v>14</v>
      </c>
      <c r="I845" s="30" t="n">
        <v>18</v>
      </c>
      <c r="J845" s="30" t="s">
        <v>33</v>
      </c>
      <c r="K845" s="18" t="s">
        <v>2554</v>
      </c>
      <c r="L845" s="45" t="s">
        <v>43</v>
      </c>
    </row>
    <row r="846">
      <c r="A846" s="18" t="s">
        <v>2630</v>
      </c>
      <c r="B846" s="48" t="n">
        <v>44132</v>
      </c>
      <c r="C846" s="30" t="n">
        <v>-30</v>
      </c>
      <c r="D846" s="49" t="n">
        <v>44131</v>
      </c>
      <c r="E846" s="30" t="n">
        <v>700</v>
      </c>
      <c r="F846" s="46" t="n">
        <v>669.99999999999989</v>
      </c>
      <c r="G846" s="30" t="n">
        <v>-1000</v>
      </c>
      <c r="H846" s="30" t="n">
        <v>0.7</v>
      </c>
      <c r="I846" s="30" t="n">
        <v>0.03</v>
      </c>
      <c r="J846" s="30" t="s">
        <v>15</v>
      </c>
      <c r="K846" s="18" t="s">
        <v>2607</v>
      </c>
      <c r="L846" s="45" t="s">
        <v>43</v>
      </c>
    </row>
    <row r="847">
      <c r="A847" s="18" t="s">
        <v>2621</v>
      </c>
      <c r="B847" s="48" t="n">
        <v>44133</v>
      </c>
      <c r="C847" s="30" t="n">
        <v>-3600</v>
      </c>
      <c r="D847" s="49" t="n">
        <v>44131</v>
      </c>
      <c r="E847" s="30" t="n">
        <v>900</v>
      </c>
      <c r="F847" s="46" t="n">
        <v>-2700</v>
      </c>
      <c r="G847" s="30" t="n">
        <v>-1000</v>
      </c>
      <c r="H847" s="30" t="n">
        <v>0.9</v>
      </c>
      <c r="I847" s="30" t="n">
        <v>3.6</v>
      </c>
      <c r="J847" s="30" t="s">
        <v>15</v>
      </c>
      <c r="K847" s="18" t="s">
        <v>2604</v>
      </c>
      <c r="L847" s="45" t="s">
        <v>43</v>
      </c>
    </row>
    <row r="848">
      <c r="A848" s="18" t="s">
        <v>2624</v>
      </c>
      <c r="B848" s="48" t="n">
        <v>44133</v>
      </c>
      <c r="C848" s="30" t="n">
        <v>-3500</v>
      </c>
      <c r="D848" s="49" t="n">
        <v>44130</v>
      </c>
      <c r="E848" s="30" t="n">
        <v>1000</v>
      </c>
      <c r="F848" s="46" t="n">
        <v>-2500</v>
      </c>
      <c r="G848" s="30" t="n">
        <v>-1000</v>
      </c>
      <c r="H848" s="30" t="n">
        <v>1</v>
      </c>
      <c r="I848" s="30" t="n">
        <v>3.5</v>
      </c>
      <c r="J848" s="30" t="s">
        <v>15</v>
      </c>
      <c r="K848" s="18" t="s">
        <v>2592</v>
      </c>
      <c r="L848" s="45" t="s">
        <v>43</v>
      </c>
    </row>
    <row r="849">
      <c r="A849" s="18" t="s">
        <v>2622</v>
      </c>
      <c r="B849" s="48" t="n">
        <v>44134</v>
      </c>
      <c r="C849" s="30" t="n">
        <v>-1000</v>
      </c>
      <c r="D849" s="49" t="n">
        <v>44131</v>
      </c>
      <c r="E849" s="30" t="n">
        <v>500</v>
      </c>
      <c r="F849" s="46" t="n">
        <v>-500</v>
      </c>
      <c r="G849" s="30" t="n">
        <v>-1000</v>
      </c>
      <c r="H849" s="30" t="n">
        <v>0.5</v>
      </c>
      <c r="I849" s="30" t="n">
        <v>1</v>
      </c>
      <c r="J849" s="30" t="s">
        <v>15</v>
      </c>
      <c r="K849" s="18" t="s">
        <v>2605</v>
      </c>
      <c r="L849" s="45" t="s">
        <v>43</v>
      </c>
    </row>
    <row r="850">
      <c r="A850" s="18" t="s">
        <v>2623</v>
      </c>
      <c r="B850" s="48" t="n">
        <v>44134</v>
      </c>
      <c r="C850" s="30" t="n">
        <v>-12100</v>
      </c>
      <c r="D850" s="49" t="n">
        <v>44131</v>
      </c>
      <c r="E850" s="30" t="n">
        <v>1100</v>
      </c>
      <c r="F850" s="46" t="n">
        <v>-11000</v>
      </c>
      <c r="G850" s="30" t="n">
        <v>-1000</v>
      </c>
      <c r="H850" s="30" t="n">
        <v>1.1000000000000001</v>
      </c>
      <c r="I850" s="30" t="n">
        <v>12.1</v>
      </c>
      <c r="J850" s="30" t="s">
        <v>15</v>
      </c>
      <c r="K850" s="18" t="s">
        <v>2606</v>
      </c>
      <c r="L850" s="45" t="s">
        <v>43</v>
      </c>
    </row>
    <row r="851">
      <c r="A851" s="18" t="s">
        <v>2625</v>
      </c>
      <c r="B851" s="48" t="n">
        <v>44134</v>
      </c>
      <c r="C851" s="30" t="n">
        <v>-1500</v>
      </c>
      <c r="D851" s="49" t="n">
        <v>44131</v>
      </c>
      <c r="E851" s="30" t="n">
        <v>850</v>
      </c>
      <c r="F851" s="46" t="n">
        <v>-650</v>
      </c>
      <c r="G851" s="30" t="n">
        <v>-1000</v>
      </c>
      <c r="H851" s="30" t="n">
        <v>0.85</v>
      </c>
      <c r="I851" s="30" t="n">
        <v>1.5</v>
      </c>
      <c r="J851" s="30" t="s">
        <v>15</v>
      </c>
      <c r="K851" s="18" t="s">
        <v>2603</v>
      </c>
      <c r="L851" s="45" t="s">
        <v>43</v>
      </c>
    </row>
    <row r="852">
      <c r="A852" s="18" t="s">
        <v>2626</v>
      </c>
      <c r="B852" s="48" t="n">
        <v>44134</v>
      </c>
      <c r="C852" s="30" t="n">
        <v>0</v>
      </c>
      <c r="D852" s="49" t="n">
        <v>44127.581458333334</v>
      </c>
      <c r="E852" s="30" t="n">
        <v>160</v>
      </c>
      <c r="F852" s="46" t="n">
        <v>160</v>
      </c>
      <c r="G852" s="30" t="n">
        <v>-100</v>
      </c>
      <c r="H852" s="30" t="n">
        <v>1.6</v>
      </c>
      <c r="I852" s="30" t="n">
        <v>0</v>
      </c>
      <c r="J852" s="30" t="s">
        <v>137</v>
      </c>
      <c r="K852" s="18" t="s">
        <v>2557</v>
      </c>
      <c r="L852" s="45" t="s">
        <v>43</v>
      </c>
    </row>
    <row r="853">
      <c r="A853" s="18" t="s">
        <v>2628</v>
      </c>
      <c r="B853" s="48" t="n">
        <v>44134</v>
      </c>
      <c r="C853" s="30" t="n">
        <v>-5000</v>
      </c>
      <c r="D853" s="49" t="n">
        <v>44132</v>
      </c>
      <c r="E853" s="30" t="n">
        <v>1600</v>
      </c>
      <c r="F853" s="46" t="n">
        <v>-3400</v>
      </c>
      <c r="G853" s="30" t="n">
        <v>-1000</v>
      </c>
      <c r="H853" s="30" t="n">
        <v>1.6</v>
      </c>
      <c r="I853" s="30" t="n">
        <v>5</v>
      </c>
      <c r="J853" s="30" t="s">
        <v>15</v>
      </c>
      <c r="K853" s="18" t="s">
        <v>2611</v>
      </c>
      <c r="L853" s="45" t="s">
        <v>43</v>
      </c>
    </row>
    <row r="854">
      <c r="A854" s="18" t="s">
        <v>2629</v>
      </c>
      <c r="B854" s="48" t="n">
        <v>44134</v>
      </c>
      <c r="C854" s="30" t="n">
        <v>0</v>
      </c>
      <c r="D854" s="49" t="n">
        <v>44131</v>
      </c>
      <c r="E854" s="30" t="n">
        <v>700</v>
      </c>
      <c r="F854" s="46" t="n">
        <v>700</v>
      </c>
      <c r="G854" s="30" t="n">
        <v>-1000</v>
      </c>
      <c r="H854" s="30" t="n">
        <v>0.7</v>
      </c>
      <c r="I854" s="30" t="n">
        <v>0</v>
      </c>
      <c r="J854" s="30" t="s">
        <v>15</v>
      </c>
      <c r="K854" s="18" t="s">
        <v>2602</v>
      </c>
      <c r="L854" s="45" t="s">
        <v>43</v>
      </c>
    </row>
    <row r="855">
      <c r="A855" s="18" t="s">
        <v>2631</v>
      </c>
      <c r="B855" s="48" t="n">
        <v>44134</v>
      </c>
      <c r="C855" s="30" t="n">
        <v>-919.99999999999989</v>
      </c>
      <c r="D855" s="49" t="n">
        <v>44133.547337962962</v>
      </c>
      <c r="E855" s="30" t="n">
        <v>140</v>
      </c>
      <c r="F855" s="46" t="n">
        <v>-779.99999999999989</v>
      </c>
      <c r="G855" s="30" t="n">
        <v>-400</v>
      </c>
      <c r="H855" s="30" t="n">
        <v>0.35</v>
      </c>
      <c r="I855" s="30" t="n">
        <v>2.2999999999999998</v>
      </c>
      <c r="J855" s="30" t="s">
        <v>137</v>
      </c>
      <c r="K855" s="18" t="s">
        <v>2613</v>
      </c>
      <c r="L855" s="45" t="s">
        <v>43</v>
      </c>
    </row>
    <row r="856">
      <c r="A856" s="18" t="s">
        <v>2633</v>
      </c>
      <c r="B856" s="48" t="n">
        <v>44134</v>
      </c>
      <c r="C856" s="30" t="n">
        <v>0</v>
      </c>
      <c r="D856" s="49" t="n">
        <v>44130</v>
      </c>
      <c r="E856" s="30" t="n">
        <v>650</v>
      </c>
      <c r="F856" s="46" t="n">
        <v>650</v>
      </c>
      <c r="G856" s="30" t="n">
        <v>-1000</v>
      </c>
      <c r="H856" s="30" t="n">
        <v>0.65</v>
      </c>
      <c r="I856" s="30" t="n">
        <v>0</v>
      </c>
      <c r="J856" s="30" t="s">
        <v>15</v>
      </c>
      <c r="K856" s="18" t="s">
        <v>2593</v>
      </c>
      <c r="L856" s="45" t="s">
        <v>43</v>
      </c>
    </row>
    <row r="857">
      <c r="A857" s="18" t="s">
        <v>2634</v>
      </c>
      <c r="B857" s="48" t="n">
        <v>44134</v>
      </c>
      <c r="C857" s="30" t="n">
        <v>0</v>
      </c>
      <c r="D857" s="49" t="n">
        <v>44132</v>
      </c>
      <c r="E857" s="30" t="n">
        <v>700</v>
      </c>
      <c r="F857" s="46" t="n">
        <v>700</v>
      </c>
      <c r="G857" s="30" t="n">
        <v>-1000</v>
      </c>
      <c r="H857" s="30" t="n">
        <v>0.7</v>
      </c>
      <c r="I857" s="30" t="n">
        <v>0</v>
      </c>
      <c r="J857" s="30" t="s">
        <v>15</v>
      </c>
      <c r="K857" s="18" t="s">
        <v>2609</v>
      </c>
      <c r="L857" s="45" t="s">
        <v>43</v>
      </c>
    </row>
    <row r="858">
      <c r="A858" s="18" t="s">
        <v>2635</v>
      </c>
      <c r="B858" s="48" t="n">
        <v>44134</v>
      </c>
      <c r="C858" s="30" t="n">
        <v>1450</v>
      </c>
      <c r="D858" s="49" t="n">
        <v>44130</v>
      </c>
      <c r="E858" s="30" t="n">
        <v>840</v>
      </c>
      <c r="F858" s="46" t="n">
        <v>610</v>
      </c>
      <c r="G858" s="30" t="n">
        <v>100</v>
      </c>
      <c r="H858" s="30" t="n">
        <v>8.4</v>
      </c>
      <c r="I858" s="30" t="n">
        <v>14.5</v>
      </c>
      <c r="J858" s="30" t="s">
        <v>17</v>
      </c>
      <c r="K858" s="18" t="s">
        <v>2591</v>
      </c>
      <c r="L858" s="45" t="s">
        <v>43</v>
      </c>
    </row>
    <row r="859">
      <c r="A859" s="18" t="s">
        <v>2637</v>
      </c>
      <c r="B859" s="48" t="n">
        <v>44134</v>
      </c>
      <c r="C859" s="30" t="n">
        <v>0</v>
      </c>
      <c r="D859" s="49" t="n">
        <v>44131</v>
      </c>
      <c r="E859" s="30" t="n">
        <v>850</v>
      </c>
      <c r="F859" s="46" t="n">
        <v>850</v>
      </c>
      <c r="G859" s="30" t="n">
        <v>-1000</v>
      </c>
      <c r="H859" s="30" t="n">
        <v>0.85</v>
      </c>
      <c r="I859" s="30" t="n">
        <v>0</v>
      </c>
      <c r="J859" s="30" t="s">
        <v>15</v>
      </c>
      <c r="K859" s="18" t="s">
        <v>2608</v>
      </c>
      <c r="L859" s="45" t="s">
        <v>43</v>
      </c>
    </row>
    <row r="860">
      <c r="A860" s="18" t="s">
        <v>2639</v>
      </c>
      <c r="B860" s="48" t="n">
        <v>44134</v>
      </c>
      <c r="C860" s="30" t="n">
        <v>0</v>
      </c>
      <c r="D860" s="49" t="n">
        <v>44132</v>
      </c>
      <c r="E860" s="30" t="n">
        <v>600</v>
      </c>
      <c r="F860" s="46" t="n">
        <v>600</v>
      </c>
      <c r="G860" s="30" t="n">
        <v>-1000</v>
      </c>
      <c r="H860" s="30" t="n">
        <v>0.6</v>
      </c>
      <c r="I860" s="30" t="n">
        <v>0</v>
      </c>
      <c r="J860" s="30" t="s">
        <v>15</v>
      </c>
      <c r="K860" s="18" t="s">
        <v>2612</v>
      </c>
      <c r="L860" s="45" t="s">
        <v>43</v>
      </c>
    </row>
    <row r="861">
      <c r="A861" s="18" t="s">
        <v>2640</v>
      </c>
      <c r="B861" s="48" t="n">
        <v>44134</v>
      </c>
      <c r="C861" s="30" t="n">
        <v>0</v>
      </c>
      <c r="D861" s="49" t="n">
        <v>44133.612199074072</v>
      </c>
      <c r="E861" s="30" t="n">
        <v>125</v>
      </c>
      <c r="F861" s="46" t="n">
        <v>125</v>
      </c>
      <c r="G861" s="30" t="n">
        <v>-500</v>
      </c>
      <c r="H861" s="30" t="n">
        <v>0.25</v>
      </c>
      <c r="I861" s="30" t="n">
        <v>0</v>
      </c>
      <c r="J861" s="30" t="s">
        <v>137</v>
      </c>
      <c r="K861" s="18" t="s">
        <v>2615</v>
      </c>
      <c r="L861" s="45" t="s">
        <v>43</v>
      </c>
    </row>
    <row r="862">
      <c r="A862" s="18" t="s">
        <v>2641</v>
      </c>
      <c r="B862" s="48" t="n">
        <v>44134</v>
      </c>
      <c r="C862" s="30" t="n">
        <v>0</v>
      </c>
      <c r="D862" s="49" t="n">
        <v>44132</v>
      </c>
      <c r="E862" s="30" t="n">
        <v>500</v>
      </c>
      <c r="F862" s="46" t="n">
        <v>500</v>
      </c>
      <c r="G862" s="30" t="n">
        <v>-1000</v>
      </c>
      <c r="H862" s="30" t="n">
        <v>0.5</v>
      </c>
      <c r="I862" s="30" t="n">
        <v>0</v>
      </c>
      <c r="J862" s="30" t="s">
        <v>15</v>
      </c>
      <c r="K862" s="18" t="s">
        <v>2610</v>
      </c>
      <c r="L862" s="45" t="s">
        <v>43</v>
      </c>
    </row>
    <row r="863">
      <c r="A863" s="18" t="s">
        <v>2666</v>
      </c>
      <c r="B863" s="48" t="n">
        <v>44139</v>
      </c>
      <c r="C863" s="30" t="n">
        <v>300</v>
      </c>
      <c r="D863" s="49" t="n">
        <v>44123.559189814812</v>
      </c>
      <c r="E863" s="30" t="n">
        <v>655</v>
      </c>
      <c r="F863" s="46" t="n">
        <v>-355</v>
      </c>
      <c r="G863" s="30" t="n">
        <v>100</v>
      </c>
      <c r="H863" s="30" t="n">
        <v>6.55</v>
      </c>
      <c r="I863" s="30" t="n">
        <v>3</v>
      </c>
      <c r="J863" s="30" t="s">
        <v>17</v>
      </c>
      <c r="K863" s="18" t="s">
        <v>2597</v>
      </c>
      <c r="L863" s="45" t="s">
        <v>43</v>
      </c>
    </row>
    <row r="864">
      <c r="A864" s="18" t="s">
        <v>2668</v>
      </c>
      <c r="B864" s="48" t="n">
        <v>44139</v>
      </c>
      <c r="C864" s="30" t="n">
        <v>200</v>
      </c>
      <c r="D864" s="49" t="n">
        <v>44130</v>
      </c>
      <c r="E864" s="30" t="n">
        <v>430</v>
      </c>
      <c r="F864" s="46" t="n">
        <v>-229.99999999999997</v>
      </c>
      <c r="G864" s="30" t="n">
        <v>100</v>
      </c>
      <c r="H864" s="30" t="n">
        <v>4.3</v>
      </c>
      <c r="I864" s="30" t="n">
        <v>2</v>
      </c>
      <c r="J864" s="30" t="s">
        <v>17</v>
      </c>
      <c r="K864" s="18" t="s">
        <v>2588</v>
      </c>
      <c r="L864" s="45" t="s">
        <v>43</v>
      </c>
    </row>
    <row r="865">
      <c r="A865" s="18" t="s">
        <v>2678</v>
      </c>
      <c r="B865" s="48" t="n">
        <v>44139</v>
      </c>
      <c r="C865" s="30" t="n">
        <v>850</v>
      </c>
      <c r="D865" s="49" t="n">
        <v>44130</v>
      </c>
      <c r="E865" s="30" t="n">
        <v>1380</v>
      </c>
      <c r="F865" s="46" t="n">
        <v>-530.00000000000011</v>
      </c>
      <c r="G865" s="30" t="n">
        <v>100</v>
      </c>
      <c r="H865" s="30" t="n">
        <v>13.8</v>
      </c>
      <c r="I865" s="30" t="n">
        <v>8.5</v>
      </c>
      <c r="J865" s="30" t="s">
        <v>17</v>
      </c>
      <c r="K865" s="18" t="s">
        <v>2590</v>
      </c>
      <c r="L865" s="45" t="s">
        <v>43</v>
      </c>
    </row>
    <row r="866">
      <c r="A866" s="18" t="s">
        <v>2682</v>
      </c>
      <c r="B866" s="48" t="n">
        <v>44139</v>
      </c>
      <c r="C866" s="30" t="n">
        <v>-28.000000000000004</v>
      </c>
      <c r="D866" s="49" t="n">
        <v>44138</v>
      </c>
      <c r="E866" s="30" t="n">
        <v>320</v>
      </c>
      <c r="F866" s="46" t="n">
        <v>292</v>
      </c>
      <c r="G866" s="30" t="n">
        <v>-400</v>
      </c>
      <c r="H866" s="30" t="n">
        <v>0.8</v>
      </c>
      <c r="I866" s="30" t="n">
        <v>7.0000000000000007E-2</v>
      </c>
      <c r="J866" s="30" t="s">
        <v>137</v>
      </c>
      <c r="K866" s="18" t="s">
        <v>2649</v>
      </c>
      <c r="L866" s="45" t="s">
        <v>43</v>
      </c>
    </row>
    <row r="867">
      <c r="A867" s="18" t="s">
        <v>2683</v>
      </c>
      <c r="B867" s="48" t="n">
        <v>44139</v>
      </c>
      <c r="C867" s="30" t="n">
        <v>-800</v>
      </c>
      <c r="D867" s="49" t="n">
        <v>44138</v>
      </c>
      <c r="E867" s="30" t="n">
        <v>1050</v>
      </c>
      <c r="F867" s="46" t="n">
        <v>250</v>
      </c>
      <c r="G867" s="30" t="n">
        <v>-1000</v>
      </c>
      <c r="H867" s="30" t="n">
        <v>1.05</v>
      </c>
      <c r="I867" s="30" t="n">
        <v>0.8</v>
      </c>
      <c r="J867" s="30" t="s">
        <v>137</v>
      </c>
      <c r="K867" s="18" t="s">
        <v>2650</v>
      </c>
      <c r="L867" s="45" t="s">
        <v>43</v>
      </c>
    </row>
    <row r="868">
      <c r="A868" s="18" t="s">
        <v>2690</v>
      </c>
      <c r="B868" s="48" t="n">
        <v>44139</v>
      </c>
      <c r="C868" s="30" t="n">
        <v>600</v>
      </c>
      <c r="D868" s="49" t="n">
        <v>44131</v>
      </c>
      <c r="E868" s="30" t="n">
        <v>800</v>
      </c>
      <c r="F868" s="46" t="n">
        <v>-200</v>
      </c>
      <c r="G868" s="30" t="n">
        <v>200</v>
      </c>
      <c r="H868" s="30" t="n">
        <v>4</v>
      </c>
      <c r="I868" s="30" t="n">
        <v>3</v>
      </c>
      <c r="J868" s="30" t="s">
        <v>17</v>
      </c>
      <c r="K868" s="18" t="s">
        <v>2599</v>
      </c>
      <c r="L868" s="45" t="s">
        <v>43</v>
      </c>
    </row>
    <row r="869">
      <c r="A869" s="18" t="s">
        <v>2671</v>
      </c>
      <c r="B869" s="48" t="n">
        <v>44140</v>
      </c>
      <c r="C869" s="30" t="n">
        <v>-4950</v>
      </c>
      <c r="D869" s="49" t="n">
        <v>44120.680312500001</v>
      </c>
      <c r="E869" s="30" t="n">
        <v>5750</v>
      </c>
      <c r="F869" s="46" t="n">
        <v>799.99999999999977</v>
      </c>
      <c r="G869" s="30" t="n">
        <v>-500</v>
      </c>
      <c r="H869" s="30" t="n">
        <v>11.5</v>
      </c>
      <c r="I869" s="30" t="n">
        <v>9.9</v>
      </c>
      <c r="J869" s="30" t="s">
        <v>15</v>
      </c>
      <c r="K869" s="18" t="s">
        <v>2598</v>
      </c>
      <c r="L869" s="45" t="s">
        <v>43</v>
      </c>
    </row>
    <row r="870">
      <c r="A870" s="18" t="s">
        <v>2676</v>
      </c>
      <c r="B870" s="48" t="n">
        <v>44140</v>
      </c>
      <c r="C870" s="30" t="n">
        <v>800</v>
      </c>
      <c r="D870" s="49" t="n">
        <v>44119</v>
      </c>
      <c r="E870" s="30" t="n">
        <v>509.99999999999994</v>
      </c>
      <c r="F870" s="46" t="n">
        <v>290.00000000000006</v>
      </c>
      <c r="G870" s="30" t="n">
        <v>200</v>
      </c>
      <c r="H870" s="30" t="n">
        <v>2.5499999999999998</v>
      </c>
      <c r="I870" s="30" t="n">
        <v>4</v>
      </c>
      <c r="J870" s="30" t="s">
        <v>17</v>
      </c>
      <c r="K870" s="18" t="s">
        <v>2596</v>
      </c>
      <c r="L870" s="45" t="s">
        <v>43</v>
      </c>
    </row>
    <row r="871">
      <c r="A871" s="18" t="s">
        <v>2680</v>
      </c>
      <c r="B871" s="48" t="n">
        <v>44140</v>
      </c>
      <c r="C871" s="30" t="n">
        <v>780</v>
      </c>
      <c r="D871" s="49" t="n">
        <v>44131</v>
      </c>
      <c r="E871" s="30" t="n">
        <v>500</v>
      </c>
      <c r="F871" s="46" t="n">
        <v>280</v>
      </c>
      <c r="G871" s="30" t="n">
        <v>200</v>
      </c>
      <c r="H871" s="30" t="n">
        <v>2.5</v>
      </c>
      <c r="I871" s="30" t="n">
        <v>3.9</v>
      </c>
      <c r="J871" s="30" t="s">
        <v>17</v>
      </c>
      <c r="K871" s="18" t="s">
        <v>2601</v>
      </c>
      <c r="L871" s="45" t="s">
        <v>43</v>
      </c>
    </row>
    <row r="872">
      <c r="A872" s="18" t="s">
        <v>2664</v>
      </c>
      <c r="B872" s="48" t="n">
        <v>44141</v>
      </c>
      <c r="C872" s="30" t="n">
        <v>0</v>
      </c>
      <c r="D872" s="49" t="n">
        <v>44133.545659722222</v>
      </c>
      <c r="E872" s="30" t="n">
        <v>3900</v>
      </c>
      <c r="F872" s="46" t="n">
        <v>3900</v>
      </c>
      <c r="G872" s="30" t="n">
        <v>-1000</v>
      </c>
      <c r="H872" s="30" t="n">
        <v>3.9</v>
      </c>
      <c r="I872" s="30" t="n">
        <v>0</v>
      </c>
      <c r="J872" s="30" t="s">
        <v>15</v>
      </c>
      <c r="K872" s="18" t="s">
        <v>2614</v>
      </c>
      <c r="L872" s="45" t="s">
        <v>43</v>
      </c>
    </row>
    <row r="873">
      <c r="A873" s="18" t="s">
        <v>2665</v>
      </c>
      <c r="B873" s="48" t="n">
        <v>44141</v>
      </c>
      <c r="C873" s="30" t="n">
        <v>0</v>
      </c>
      <c r="D873" s="49" t="n">
        <v>44134</v>
      </c>
      <c r="E873" s="30" t="n">
        <v>2310</v>
      </c>
      <c r="F873" s="46" t="n">
        <v>2310</v>
      </c>
      <c r="G873" s="30" t="n">
        <v>-1000</v>
      </c>
      <c r="H873" s="30" t="n">
        <v>2.31</v>
      </c>
      <c r="I873" s="30" t="n">
        <v>0</v>
      </c>
      <c r="J873" s="30" t="s">
        <v>15</v>
      </c>
      <c r="K873" s="18" t="s">
        <v>2620</v>
      </c>
      <c r="L873" s="45" t="s">
        <v>43</v>
      </c>
    </row>
    <row r="874">
      <c r="A874" s="18" t="s">
        <v>2667</v>
      </c>
      <c r="B874" s="48" t="n">
        <v>44141</v>
      </c>
      <c r="C874" s="30" t="n">
        <v>0</v>
      </c>
      <c r="D874" s="49" t="n">
        <v>44134</v>
      </c>
      <c r="E874" s="30" t="n">
        <v>12500</v>
      </c>
      <c r="F874" s="46" t="n">
        <v>12500</v>
      </c>
      <c r="G874" s="30" t="n">
        <v>-1000</v>
      </c>
      <c r="H874" s="30" t="n">
        <v>12.5</v>
      </c>
      <c r="I874" s="30" t="n">
        <v>0</v>
      </c>
      <c r="J874" s="30" t="s">
        <v>15</v>
      </c>
      <c r="K874" s="18" t="s">
        <v>2617</v>
      </c>
      <c r="L874" s="45" t="s">
        <v>43</v>
      </c>
    </row>
    <row r="875">
      <c r="A875" s="18" t="s">
        <v>2669</v>
      </c>
      <c r="B875" s="48" t="n">
        <v>44141</v>
      </c>
      <c r="C875" s="30" t="n">
        <v>0</v>
      </c>
      <c r="D875" s="49" t="n">
        <v>44138</v>
      </c>
      <c r="E875" s="30" t="n">
        <v>500</v>
      </c>
      <c r="F875" s="46" t="n">
        <v>500</v>
      </c>
      <c r="G875" s="30" t="n">
        <v>-1000</v>
      </c>
      <c r="H875" s="30" t="n">
        <v>0.5</v>
      </c>
      <c r="I875" s="30" t="n">
        <v>0</v>
      </c>
      <c r="J875" s="30" t="s">
        <v>15</v>
      </c>
      <c r="K875" s="18" t="s">
        <v>2653</v>
      </c>
      <c r="L875" s="45" t="s">
        <v>43</v>
      </c>
    </row>
    <row r="876">
      <c r="A876" s="18" t="s">
        <v>2670</v>
      </c>
      <c r="B876" s="48" t="n">
        <v>44141</v>
      </c>
      <c r="C876" s="30" t="n">
        <v>0</v>
      </c>
      <c r="D876" s="49" t="n">
        <v>44133.61409722222</v>
      </c>
      <c r="E876" s="30" t="n">
        <v>3900</v>
      </c>
      <c r="F876" s="46" t="n">
        <v>3900</v>
      </c>
      <c r="G876" s="30" t="n">
        <v>-1000</v>
      </c>
      <c r="H876" s="30" t="n">
        <v>3.9</v>
      </c>
      <c r="I876" s="30" t="n">
        <v>0</v>
      </c>
      <c r="J876" s="30" t="s">
        <v>15</v>
      </c>
      <c r="K876" s="18" t="s">
        <v>2616</v>
      </c>
      <c r="L876" s="45" t="s">
        <v>43</v>
      </c>
    </row>
    <row r="877">
      <c r="A877" s="18" t="s">
        <v>2672</v>
      </c>
      <c r="B877" s="48" t="n">
        <v>44141</v>
      </c>
      <c r="C877" s="30" t="n">
        <v>0</v>
      </c>
      <c r="D877" s="49" t="n">
        <v>44134</v>
      </c>
      <c r="E877" s="30" t="n">
        <v>4800</v>
      </c>
      <c r="F877" s="46" t="n">
        <v>4800</v>
      </c>
      <c r="G877" s="30" t="n">
        <v>-1000</v>
      </c>
      <c r="H877" s="30" t="n">
        <v>4.8</v>
      </c>
      <c r="I877" s="30" t="n">
        <v>0</v>
      </c>
      <c r="J877" s="30" t="s">
        <v>15</v>
      </c>
      <c r="K877" s="18" t="s">
        <v>2619</v>
      </c>
      <c r="L877" s="45" t="s">
        <v>43</v>
      </c>
    </row>
    <row r="878">
      <c r="A878" s="18" t="s">
        <v>2673</v>
      </c>
      <c r="B878" s="48" t="n">
        <v>44141</v>
      </c>
      <c r="C878" s="30" t="n">
        <v>0</v>
      </c>
      <c r="D878" s="49" t="n">
        <v>44139</v>
      </c>
      <c r="E878" s="30" t="n">
        <v>950</v>
      </c>
      <c r="F878" s="46" t="n">
        <v>950</v>
      </c>
      <c r="G878" s="30" t="n">
        <v>-1000</v>
      </c>
      <c r="H878" s="30" t="n">
        <v>0.95</v>
      </c>
      <c r="I878" s="30" t="n">
        <v>0</v>
      </c>
      <c r="J878" s="30" t="s">
        <v>15</v>
      </c>
      <c r="K878" s="18" t="s">
        <v>2655</v>
      </c>
      <c r="L878" s="45" t="s">
        <v>43</v>
      </c>
    </row>
    <row r="879">
      <c r="A879" s="18" t="s">
        <v>2674</v>
      </c>
      <c r="B879" s="48" t="n">
        <v>44141</v>
      </c>
      <c r="C879" s="30" t="n">
        <v>-90</v>
      </c>
      <c r="D879" s="49" t="n">
        <v>44139</v>
      </c>
      <c r="E879" s="30" t="n">
        <v>100</v>
      </c>
      <c r="F879" s="46" t="n">
        <v>9.9999999999999982</v>
      </c>
      <c r="G879" s="30" t="n">
        <v>-100</v>
      </c>
      <c r="H879" s="30" t="n">
        <v>1</v>
      </c>
      <c r="I879" s="30" t="n">
        <v>0.9</v>
      </c>
      <c r="J879" s="30" t="s">
        <v>137</v>
      </c>
      <c r="K879" s="18" t="s">
        <v>2656</v>
      </c>
      <c r="L879" s="45" t="s">
        <v>43</v>
      </c>
    </row>
    <row r="880">
      <c r="A880" s="18" t="s">
        <v>2677</v>
      </c>
      <c r="B880" s="48" t="n">
        <v>44141</v>
      </c>
      <c r="C880" s="30" t="n">
        <v>0</v>
      </c>
      <c r="D880" s="49" t="n">
        <v>44134</v>
      </c>
      <c r="E880" s="30" t="n">
        <v>6900</v>
      </c>
      <c r="F880" s="46" t="n">
        <v>6900</v>
      </c>
      <c r="G880" s="30" t="n">
        <v>-1000</v>
      </c>
      <c r="H880" s="30" t="n">
        <v>6.9</v>
      </c>
      <c r="I880" s="30" t="n">
        <v>0</v>
      </c>
      <c r="J880" s="30" t="s">
        <v>15</v>
      </c>
      <c r="K880" s="18" t="s">
        <v>2618</v>
      </c>
      <c r="L880" s="45" t="s">
        <v>43</v>
      </c>
    </row>
    <row r="881">
      <c r="A881" s="18" t="s">
        <v>2679</v>
      </c>
      <c r="B881" s="48" t="n">
        <v>44141</v>
      </c>
      <c r="C881" s="30" t="n">
        <v>0</v>
      </c>
      <c r="D881" s="49" t="n">
        <v>44139</v>
      </c>
      <c r="E881" s="30" t="n">
        <v>1150</v>
      </c>
      <c r="F881" s="46" t="n">
        <v>1150</v>
      </c>
      <c r="G881" s="30" t="n">
        <v>-1000</v>
      </c>
      <c r="H881" s="30" t="n">
        <v>1.1499999999999999</v>
      </c>
      <c r="I881" s="30" t="n">
        <v>0</v>
      </c>
      <c r="J881" s="30" t="s">
        <v>15</v>
      </c>
      <c r="K881" s="18" t="s">
        <v>2657</v>
      </c>
      <c r="L881" s="45" t="s">
        <v>43</v>
      </c>
    </row>
    <row r="882">
      <c r="A882" s="18" t="s">
        <v>2681</v>
      </c>
      <c r="B882" s="48" t="n">
        <v>44141</v>
      </c>
      <c r="C882" s="30" t="n">
        <v>0</v>
      </c>
      <c r="D882" s="49" t="n">
        <v>44140.479467592595</v>
      </c>
      <c r="E882" s="30" t="n">
        <v>180</v>
      </c>
      <c r="F882" s="46" t="n">
        <v>180</v>
      </c>
      <c r="G882" s="30" t="n">
        <v>-400</v>
      </c>
      <c r="H882" s="30" t="n">
        <v>0.45</v>
      </c>
      <c r="I882" s="30" t="n">
        <v>0</v>
      </c>
      <c r="J882" s="30" t="s">
        <v>137</v>
      </c>
      <c r="K882" s="18" t="s">
        <v>2661</v>
      </c>
      <c r="L882" s="45" t="s">
        <v>43</v>
      </c>
    </row>
    <row r="883">
      <c r="A883" s="18" t="s">
        <v>2684</v>
      </c>
      <c r="B883" s="48" t="n">
        <v>44141</v>
      </c>
      <c r="C883" s="30" t="n">
        <v>1170</v>
      </c>
      <c r="D883" s="49" t="n">
        <v>44137</v>
      </c>
      <c r="E883" s="30" t="n">
        <v>650</v>
      </c>
      <c r="F883" s="46" t="n">
        <v>519.99999999999989</v>
      </c>
      <c r="G883" s="30" t="n">
        <v>100</v>
      </c>
      <c r="H883" s="30" t="n">
        <v>6.5</v>
      </c>
      <c r="I883" s="30" t="n">
        <v>11.7</v>
      </c>
      <c r="J883" s="30" t="s">
        <v>17</v>
      </c>
      <c r="K883" s="18" t="s">
        <v>2644</v>
      </c>
      <c r="L883" s="45" t="s">
        <v>43</v>
      </c>
    </row>
    <row r="884">
      <c r="A884" s="18" t="s">
        <v>2686</v>
      </c>
      <c r="B884" s="48" t="n">
        <v>44141</v>
      </c>
      <c r="C884" s="30" t="n">
        <v>0</v>
      </c>
      <c r="D884" s="49" t="n">
        <v>44138</v>
      </c>
      <c r="E884" s="30" t="n">
        <v>1800</v>
      </c>
      <c r="F884" s="46" t="n">
        <v>1800</v>
      </c>
      <c r="G884" s="30" t="n">
        <v>-1000</v>
      </c>
      <c r="H884" s="30" t="n">
        <v>1.8</v>
      </c>
      <c r="I884" s="30" t="n">
        <v>0</v>
      </c>
      <c r="J884" s="30" t="s">
        <v>15</v>
      </c>
      <c r="K884" s="18" t="s">
        <v>2651</v>
      </c>
      <c r="L884" s="45" t="s">
        <v>43</v>
      </c>
    </row>
    <row r="885">
      <c r="A885" s="18" t="s">
        <v>2687</v>
      </c>
      <c r="B885" s="48" t="n">
        <v>44141</v>
      </c>
      <c r="C885" s="30" t="n">
        <v>0</v>
      </c>
      <c r="D885" s="49" t="n">
        <v>44138</v>
      </c>
      <c r="E885" s="30" t="n">
        <v>600</v>
      </c>
      <c r="F885" s="46" t="n">
        <v>600</v>
      </c>
      <c r="G885" s="30" t="n">
        <v>-1000</v>
      </c>
      <c r="H885" s="30" t="n">
        <v>0.6</v>
      </c>
      <c r="I885" s="30" t="n">
        <v>0</v>
      </c>
      <c r="J885" s="30" t="s">
        <v>15</v>
      </c>
      <c r="K885" s="18" t="s">
        <v>2652</v>
      </c>
      <c r="L885" s="45" t="s">
        <v>43</v>
      </c>
    </row>
    <row r="886">
      <c r="A886" s="18" t="s">
        <v>2688</v>
      </c>
      <c r="B886" s="48" t="n">
        <v>44141</v>
      </c>
      <c r="C886" s="30" t="n">
        <v>0</v>
      </c>
      <c r="D886" s="49" t="n">
        <v>44137</v>
      </c>
      <c r="E886" s="30" t="n">
        <v>1250</v>
      </c>
      <c r="F886" s="46" t="n">
        <v>1250</v>
      </c>
      <c r="G886" s="30" t="n">
        <v>-500</v>
      </c>
      <c r="H886" s="30" t="n">
        <v>2.5</v>
      </c>
      <c r="I886" s="30" t="n">
        <v>0</v>
      </c>
      <c r="J886" s="30" t="s">
        <v>15</v>
      </c>
      <c r="K886" s="18" t="s">
        <v>2643</v>
      </c>
      <c r="L886" s="45" t="s">
        <v>43</v>
      </c>
    </row>
    <row r="887">
      <c r="A887" s="18" t="s">
        <v>2689</v>
      </c>
      <c r="B887" s="48" t="n">
        <v>44141</v>
      </c>
      <c r="C887" s="30" t="n">
        <v>0</v>
      </c>
      <c r="D887" s="49" t="n">
        <v>44139</v>
      </c>
      <c r="E887" s="30" t="n">
        <v>900</v>
      </c>
      <c r="F887" s="46" t="n">
        <v>900</v>
      </c>
      <c r="G887" s="30" t="n">
        <v>-1000</v>
      </c>
      <c r="H887" s="30" t="n">
        <v>0.9</v>
      </c>
      <c r="I887" s="30" t="n">
        <v>0</v>
      </c>
      <c r="J887" s="30" t="s">
        <v>15</v>
      </c>
      <c r="K887" s="18" t="s">
        <v>2654</v>
      </c>
      <c r="L887" s="45" t="s">
        <v>43</v>
      </c>
    </row>
    <row r="888">
      <c r="A888" s="18" t="s">
        <v>2691</v>
      </c>
      <c r="B888" s="48" t="n">
        <v>44141</v>
      </c>
      <c r="C888" s="30" t="n">
        <v>0</v>
      </c>
      <c r="D888" s="49" t="n">
        <v>44140.479467592595</v>
      </c>
      <c r="E888" s="30" t="n">
        <v>385</v>
      </c>
      <c r="F888" s="46" t="n">
        <v>385</v>
      </c>
      <c r="G888" s="30" t="n">
        <v>-500</v>
      </c>
      <c r="H888" s="30" t="n">
        <v>0.77</v>
      </c>
      <c r="I888" s="30" t="n">
        <v>0</v>
      </c>
      <c r="J888" s="30" t="s">
        <v>15</v>
      </c>
      <c r="K888" s="18" t="s">
        <v>2660</v>
      </c>
      <c r="L888" s="45" t="s">
        <v>43</v>
      </c>
    </row>
    <row r="889">
      <c r="A889" s="18" t="s">
        <v>2692</v>
      </c>
      <c r="B889" s="48" t="n">
        <v>44141</v>
      </c>
      <c r="C889" s="30" t="n">
        <v>0</v>
      </c>
      <c r="D889" s="49" t="n">
        <v>44140.479467592595</v>
      </c>
      <c r="E889" s="30" t="n">
        <v>1100</v>
      </c>
      <c r="F889" s="46" t="n">
        <v>1100</v>
      </c>
      <c r="G889" s="30" t="n">
        <v>-1000</v>
      </c>
      <c r="H889" s="30" t="n">
        <v>1.1000000000000001</v>
      </c>
      <c r="I889" s="30" t="n">
        <v>0</v>
      </c>
      <c r="J889" s="30" t="s">
        <v>15</v>
      </c>
      <c r="K889" s="18" t="s">
        <v>2658</v>
      </c>
      <c r="L889" s="45" t="s">
        <v>43</v>
      </c>
    </row>
    <row r="890">
      <c r="A890" s="18" t="s">
        <v>2693</v>
      </c>
      <c r="B890" s="48" t="n">
        <v>44141</v>
      </c>
      <c r="C890" s="30" t="n">
        <v>1500</v>
      </c>
      <c r="D890" s="49" t="n">
        <v>44131</v>
      </c>
      <c r="E890" s="30" t="n">
        <v>1050</v>
      </c>
      <c r="F890" s="46" t="n">
        <v>450</v>
      </c>
      <c r="G890" s="30" t="n">
        <v>100</v>
      </c>
      <c r="H890" s="30" t="n">
        <v>10.5</v>
      </c>
      <c r="I890" s="30" t="n">
        <v>15</v>
      </c>
      <c r="J890" s="30" t="s">
        <v>17</v>
      </c>
      <c r="K890" s="18" t="s">
        <v>2600</v>
      </c>
      <c r="L890" s="45" t="s">
        <v>43</v>
      </c>
    </row>
    <row r="891">
      <c r="A891" s="18" t="s">
        <v>2711</v>
      </c>
      <c r="B891" s="48" t="n">
        <v>44144</v>
      </c>
      <c r="C891" s="30" t="n">
        <v>-350</v>
      </c>
      <c r="D891" s="49" t="n">
        <v>44140.479467592595</v>
      </c>
      <c r="E891" s="30" t="n">
        <v>1300</v>
      </c>
      <c r="F891" s="46" t="n">
        <v>950.00000000000011</v>
      </c>
      <c r="G891" s="30" t="n">
        <v>-500</v>
      </c>
      <c r="H891" s="30" t="n">
        <v>2.6</v>
      </c>
      <c r="I891" s="30" t="n">
        <v>0.7</v>
      </c>
      <c r="J891" s="30" t="s">
        <v>15</v>
      </c>
      <c r="K891" s="18" t="s">
        <v>2659</v>
      </c>
      <c r="L891" s="45" t="s">
        <v>43</v>
      </c>
    </row>
    <row r="892">
      <c r="A892" s="18" t="s">
        <v>2712</v>
      </c>
      <c r="B892" s="48" t="n">
        <v>44144</v>
      </c>
      <c r="C892" s="30" t="n">
        <v>2000</v>
      </c>
      <c r="D892" s="49" t="n">
        <v>44125.670162037037</v>
      </c>
      <c r="E892" s="30" t="n">
        <v>1400</v>
      </c>
      <c r="F892" s="46" t="n">
        <v>600</v>
      </c>
      <c r="G892" s="30" t="n">
        <v>100</v>
      </c>
      <c r="H892" s="30" t="n">
        <v>14</v>
      </c>
      <c r="I892" s="30" t="n">
        <v>20</v>
      </c>
      <c r="J892" s="30" t="s">
        <v>17</v>
      </c>
      <c r="K892" s="18" t="s">
        <v>2647</v>
      </c>
      <c r="L892" s="45" t="s">
        <v>43</v>
      </c>
    </row>
    <row r="893">
      <c r="A893" s="18" t="s">
        <v>2723</v>
      </c>
      <c r="B893" s="48" t="n">
        <v>44144</v>
      </c>
      <c r="C893" s="30" t="n">
        <v>3250</v>
      </c>
      <c r="D893" s="49" t="n">
        <v>44102.846134259256</v>
      </c>
      <c r="E893" s="30" t="n">
        <v>1150</v>
      </c>
      <c r="F893" s="46" t="n">
        <v>2100</v>
      </c>
      <c r="G893" s="30" t="n">
        <v>500</v>
      </c>
      <c r="H893" s="30" t="n">
        <v>2.2999999999999998</v>
      </c>
      <c r="I893" s="30" t="n">
        <v>6.5</v>
      </c>
      <c r="J893" s="30" t="s">
        <v>17</v>
      </c>
      <c r="K893" s="18" t="s">
        <v>2648</v>
      </c>
      <c r="L893" s="45" t="s">
        <v>43</v>
      </c>
    </row>
    <row r="894">
      <c r="A894" s="18" t="s">
        <v>2717</v>
      </c>
      <c r="B894" s="48" t="n">
        <v>44145</v>
      </c>
      <c r="C894" s="30" t="n">
        <v>-2700</v>
      </c>
      <c r="D894" s="49" t="n">
        <v>44144.676481481481</v>
      </c>
      <c r="E894" s="30" t="n">
        <v>3000</v>
      </c>
      <c r="F894" s="46" t="n">
        <v>299.99999999999983</v>
      </c>
      <c r="G894" s="30" t="n">
        <v>-1000</v>
      </c>
      <c r="H894" s="30" t="n">
        <v>3</v>
      </c>
      <c r="I894" s="30" t="n">
        <v>2.7</v>
      </c>
      <c r="J894" s="30" t="s">
        <v>15</v>
      </c>
      <c r="K894" s="18" t="s">
        <v>2702</v>
      </c>
      <c r="L894" s="45" t="s">
        <v>43</v>
      </c>
    </row>
    <row r="895">
      <c r="A895" s="18" t="s">
        <v>2713</v>
      </c>
      <c r="B895" s="48" t="n">
        <v>44146</v>
      </c>
      <c r="C895" s="30" t="n">
        <v>25400</v>
      </c>
      <c r="D895" s="49" t="n">
        <v>44146.35392361111</v>
      </c>
      <c r="E895" s="30" t="n">
        <v>24000</v>
      </c>
      <c r="F895" s="46" t="n">
        <v>1400</v>
      </c>
      <c r="G895" s="30" t="n">
        <v>200</v>
      </c>
      <c r="H895" s="30" t="n">
        <v>120</v>
      </c>
      <c r="I895" s="30" t="n">
        <v>127</v>
      </c>
      <c r="J895" s="30" t="s">
        <v>92</v>
      </c>
      <c r="K895" s="18" t="s">
        <v>1749</v>
      </c>
      <c r="L895" s="45" t="s">
        <v>43</v>
      </c>
    </row>
    <row r="896">
      <c r="A896" s="18" t="s">
        <v>2714</v>
      </c>
      <c r="B896" s="48" t="n">
        <v>44146</v>
      </c>
      <c r="C896" s="30" t="n">
        <v>0</v>
      </c>
      <c r="D896" s="49" t="n">
        <v>44144.676481481481</v>
      </c>
      <c r="E896" s="30" t="n">
        <v>220.00000000000003</v>
      </c>
      <c r="F896" s="46" t="n">
        <v>220.00000000000003</v>
      </c>
      <c r="G896" s="30" t="n">
        <v>-200</v>
      </c>
      <c r="H896" s="30" t="n">
        <v>1.1000000000000001</v>
      </c>
      <c r="I896" s="30" t="n">
        <v>0</v>
      </c>
      <c r="J896" s="30" t="s">
        <v>15</v>
      </c>
      <c r="K896" s="18" t="s">
        <v>2698</v>
      </c>
      <c r="L896" s="45" t="s">
        <v>43</v>
      </c>
    </row>
    <row r="897">
      <c r="A897" s="18" t="s">
        <v>2725</v>
      </c>
      <c r="B897" s="48" t="n">
        <v>44146</v>
      </c>
      <c r="C897" s="30" t="n">
        <v>1300</v>
      </c>
      <c r="D897" s="49" t="n">
        <v>44130</v>
      </c>
      <c r="E897" s="30" t="n">
        <v>810</v>
      </c>
      <c r="F897" s="46" t="n">
        <v>490.00000000000006</v>
      </c>
      <c r="G897" s="30" t="n">
        <v>100</v>
      </c>
      <c r="H897" s="30" t="n">
        <v>8.1</v>
      </c>
      <c r="I897" s="30" t="n">
        <v>13</v>
      </c>
      <c r="J897" s="30" t="s">
        <v>17</v>
      </c>
      <c r="K897" s="18" t="s">
        <v>2645</v>
      </c>
      <c r="L897" s="45" t="s">
        <v>43</v>
      </c>
    </row>
    <row r="898">
      <c r="A898" s="18" t="s">
        <v>2710</v>
      </c>
      <c r="B898" s="48" t="n">
        <v>44148</v>
      </c>
      <c r="C898" s="30" t="n">
        <v>0</v>
      </c>
      <c r="D898" s="49" t="n">
        <v>44147.672812500001</v>
      </c>
      <c r="E898" s="30" t="n">
        <v>525</v>
      </c>
      <c r="F898" s="46" t="n">
        <v>525</v>
      </c>
      <c r="G898" s="30" t="n">
        <v>-1500</v>
      </c>
      <c r="H898" s="30" t="n">
        <v>0.35</v>
      </c>
      <c r="I898" s="30" t="n">
        <v>0</v>
      </c>
      <c r="J898" s="30" t="s">
        <v>15</v>
      </c>
      <c r="K898" s="18" t="s">
        <v>2707</v>
      </c>
      <c r="L898" s="45" t="s">
        <v>43</v>
      </c>
    </row>
    <row r="899">
      <c r="A899" s="18" t="s">
        <v>2715</v>
      </c>
      <c r="B899" s="48" t="n">
        <v>44148</v>
      </c>
      <c r="C899" s="30" t="n">
        <v>0</v>
      </c>
      <c r="D899" s="49" t="n">
        <v>44144.676481481481</v>
      </c>
      <c r="E899" s="30" t="n">
        <v>880.00000000000011</v>
      </c>
      <c r="F899" s="46" t="n">
        <v>880.00000000000011</v>
      </c>
      <c r="G899" s="30" t="n">
        <v>-800</v>
      </c>
      <c r="H899" s="30" t="n">
        <v>1.1000000000000001</v>
      </c>
      <c r="I899" s="30" t="n">
        <v>0</v>
      </c>
      <c r="J899" s="30" t="s">
        <v>15</v>
      </c>
      <c r="K899" s="18" t="s">
        <v>2698</v>
      </c>
      <c r="L899" s="45" t="s">
        <v>43</v>
      </c>
    </row>
    <row r="900">
      <c r="A900" s="18" t="s">
        <v>2716</v>
      </c>
      <c r="B900" s="48" t="n">
        <v>44148</v>
      </c>
      <c r="C900" s="30" t="n">
        <v>0</v>
      </c>
      <c r="D900" s="49" t="n">
        <v>44144.676481481481</v>
      </c>
      <c r="E900" s="30" t="n">
        <v>390</v>
      </c>
      <c r="F900" s="46" t="n">
        <v>390</v>
      </c>
      <c r="G900" s="30" t="n">
        <v>-600</v>
      </c>
      <c r="H900" s="30" t="n">
        <v>0.65</v>
      </c>
      <c r="I900" s="30" t="n">
        <v>0</v>
      </c>
      <c r="J900" s="30" t="s">
        <v>15</v>
      </c>
      <c r="K900" s="18" t="s">
        <v>2701</v>
      </c>
      <c r="L900" s="45" t="s">
        <v>43</v>
      </c>
    </row>
    <row r="901">
      <c r="A901" s="18" t="s">
        <v>2718</v>
      </c>
      <c r="B901" s="48" t="n">
        <v>44148</v>
      </c>
      <c r="C901" s="30" t="n">
        <v>0</v>
      </c>
      <c r="D901" s="49" t="n">
        <v>44147.671863425923</v>
      </c>
      <c r="E901" s="30" t="n">
        <v>700</v>
      </c>
      <c r="F901" s="46" t="n">
        <v>700</v>
      </c>
      <c r="G901" s="30" t="n">
        <v>-1000</v>
      </c>
      <c r="H901" s="30" t="n">
        <v>0.7</v>
      </c>
      <c r="I901" s="30" t="n">
        <v>0</v>
      </c>
      <c r="J901" s="30" t="s">
        <v>15</v>
      </c>
      <c r="K901" s="18" t="s">
        <v>2709</v>
      </c>
      <c r="L901" s="45" t="s">
        <v>43</v>
      </c>
    </row>
    <row r="902">
      <c r="A902" s="18" t="s">
        <v>2719</v>
      </c>
      <c r="B902" s="48" t="n">
        <v>44148</v>
      </c>
      <c r="C902" s="30" t="n">
        <v>0</v>
      </c>
      <c r="D902" s="49" t="n">
        <v>44147.672210648147</v>
      </c>
      <c r="E902" s="30" t="n">
        <v>375</v>
      </c>
      <c r="F902" s="46" t="n">
        <v>375</v>
      </c>
      <c r="G902" s="30" t="n">
        <v>-1500</v>
      </c>
      <c r="H902" s="30" t="n">
        <v>0.25</v>
      </c>
      <c r="I902" s="30" t="n">
        <v>0</v>
      </c>
      <c r="J902" s="30" t="s">
        <v>15</v>
      </c>
      <c r="K902" s="18" t="s">
        <v>2706</v>
      </c>
      <c r="L902" s="45" t="s">
        <v>43</v>
      </c>
    </row>
    <row r="903">
      <c r="A903" s="18" t="s">
        <v>2720</v>
      </c>
      <c r="B903" s="48" t="n">
        <v>44148</v>
      </c>
      <c r="C903" s="30" t="n">
        <v>200</v>
      </c>
      <c r="D903" s="49" t="n">
        <v>44131</v>
      </c>
      <c r="E903" s="30" t="n">
        <v>1340</v>
      </c>
      <c r="F903" s="46" t="n">
        <v>-1140</v>
      </c>
      <c r="G903" s="30" t="n">
        <v>200</v>
      </c>
      <c r="H903" s="30" t="n">
        <v>6.7</v>
      </c>
      <c r="I903" s="30" t="n">
        <v>1</v>
      </c>
      <c r="J903" s="30" t="s">
        <v>17</v>
      </c>
      <c r="K903" s="18" t="s">
        <v>2646</v>
      </c>
      <c r="L903" s="45" t="s">
        <v>43</v>
      </c>
    </row>
    <row r="904">
      <c r="A904" s="18" t="s">
        <v>2743</v>
      </c>
      <c r="B904" s="48" t="n">
        <v>44148</v>
      </c>
      <c r="C904" s="30" t="n">
        <v>46400</v>
      </c>
      <c r="D904" s="49" t="n">
        <v>44127.505995370368</v>
      </c>
      <c r="E904" s="30" t="n">
        <v>46800</v>
      </c>
      <c r="F904" s="46" t="n">
        <v>-400</v>
      </c>
      <c r="G904" s="30" t="n">
        <v>400</v>
      </c>
      <c r="H904" s="30" t="n">
        <v>117</v>
      </c>
      <c r="I904" s="30" t="n">
        <v>116</v>
      </c>
      <c r="J904" s="30" t="s">
        <v>92</v>
      </c>
      <c r="K904" s="18" t="s">
        <v>808</v>
      </c>
      <c r="L904" s="45" t="s">
        <v>43</v>
      </c>
    </row>
    <row r="905">
      <c r="A905" s="18" t="s">
        <v>2721</v>
      </c>
      <c r="B905" s="48" t="n">
        <v>44148</v>
      </c>
      <c r="C905" s="30" t="n">
        <v>0</v>
      </c>
      <c r="D905" s="49" t="n">
        <v>44144.676481481481</v>
      </c>
      <c r="E905" s="30" t="n">
        <v>620</v>
      </c>
      <c r="F905" s="46" t="n">
        <v>620</v>
      </c>
      <c r="G905" s="30" t="n">
        <v>-400</v>
      </c>
      <c r="H905" s="30" t="n">
        <v>1.55</v>
      </c>
      <c r="I905" s="30" t="n">
        <v>0</v>
      </c>
      <c r="J905" s="30" t="s">
        <v>137</v>
      </c>
      <c r="K905" s="18" t="s">
        <v>2700</v>
      </c>
      <c r="L905" s="45" t="s">
        <v>43</v>
      </c>
    </row>
    <row r="906">
      <c r="A906" s="18" t="s">
        <v>2722</v>
      </c>
      <c r="B906" s="48" t="n">
        <v>44148</v>
      </c>
      <c r="C906" s="30" t="n">
        <v>-1800</v>
      </c>
      <c r="D906" s="49" t="n">
        <v>44146</v>
      </c>
      <c r="E906" s="30" t="n">
        <v>900</v>
      </c>
      <c r="F906" s="46" t="n">
        <v>-900</v>
      </c>
      <c r="G906" s="30" t="n">
        <v>-1000</v>
      </c>
      <c r="H906" s="30" t="n">
        <v>0.9</v>
      </c>
      <c r="I906" s="30" t="n">
        <v>1.8</v>
      </c>
      <c r="J906" s="30" t="s">
        <v>15</v>
      </c>
      <c r="K906" s="18" t="s">
        <v>2704</v>
      </c>
      <c r="L906" s="45" t="s">
        <v>43</v>
      </c>
    </row>
    <row r="907">
      <c r="A907" s="18" t="s">
        <v>2724</v>
      </c>
      <c r="B907" s="48" t="n">
        <v>44148</v>
      </c>
      <c r="C907" s="30" t="n">
        <v>0</v>
      </c>
      <c r="D907" s="49" t="n">
        <v>44147.674085648148</v>
      </c>
      <c r="E907" s="30" t="n">
        <v>900</v>
      </c>
      <c r="F907" s="46" t="n">
        <v>900</v>
      </c>
      <c r="G907" s="30" t="n">
        <v>-1000</v>
      </c>
      <c r="H907" s="30" t="n">
        <v>0.9</v>
      </c>
      <c r="I907" s="30" t="n">
        <v>0</v>
      </c>
      <c r="J907" s="30" t="s">
        <v>15</v>
      </c>
      <c r="K907" s="18" t="s">
        <v>2708</v>
      </c>
      <c r="L907" s="45" t="s">
        <v>43</v>
      </c>
    </row>
    <row r="908">
      <c r="A908" s="18" t="s">
        <v>2726</v>
      </c>
      <c r="B908" s="48" t="n">
        <v>44148</v>
      </c>
      <c r="C908" s="30" t="n">
        <v>0</v>
      </c>
      <c r="D908" s="49" t="n">
        <v>44144.676481481481</v>
      </c>
      <c r="E908" s="30" t="n">
        <v>300</v>
      </c>
      <c r="F908" s="46" t="n">
        <v>300</v>
      </c>
      <c r="G908" s="30" t="n">
        <v>-1500</v>
      </c>
      <c r="H908" s="30" t="n">
        <v>0.2</v>
      </c>
      <c r="I908" s="30" t="n">
        <v>0</v>
      </c>
      <c r="J908" s="30" t="s">
        <v>15</v>
      </c>
      <c r="K908" s="18" t="s">
        <v>2696</v>
      </c>
      <c r="L908" s="45" t="s">
        <v>43</v>
      </c>
    </row>
    <row r="909">
      <c r="A909" s="18" t="s">
        <v>2727</v>
      </c>
      <c r="B909" s="48" t="n">
        <v>44148</v>
      </c>
      <c r="C909" s="30" t="n">
        <v>0</v>
      </c>
      <c r="D909" s="49" t="n">
        <v>44144.674664351849</v>
      </c>
      <c r="E909" s="30" t="n">
        <v>1000</v>
      </c>
      <c r="F909" s="46" t="n">
        <v>1000</v>
      </c>
      <c r="G909" s="30" t="n">
        <v>-1000</v>
      </c>
      <c r="H909" s="30" t="n">
        <v>1</v>
      </c>
      <c r="I909" s="30" t="n">
        <v>0</v>
      </c>
      <c r="J909" s="30" t="s">
        <v>15</v>
      </c>
      <c r="K909" s="18" t="s">
        <v>2694</v>
      </c>
      <c r="L909" s="45" t="s">
        <v>43</v>
      </c>
    </row>
    <row r="910">
      <c r="A910" s="18" t="s">
        <v>2728</v>
      </c>
      <c r="B910" s="48" t="n">
        <v>44148</v>
      </c>
      <c r="C910" s="30" t="n">
        <v>0</v>
      </c>
      <c r="D910" s="49" t="n">
        <v>44146</v>
      </c>
      <c r="E910" s="30" t="n">
        <v>869.99999999999989</v>
      </c>
      <c r="F910" s="46" t="n">
        <v>869.99999999999989</v>
      </c>
      <c r="G910" s="30" t="n">
        <v>-1500</v>
      </c>
      <c r="H910" s="30" t="n">
        <v>0.57999999999999996</v>
      </c>
      <c r="I910" s="30" t="n">
        <v>0</v>
      </c>
      <c r="J910" s="30" t="s">
        <v>15</v>
      </c>
      <c r="K910" s="18" t="s">
        <v>2703</v>
      </c>
      <c r="L910" s="45" t="s">
        <v>43</v>
      </c>
    </row>
    <row r="911">
      <c r="A911" s="18" t="s">
        <v>2729</v>
      </c>
      <c r="B911" s="48" t="n">
        <v>44148</v>
      </c>
      <c r="C911" s="30" t="n">
        <v>0</v>
      </c>
      <c r="D911" s="49" t="n">
        <v>44144.676481481481</v>
      </c>
      <c r="E911" s="30" t="n">
        <v>1400</v>
      </c>
      <c r="F911" s="46" t="n">
        <v>1400</v>
      </c>
      <c r="G911" s="30" t="n">
        <v>-1000</v>
      </c>
      <c r="H911" s="30" t="n">
        <v>1.4</v>
      </c>
      <c r="I911" s="30" t="n">
        <v>0</v>
      </c>
      <c r="J911" s="30" t="s">
        <v>15</v>
      </c>
      <c r="K911" s="18" t="s">
        <v>2697</v>
      </c>
      <c r="L911" s="45" t="s">
        <v>43</v>
      </c>
    </row>
    <row r="912">
      <c r="A912" s="18" t="s">
        <v>2730</v>
      </c>
      <c r="B912" s="48" t="n">
        <v>44148</v>
      </c>
      <c r="C912" s="30" t="n">
        <v>0</v>
      </c>
      <c r="D912" s="49" t="n">
        <v>44144.676481481481</v>
      </c>
      <c r="E912" s="30" t="n">
        <v>1310</v>
      </c>
      <c r="F912" s="46" t="n">
        <v>1310</v>
      </c>
      <c r="G912" s="30" t="n">
        <v>-1000</v>
      </c>
      <c r="H912" s="30" t="n">
        <v>1.31</v>
      </c>
      <c r="I912" s="30" t="n">
        <v>0</v>
      </c>
      <c r="J912" s="30" t="s">
        <v>15</v>
      </c>
      <c r="K912" s="18" t="s">
        <v>2695</v>
      </c>
      <c r="L912" s="45" t="s">
        <v>43</v>
      </c>
    </row>
    <row r="913">
      <c r="A913" s="18" t="s">
        <v>2731</v>
      </c>
      <c r="B913" s="48" t="n">
        <v>44148</v>
      </c>
      <c r="C913" s="30" t="n">
        <v>0</v>
      </c>
      <c r="D913" s="49" t="n">
        <v>44146</v>
      </c>
      <c r="E913" s="30" t="n">
        <v>1050</v>
      </c>
      <c r="F913" s="46" t="n">
        <v>1050</v>
      </c>
      <c r="G913" s="30" t="n">
        <v>-1000</v>
      </c>
      <c r="H913" s="30" t="n">
        <v>1.05</v>
      </c>
      <c r="I913" s="30" t="n">
        <v>0</v>
      </c>
      <c r="J913" s="30" t="s">
        <v>15</v>
      </c>
      <c r="K913" s="18" t="s">
        <v>2705</v>
      </c>
      <c r="L913" s="45" t="s">
        <v>43</v>
      </c>
    </row>
    <row r="914">
      <c r="A914" s="18" t="s">
        <v>2732</v>
      </c>
      <c r="B914" s="48" t="n">
        <v>44148</v>
      </c>
      <c r="C914" s="30" t="n">
        <v>-180</v>
      </c>
      <c r="D914" s="49" t="n">
        <v>44137</v>
      </c>
      <c r="E914" s="30" t="n">
        <v>260</v>
      </c>
      <c r="F914" s="46" t="n">
        <v>80</v>
      </c>
      <c r="G914" s="30" t="n">
        <v>-100</v>
      </c>
      <c r="H914" s="30" t="n">
        <v>2.6</v>
      </c>
      <c r="I914" s="30" t="n">
        <v>1.8</v>
      </c>
      <c r="J914" s="30" t="s">
        <v>137</v>
      </c>
      <c r="K914" s="18" t="s">
        <v>2642</v>
      </c>
      <c r="L914" s="45" t="s">
        <v>43</v>
      </c>
    </row>
    <row r="915">
      <c r="A915" s="18" t="s">
        <v>2733</v>
      </c>
      <c r="B915" s="48" t="n">
        <v>44148</v>
      </c>
      <c r="C915" s="30" t="n">
        <v>0</v>
      </c>
      <c r="D915" s="49" t="n">
        <v>44144.676481481481</v>
      </c>
      <c r="E915" s="30" t="n">
        <v>170</v>
      </c>
      <c r="F915" s="46" t="n">
        <v>170</v>
      </c>
      <c r="G915" s="30" t="n">
        <v>-100</v>
      </c>
      <c r="H915" s="30" t="n">
        <v>1.7</v>
      </c>
      <c r="I915" s="30" t="n">
        <v>0</v>
      </c>
      <c r="J915" s="30" t="s">
        <v>137</v>
      </c>
      <c r="K915" s="18" t="s">
        <v>2699</v>
      </c>
      <c r="L915" s="45" t="s">
        <v>43</v>
      </c>
    </row>
    <row r="916">
      <c r="A916" s="18" t="s">
        <v>2744</v>
      </c>
      <c r="B916" s="48" t="n">
        <v>44148</v>
      </c>
      <c r="C916" s="30" t="n">
        <v>20500</v>
      </c>
      <c r="D916" s="49" t="n">
        <v>44050.671273148146</v>
      </c>
      <c r="E916" s="30" t="n">
        <v>20500</v>
      </c>
      <c r="F916" s="46" t="n">
        <v>0</v>
      </c>
      <c r="G916" s="30" t="n">
        <v>500</v>
      </c>
      <c r="H916" s="30" t="n">
        <v>41</v>
      </c>
      <c r="I916" s="30" t="n">
        <v>41</v>
      </c>
      <c r="J916" s="30" t="s">
        <v>92</v>
      </c>
      <c r="K916" s="18" t="s">
        <v>464</v>
      </c>
      <c r="L916" s="45" t="s">
        <v>43</v>
      </c>
    </row>
    <row r="917">
      <c r="A917" s="18" t="s">
        <v>2734</v>
      </c>
      <c r="B917" s="48" t="n">
        <v>44148</v>
      </c>
      <c r="C917" s="30" t="n">
        <v>0</v>
      </c>
      <c r="D917" s="49" t="n">
        <v>44140.479467592595</v>
      </c>
      <c r="E917" s="30" t="n">
        <v>225</v>
      </c>
      <c r="F917" s="46" t="n">
        <v>225</v>
      </c>
      <c r="G917" s="30" t="n">
        <v>-500</v>
      </c>
      <c r="H917" s="30" t="n">
        <v>0.45</v>
      </c>
      <c r="I917" s="30" t="n">
        <v>0</v>
      </c>
      <c r="J917" s="30" t="s">
        <v>137</v>
      </c>
      <c r="K917" s="18" t="s">
        <v>2662</v>
      </c>
      <c r="L917" s="45" t="s">
        <v>43</v>
      </c>
    </row>
    <row r="918">
      <c r="A918" s="18" t="s">
        <v>2780</v>
      </c>
      <c r="B918" s="48" t="n">
        <v>44151</v>
      </c>
      <c r="C918" s="30" t="n">
        <v>1620</v>
      </c>
      <c r="D918" s="49" t="n">
        <v>44117</v>
      </c>
      <c r="E918" s="30" t="n">
        <v>1140</v>
      </c>
      <c r="F918" s="46" t="n">
        <v>479.99999999999989</v>
      </c>
      <c r="G918" s="30" t="n">
        <v>200</v>
      </c>
      <c r="H918" s="30" t="n">
        <v>5.7</v>
      </c>
      <c r="I918" s="30" t="n">
        <v>8.1</v>
      </c>
      <c r="J918" s="30" t="s">
        <v>17</v>
      </c>
      <c r="K918" s="18" t="s">
        <v>2739</v>
      </c>
      <c r="L918" s="45" t="s">
        <v>43</v>
      </c>
    </row>
    <row r="919">
      <c r="A919" s="18" t="s">
        <v>2776</v>
      </c>
      <c r="B919" s="48" t="n">
        <v>44153</v>
      </c>
      <c r="C919" s="30" t="n">
        <v>-50</v>
      </c>
      <c r="D919" s="49" t="n">
        <v>44152.775324074071</v>
      </c>
      <c r="E919" s="30" t="n">
        <v>600</v>
      </c>
      <c r="F919" s="46" t="n">
        <v>549.99999999999989</v>
      </c>
      <c r="G919" s="30" t="n">
        <v>-1000</v>
      </c>
      <c r="H919" s="30" t="n">
        <v>0.6</v>
      </c>
      <c r="I919" s="30" t="n">
        <v>0.05</v>
      </c>
      <c r="J919" s="30" t="s">
        <v>15</v>
      </c>
      <c r="K919" s="18" t="s">
        <v>2749</v>
      </c>
      <c r="L919" s="45" t="s">
        <v>43</v>
      </c>
    </row>
    <row r="920">
      <c r="A920" s="18" t="s">
        <v>2759</v>
      </c>
      <c r="B920" s="48" t="n">
        <v>44155</v>
      </c>
      <c r="C920" s="30" t="n">
        <v>0</v>
      </c>
      <c r="D920" s="49" t="n">
        <v>44144.674664351849</v>
      </c>
      <c r="E920" s="30" t="n">
        <v>675</v>
      </c>
      <c r="F920" s="46" t="n">
        <v>675</v>
      </c>
      <c r="G920" s="30" t="n">
        <v>-500</v>
      </c>
      <c r="H920" s="30" t="n">
        <v>1.35</v>
      </c>
      <c r="I920" s="30" t="n">
        <v>0</v>
      </c>
      <c r="J920" s="30" t="s">
        <v>15</v>
      </c>
      <c r="K920" s="18" t="s">
        <v>2742</v>
      </c>
      <c r="L920" s="45" t="s">
        <v>43</v>
      </c>
    </row>
    <row r="921">
      <c r="A921" s="18" t="s">
        <v>2760</v>
      </c>
      <c r="B921" s="48" t="n">
        <v>44155</v>
      </c>
      <c r="C921" s="30" t="n">
        <v>0</v>
      </c>
      <c r="D921" s="49" t="n">
        <v>44151.74077546296</v>
      </c>
      <c r="E921" s="30" t="n">
        <v>750</v>
      </c>
      <c r="F921" s="46" t="n">
        <v>750</v>
      </c>
      <c r="G921" s="30" t="n">
        <v>-1000</v>
      </c>
      <c r="H921" s="30" t="n">
        <v>0.75</v>
      </c>
      <c r="I921" s="30" t="n">
        <v>0</v>
      </c>
      <c r="J921" s="30" t="s">
        <v>15</v>
      </c>
      <c r="K921" s="18" t="s">
        <v>2745</v>
      </c>
      <c r="L921" s="45" t="s">
        <v>43</v>
      </c>
    </row>
    <row r="922">
      <c r="A922" s="18" t="s">
        <v>2761</v>
      </c>
      <c r="B922" s="48" t="n">
        <v>44155</v>
      </c>
      <c r="C922" s="30" t="n">
        <v>-60</v>
      </c>
      <c r="D922" s="49" t="n">
        <v>44120.680312500001</v>
      </c>
      <c r="E922" s="30" t="n">
        <v>350</v>
      </c>
      <c r="F922" s="46" t="n">
        <v>290</v>
      </c>
      <c r="G922" s="30" t="n">
        <v>-100</v>
      </c>
      <c r="H922" s="30" t="n">
        <v>3.5</v>
      </c>
      <c r="I922" s="30" t="n">
        <v>0.6</v>
      </c>
      <c r="J922" s="30" t="s">
        <v>137</v>
      </c>
      <c r="K922" s="18" t="s">
        <v>2736</v>
      </c>
      <c r="L922" s="45" t="s">
        <v>43</v>
      </c>
    </row>
    <row r="923">
      <c r="A923" s="18" t="s">
        <v>2762</v>
      </c>
      <c r="B923" s="48" t="n">
        <v>44155</v>
      </c>
      <c r="C923" s="30" t="n">
        <v>0</v>
      </c>
      <c r="D923" s="49" t="n">
        <v>44151.74082175926</v>
      </c>
      <c r="E923" s="30" t="n">
        <v>950</v>
      </c>
      <c r="F923" s="46" t="n">
        <v>950</v>
      </c>
      <c r="G923" s="30" t="n">
        <v>-1000</v>
      </c>
      <c r="H923" s="30" t="n">
        <v>0.95</v>
      </c>
      <c r="I923" s="30" t="n">
        <v>0</v>
      </c>
      <c r="J923" s="30" t="s">
        <v>15</v>
      </c>
      <c r="K923" s="18" t="s">
        <v>2746</v>
      </c>
      <c r="L923" s="45" t="s">
        <v>43</v>
      </c>
    </row>
    <row r="924">
      <c r="A924" s="18" t="s">
        <v>2763</v>
      </c>
      <c r="B924" s="48" t="n">
        <v>44155</v>
      </c>
      <c r="C924" s="30" t="n">
        <v>0</v>
      </c>
      <c r="D924" s="49" t="n">
        <v>44118</v>
      </c>
      <c r="E924" s="30" t="n">
        <v>680</v>
      </c>
      <c r="F924" s="46" t="n">
        <v>-680</v>
      </c>
      <c r="G924" s="30" t="n">
        <v>200</v>
      </c>
      <c r="H924" s="30" t="n">
        <v>3.4</v>
      </c>
      <c r="I924" s="30" t="n">
        <v>0</v>
      </c>
      <c r="J924" s="30" t="s">
        <v>17</v>
      </c>
      <c r="K924" s="18" t="s">
        <v>2740</v>
      </c>
      <c r="L924" s="45" t="s">
        <v>43</v>
      </c>
    </row>
    <row r="925">
      <c r="A925" s="18" t="s">
        <v>2764</v>
      </c>
      <c r="B925" s="48" t="n">
        <v>44155</v>
      </c>
      <c r="C925" s="30" t="n">
        <v>0</v>
      </c>
      <c r="D925" s="49" t="n">
        <v>44152.77888888889</v>
      </c>
      <c r="E925" s="30" t="n">
        <v>500</v>
      </c>
      <c r="F925" s="46" t="n">
        <v>500</v>
      </c>
      <c r="G925" s="30" t="n">
        <v>-1000</v>
      </c>
      <c r="H925" s="30" t="n">
        <v>0.5</v>
      </c>
      <c r="I925" s="30" t="n">
        <v>0</v>
      </c>
      <c r="J925" s="30" t="s">
        <v>15</v>
      </c>
      <c r="K925" s="18" t="s">
        <v>2753</v>
      </c>
      <c r="L925" s="45" t="s">
        <v>43</v>
      </c>
    </row>
    <row r="926">
      <c r="A926" s="18" t="s">
        <v>2765</v>
      </c>
      <c r="B926" s="48" t="n">
        <v>44155</v>
      </c>
      <c r="C926" s="30" t="n">
        <v>0</v>
      </c>
      <c r="D926" s="49" t="n">
        <v>44148.448969907404</v>
      </c>
      <c r="E926" s="30" t="n">
        <v>2500</v>
      </c>
      <c r="F926" s="46" t="n">
        <v>2500</v>
      </c>
      <c r="G926" s="30" t="n">
        <v>-1000</v>
      </c>
      <c r="H926" s="30" t="n">
        <v>2.5</v>
      </c>
      <c r="I926" s="30" t="n">
        <v>0</v>
      </c>
      <c r="J926" s="30" t="s">
        <v>15</v>
      </c>
      <c r="K926" s="18" t="s">
        <v>2735</v>
      </c>
      <c r="L926" s="45" t="s">
        <v>43</v>
      </c>
    </row>
    <row r="927">
      <c r="A927" s="18" t="s">
        <v>2766</v>
      </c>
      <c r="B927" s="48" t="n">
        <v>44155</v>
      </c>
      <c r="C927" s="30" t="n">
        <v>-120</v>
      </c>
      <c r="D927" s="49" t="n">
        <v>44152.777662037035</v>
      </c>
      <c r="E927" s="30" t="n">
        <v>650</v>
      </c>
      <c r="F927" s="46" t="n">
        <v>530</v>
      </c>
      <c r="G927" s="30" t="n">
        <v>-1000</v>
      </c>
      <c r="H927" s="30" t="n">
        <v>0.65</v>
      </c>
      <c r="I927" s="30" t="n">
        <v>0.12</v>
      </c>
      <c r="J927" s="30" t="s">
        <v>15</v>
      </c>
      <c r="K927" s="18" t="s">
        <v>2751</v>
      </c>
      <c r="L927" s="45" t="s">
        <v>43</v>
      </c>
    </row>
    <row r="928">
      <c r="A928" s="18" t="s">
        <v>2767</v>
      </c>
      <c r="B928" s="48" t="n">
        <v>44155</v>
      </c>
      <c r="C928" s="30" t="n">
        <v>0</v>
      </c>
      <c r="D928" s="49" t="n">
        <v>44060.608576388891</v>
      </c>
      <c r="E928" s="30" t="n">
        <v>500</v>
      </c>
      <c r="F928" s="46" t="n">
        <v>500</v>
      </c>
      <c r="G928" s="30" t="n">
        <v>-1000</v>
      </c>
      <c r="H928" s="30" t="n">
        <v>0.5</v>
      </c>
      <c r="I928" s="30" t="n">
        <v>0</v>
      </c>
      <c r="J928" s="30" t="s">
        <v>137</v>
      </c>
      <c r="K928" s="18" t="s">
        <v>2757</v>
      </c>
      <c r="L928" s="45" t="s">
        <v>43</v>
      </c>
    </row>
    <row r="929">
      <c r="A929" s="18" t="s">
        <v>2768</v>
      </c>
      <c r="B929" s="48" t="n">
        <v>44155</v>
      </c>
      <c r="C929" s="30" t="n">
        <v>0</v>
      </c>
      <c r="D929" s="49" t="n">
        <v>44152.777083333334</v>
      </c>
      <c r="E929" s="30" t="n">
        <v>1700</v>
      </c>
      <c r="F929" s="46" t="n">
        <v>1700</v>
      </c>
      <c r="G929" s="30" t="n">
        <v>-1000</v>
      </c>
      <c r="H929" s="30" t="n">
        <v>1.7</v>
      </c>
      <c r="I929" s="30" t="n">
        <v>0</v>
      </c>
      <c r="J929" s="30" t="s">
        <v>15</v>
      </c>
      <c r="K929" s="18" t="s">
        <v>2750</v>
      </c>
      <c r="L929" s="45" t="s">
        <v>43</v>
      </c>
    </row>
    <row r="930">
      <c r="A930" s="18" t="s">
        <v>2769</v>
      </c>
      <c r="B930" s="48" t="n">
        <v>44155</v>
      </c>
      <c r="C930" s="30" t="n">
        <v>0</v>
      </c>
      <c r="D930" s="49" t="n">
        <v>44152.778263888889</v>
      </c>
      <c r="E930" s="30" t="n">
        <v>600</v>
      </c>
      <c r="F930" s="46" t="n">
        <v>600</v>
      </c>
      <c r="G930" s="30" t="n">
        <v>-1000</v>
      </c>
      <c r="H930" s="30" t="n">
        <v>0.6</v>
      </c>
      <c r="I930" s="30" t="n">
        <v>0</v>
      </c>
      <c r="J930" s="30" t="s">
        <v>15</v>
      </c>
      <c r="K930" s="18" t="s">
        <v>2755</v>
      </c>
      <c r="L930" s="45" t="s">
        <v>43</v>
      </c>
    </row>
    <row r="931">
      <c r="A931" s="18" t="s">
        <v>2770</v>
      </c>
      <c r="B931" s="48" t="n">
        <v>44155</v>
      </c>
      <c r="C931" s="30" t="n">
        <v>0</v>
      </c>
      <c r="D931" s="49" t="n">
        <v>44153.723680555559</v>
      </c>
      <c r="E931" s="30" t="n">
        <v>1300</v>
      </c>
      <c r="F931" s="46" t="n">
        <v>1300</v>
      </c>
      <c r="G931" s="30" t="n">
        <v>-1000</v>
      </c>
      <c r="H931" s="30" t="n">
        <v>1.3</v>
      </c>
      <c r="I931" s="30" t="n">
        <v>0</v>
      </c>
      <c r="J931" s="30" t="s">
        <v>15</v>
      </c>
      <c r="K931" s="18" t="s">
        <v>2756</v>
      </c>
      <c r="L931" s="45" t="s">
        <v>43</v>
      </c>
    </row>
    <row r="932">
      <c r="A932" s="18" t="s">
        <v>2771</v>
      </c>
      <c r="B932" s="48" t="n">
        <v>44155</v>
      </c>
      <c r="C932" s="30" t="n">
        <v>0</v>
      </c>
      <c r="D932" s="49" t="n">
        <v>44151.742418981485</v>
      </c>
      <c r="E932" s="30" t="n">
        <v>1100</v>
      </c>
      <c r="F932" s="46" t="n">
        <v>1100</v>
      </c>
      <c r="G932" s="30" t="n">
        <v>-1000</v>
      </c>
      <c r="H932" s="30" t="n">
        <v>1.1000000000000001</v>
      </c>
      <c r="I932" s="30" t="n">
        <v>0</v>
      </c>
      <c r="J932" s="30" t="s">
        <v>15</v>
      </c>
      <c r="K932" s="18" t="s">
        <v>2748</v>
      </c>
      <c r="L932" s="45" t="s">
        <v>43</v>
      </c>
    </row>
    <row r="933">
      <c r="A933" s="18" t="s">
        <v>2772</v>
      </c>
      <c r="B933" s="48" t="n">
        <v>44155</v>
      </c>
      <c r="C933" s="30" t="n">
        <v>0</v>
      </c>
      <c r="D933" s="49" t="n">
        <v>44120.545636574076</v>
      </c>
      <c r="E933" s="30" t="n">
        <v>675</v>
      </c>
      <c r="F933" s="46" t="n">
        <v>-675</v>
      </c>
      <c r="G933" s="30" t="n">
        <v>500</v>
      </c>
      <c r="H933" s="30" t="n">
        <v>1.35</v>
      </c>
      <c r="I933" s="30" t="n">
        <v>0</v>
      </c>
      <c r="J933" s="30" t="s">
        <v>17</v>
      </c>
      <c r="K933" s="18" t="s">
        <v>2738</v>
      </c>
      <c r="L933" s="45" t="s">
        <v>43</v>
      </c>
    </row>
    <row r="934">
      <c r="A934" s="18" t="s">
        <v>2773</v>
      </c>
      <c r="B934" s="48" t="n">
        <v>44155</v>
      </c>
      <c r="C934" s="30" t="n">
        <v>0</v>
      </c>
      <c r="D934" s="49" t="n">
        <v>44151.741909722223</v>
      </c>
      <c r="E934" s="30" t="n">
        <v>3000</v>
      </c>
      <c r="F934" s="46" t="n">
        <v>3000</v>
      </c>
      <c r="G934" s="30" t="n">
        <v>-1000</v>
      </c>
      <c r="H934" s="30" t="n">
        <v>3</v>
      </c>
      <c r="I934" s="30" t="n">
        <v>0</v>
      </c>
      <c r="J934" s="30" t="s">
        <v>15</v>
      </c>
      <c r="K934" s="18" t="s">
        <v>2747</v>
      </c>
      <c r="L934" s="45" t="s">
        <v>43</v>
      </c>
    </row>
    <row r="935">
      <c r="A935" s="18" t="s">
        <v>2774</v>
      </c>
      <c r="B935" s="48" t="n">
        <v>44155</v>
      </c>
      <c r="C935" s="30" t="n">
        <v>0</v>
      </c>
      <c r="D935" s="49" t="n">
        <v>44152.779386574075</v>
      </c>
      <c r="E935" s="30" t="n">
        <v>1400</v>
      </c>
      <c r="F935" s="46" t="n">
        <v>1400</v>
      </c>
      <c r="G935" s="30" t="n">
        <v>-1000</v>
      </c>
      <c r="H935" s="30" t="n">
        <v>1.4</v>
      </c>
      <c r="I935" s="30" t="n">
        <v>0</v>
      </c>
      <c r="J935" s="30" t="s">
        <v>15</v>
      </c>
      <c r="K935" s="18" t="s">
        <v>2754</v>
      </c>
      <c r="L935" s="45" t="s">
        <v>43</v>
      </c>
    </row>
    <row r="936">
      <c r="A936" s="18" t="s">
        <v>2775</v>
      </c>
      <c r="B936" s="48" t="n">
        <v>44155</v>
      </c>
      <c r="C936" s="30" t="n">
        <v>0</v>
      </c>
      <c r="D936" s="49" t="n">
        <v>44152.778263888889</v>
      </c>
      <c r="E936" s="30" t="n">
        <v>1500</v>
      </c>
      <c r="F936" s="46" t="n">
        <v>1500</v>
      </c>
      <c r="G936" s="30" t="n">
        <v>-1000</v>
      </c>
      <c r="H936" s="30" t="n">
        <v>1.5</v>
      </c>
      <c r="I936" s="30" t="n">
        <v>0</v>
      </c>
      <c r="J936" s="30" t="s">
        <v>15</v>
      </c>
      <c r="K936" s="18" t="s">
        <v>2752</v>
      </c>
      <c r="L936" s="45" t="s">
        <v>43</v>
      </c>
    </row>
    <row r="937">
      <c r="A937" s="18" t="s">
        <v>2777</v>
      </c>
      <c r="B937" s="48" t="n">
        <v>44155</v>
      </c>
      <c r="C937" s="30" t="n">
        <v>0</v>
      </c>
      <c r="D937" s="49" t="n">
        <v>44060.608576388891</v>
      </c>
      <c r="E937" s="30" t="n">
        <v>740</v>
      </c>
      <c r="F937" s="46" t="n">
        <v>-740</v>
      </c>
      <c r="G937" s="30" t="n">
        <v>200</v>
      </c>
      <c r="H937" s="30" t="n">
        <v>3.7</v>
      </c>
      <c r="I937" s="30" t="n">
        <v>0</v>
      </c>
      <c r="J937" s="30" t="s">
        <v>17</v>
      </c>
      <c r="K937" s="18" t="s">
        <v>2741</v>
      </c>
      <c r="L937" s="45" t="s">
        <v>43</v>
      </c>
    </row>
    <row r="938">
      <c r="A938" s="18" t="s">
        <v>2778</v>
      </c>
      <c r="B938" s="48" t="n">
        <v>44155</v>
      </c>
      <c r="C938" s="30" t="n">
        <v>35979</v>
      </c>
      <c r="D938" s="49" t="n">
        <v>43846.041666666664</v>
      </c>
      <c r="E938" s="30" t="n">
        <v>34087.590000000004</v>
      </c>
      <c r="F938" s="46" t="n">
        <v>1891.4099999999994</v>
      </c>
      <c r="G938" s="30" t="n">
        <v>201</v>
      </c>
      <c r="H938" s="30" t="n">
        <v>169.59</v>
      </c>
      <c r="I938" s="30" t="n">
        <v>179</v>
      </c>
      <c r="J938" s="30" t="s">
        <v>92</v>
      </c>
      <c r="K938" s="18" t="s">
        <v>51</v>
      </c>
      <c r="L938" s="45" t="s">
        <v>43</v>
      </c>
    </row>
    <row r="939">
      <c r="A939" s="18" t="s">
        <v>2779</v>
      </c>
      <c r="B939" s="48" t="n">
        <v>44155</v>
      </c>
      <c r="C939" s="30" t="n">
        <v>-2400</v>
      </c>
      <c r="D939" s="49" t="n">
        <v>44138</v>
      </c>
      <c r="E939" s="30" t="n">
        <v>680</v>
      </c>
      <c r="F939" s="46" t="n">
        <v>-1720</v>
      </c>
      <c r="G939" s="30" t="n">
        <v>-200</v>
      </c>
      <c r="H939" s="30" t="n">
        <v>3.4</v>
      </c>
      <c r="I939" s="30" t="n">
        <v>12</v>
      </c>
      <c r="J939" s="30" t="s">
        <v>137</v>
      </c>
      <c r="K939" s="18" t="s">
        <v>2737</v>
      </c>
      <c r="L939" s="45" t="s">
        <v>43</v>
      </c>
    </row>
    <row r="940">
      <c r="A940" s="18" t="s">
        <v>2810</v>
      </c>
      <c r="B940" s="48" t="n">
        <v>44158</v>
      </c>
      <c r="C940" s="30" t="n">
        <v>29100</v>
      </c>
      <c r="D940" s="49" t="n">
        <v>44156.440810185188</v>
      </c>
      <c r="E940" s="30" t="n">
        <v>28500</v>
      </c>
      <c r="F940" s="46" t="n">
        <v>600.00000000000136</v>
      </c>
      <c r="G940" s="30" t="n">
        <v>1000</v>
      </c>
      <c r="H940" s="30" t="n">
        <v>28.5</v>
      </c>
      <c r="I940" s="30" t="n">
        <v>29.1</v>
      </c>
      <c r="J940" s="30" t="s">
        <v>92</v>
      </c>
      <c r="K940" s="18" t="s">
        <v>360</v>
      </c>
      <c r="L940" s="45" t="s">
        <v>43</v>
      </c>
    </row>
    <row r="941">
      <c r="A941" s="18" t="s">
        <v>2806</v>
      </c>
      <c r="B941" s="48" t="n">
        <v>44159</v>
      </c>
      <c r="C941" s="30" t="n">
        <v>-250</v>
      </c>
      <c r="D941" s="49" t="n">
        <v>44158.666319444441</v>
      </c>
      <c r="E941" s="30" t="n">
        <v>1100</v>
      </c>
      <c r="F941" s="46" t="n">
        <v>850.00000000000011</v>
      </c>
      <c r="G941" s="30" t="n">
        <v>-1000</v>
      </c>
      <c r="H941" s="30" t="n">
        <v>1.1000000000000001</v>
      </c>
      <c r="I941" s="30" t="n">
        <v>0.25</v>
      </c>
      <c r="J941" s="30" t="s">
        <v>15</v>
      </c>
      <c r="K941" s="18" t="s">
        <v>2784</v>
      </c>
      <c r="L941" s="45" t="s">
        <v>43</v>
      </c>
    </row>
    <row r="942">
      <c r="A942" s="18" t="s">
        <v>2799</v>
      </c>
      <c r="B942" s="48" t="n">
        <v>44162</v>
      </c>
      <c r="C942" s="30" t="n">
        <v>0</v>
      </c>
      <c r="D942" s="49" t="n">
        <v>44159</v>
      </c>
      <c r="E942" s="30" t="n">
        <v>1600</v>
      </c>
      <c r="F942" s="46" t="n">
        <v>1600</v>
      </c>
      <c r="G942" s="30" t="n">
        <v>-1000</v>
      </c>
      <c r="H942" s="30" t="n">
        <v>1.6</v>
      </c>
      <c r="I942" s="30" t="n">
        <v>0</v>
      </c>
      <c r="J942" s="30" t="s">
        <v>15</v>
      </c>
      <c r="K942" s="18" t="s">
        <v>2794</v>
      </c>
      <c r="L942" s="45" t="s">
        <v>43</v>
      </c>
    </row>
    <row r="943">
      <c r="A943" s="18" t="s">
        <v>2800</v>
      </c>
      <c r="B943" s="48" t="n">
        <v>44162</v>
      </c>
      <c r="C943" s="30" t="n">
        <v>0</v>
      </c>
      <c r="D943" s="49" t="n">
        <v>44159</v>
      </c>
      <c r="E943" s="30" t="n">
        <v>1000</v>
      </c>
      <c r="F943" s="46" t="n">
        <v>1000</v>
      </c>
      <c r="G943" s="30" t="n">
        <v>-1000</v>
      </c>
      <c r="H943" s="30" t="n">
        <v>1</v>
      </c>
      <c r="I943" s="30" t="n">
        <v>0</v>
      </c>
      <c r="J943" s="30" t="s">
        <v>15</v>
      </c>
      <c r="K943" s="18" t="s">
        <v>2795</v>
      </c>
      <c r="L943" s="45" t="s">
        <v>43</v>
      </c>
    </row>
    <row r="944">
      <c r="A944" s="18" t="s">
        <v>2801</v>
      </c>
      <c r="B944" s="48" t="n">
        <v>44162</v>
      </c>
      <c r="C944" s="30" t="n">
        <v>0</v>
      </c>
      <c r="D944" s="49" t="n">
        <v>44158.666319444441</v>
      </c>
      <c r="E944" s="30" t="n">
        <v>840</v>
      </c>
      <c r="F944" s="46" t="n">
        <v>840</v>
      </c>
      <c r="G944" s="30" t="n">
        <v>-1000</v>
      </c>
      <c r="H944" s="30" t="n">
        <v>0.84</v>
      </c>
      <c r="I944" s="30" t="n">
        <v>0</v>
      </c>
      <c r="J944" s="30" t="s">
        <v>15</v>
      </c>
      <c r="K944" s="18" t="s">
        <v>2783</v>
      </c>
      <c r="L944" s="45" t="s">
        <v>43</v>
      </c>
    </row>
    <row r="945">
      <c r="A945" s="18" t="s">
        <v>2802</v>
      </c>
      <c r="B945" s="48" t="n">
        <v>44162</v>
      </c>
      <c r="C945" s="30" t="n">
        <v>0</v>
      </c>
      <c r="D945" s="49" t="n">
        <v>44159</v>
      </c>
      <c r="E945" s="30" t="n">
        <v>600</v>
      </c>
      <c r="F945" s="46" t="n">
        <v>600</v>
      </c>
      <c r="G945" s="30" t="n">
        <v>-1000</v>
      </c>
      <c r="H945" s="30" t="n">
        <v>0.6</v>
      </c>
      <c r="I945" s="30" t="n">
        <v>0</v>
      </c>
      <c r="J945" s="30" t="s">
        <v>15</v>
      </c>
      <c r="K945" s="18" t="s">
        <v>2789</v>
      </c>
      <c r="L945" s="45" t="s">
        <v>43</v>
      </c>
    </row>
    <row r="946">
      <c r="A946" s="18" t="s">
        <v>2803</v>
      </c>
      <c r="B946" s="48" t="n">
        <v>44162</v>
      </c>
      <c r="C946" s="30" t="n">
        <v>0</v>
      </c>
      <c r="D946" s="49" t="n">
        <v>44158.666319444441</v>
      </c>
      <c r="E946" s="30" t="n">
        <v>1500</v>
      </c>
      <c r="F946" s="46" t="n">
        <v>1500</v>
      </c>
      <c r="G946" s="30" t="n">
        <v>-1000</v>
      </c>
      <c r="H946" s="30" t="n">
        <v>1.5</v>
      </c>
      <c r="I946" s="30" t="n">
        <v>0</v>
      </c>
      <c r="J946" s="30" t="s">
        <v>15</v>
      </c>
      <c r="K946" s="18" t="s">
        <v>2782</v>
      </c>
      <c r="L946" s="45" t="s">
        <v>43</v>
      </c>
    </row>
    <row r="947">
      <c r="A947" s="18" t="s">
        <v>2804</v>
      </c>
      <c r="B947" s="48" t="n">
        <v>44162</v>
      </c>
      <c r="C947" s="30" t="n">
        <v>0</v>
      </c>
      <c r="D947" s="49" t="n">
        <v>44158.666319444441</v>
      </c>
      <c r="E947" s="30" t="n">
        <v>750</v>
      </c>
      <c r="F947" s="46" t="n">
        <v>750</v>
      </c>
      <c r="G947" s="30" t="n">
        <v>-1000</v>
      </c>
      <c r="H947" s="30" t="n">
        <v>0.75</v>
      </c>
      <c r="I947" s="30" t="n">
        <v>0</v>
      </c>
      <c r="J947" s="30" t="s">
        <v>15</v>
      </c>
      <c r="K947" s="18" t="s">
        <v>2797</v>
      </c>
      <c r="L947" s="45" t="s">
        <v>43</v>
      </c>
    </row>
    <row r="948">
      <c r="A948" s="18" t="s">
        <v>2805</v>
      </c>
      <c r="B948" s="48" t="n">
        <v>44162</v>
      </c>
      <c r="C948" s="30" t="n">
        <v>0</v>
      </c>
      <c r="D948" s="49" t="n">
        <v>44159</v>
      </c>
      <c r="E948" s="30" t="n">
        <v>950</v>
      </c>
      <c r="F948" s="46" t="n">
        <v>950</v>
      </c>
      <c r="G948" s="30" t="n">
        <v>-1000</v>
      </c>
      <c r="H948" s="30" t="n">
        <v>0.95</v>
      </c>
      <c r="I948" s="30" t="n">
        <v>0</v>
      </c>
      <c r="J948" s="30" t="s">
        <v>15</v>
      </c>
      <c r="K948" s="18" t="s">
        <v>2793</v>
      </c>
      <c r="L948" s="45" t="s">
        <v>43</v>
      </c>
    </row>
    <row r="949">
      <c r="A949" s="18" t="s">
        <v>2807</v>
      </c>
      <c r="B949" s="48" t="n">
        <v>44162</v>
      </c>
      <c r="C949" s="30" t="n">
        <v>0</v>
      </c>
      <c r="D949" s="49" t="n">
        <v>44159</v>
      </c>
      <c r="E949" s="30" t="n">
        <v>400</v>
      </c>
      <c r="F949" s="46" t="n">
        <v>400</v>
      </c>
      <c r="G949" s="30" t="n">
        <v>-1000</v>
      </c>
      <c r="H949" s="30" t="n">
        <v>0.4</v>
      </c>
      <c r="I949" s="30" t="n">
        <v>0</v>
      </c>
      <c r="J949" s="30" t="s">
        <v>15</v>
      </c>
      <c r="K949" s="18" t="s">
        <v>2790</v>
      </c>
      <c r="L949" s="45" t="s">
        <v>43</v>
      </c>
    </row>
    <row r="950">
      <c r="A950" s="18" t="s">
        <v>2808</v>
      </c>
      <c r="B950" s="48" t="n">
        <v>44162</v>
      </c>
      <c r="C950" s="30" t="n">
        <v>0</v>
      </c>
      <c r="D950" s="49" t="n">
        <v>44158.666319444441</v>
      </c>
      <c r="E950" s="30" t="n">
        <v>1300</v>
      </c>
      <c r="F950" s="46" t="n">
        <v>1300</v>
      </c>
      <c r="G950" s="30" t="n">
        <v>-1000</v>
      </c>
      <c r="H950" s="30" t="n">
        <v>1.3</v>
      </c>
      <c r="I950" s="30" t="n">
        <v>0</v>
      </c>
      <c r="J950" s="30" t="s">
        <v>15</v>
      </c>
      <c r="K950" s="18" t="s">
        <v>2786</v>
      </c>
      <c r="L950" s="45" t="s">
        <v>43</v>
      </c>
    </row>
    <row r="951">
      <c r="A951" s="18" t="s">
        <v>2809</v>
      </c>
      <c r="B951" s="48" t="n">
        <v>44162</v>
      </c>
      <c r="C951" s="30" t="n">
        <v>0</v>
      </c>
      <c r="D951" s="49" t="n">
        <v>44159</v>
      </c>
      <c r="E951" s="30" t="n">
        <v>750</v>
      </c>
      <c r="F951" s="46" t="n">
        <v>750</v>
      </c>
      <c r="G951" s="30" t="n">
        <v>-1000</v>
      </c>
      <c r="H951" s="30" t="n">
        <v>0.75</v>
      </c>
      <c r="I951" s="30" t="n">
        <v>0</v>
      </c>
      <c r="J951" s="30" t="s">
        <v>15</v>
      </c>
      <c r="K951" s="18" t="s">
        <v>2791</v>
      </c>
      <c r="L951" s="45" t="s">
        <v>43</v>
      </c>
    </row>
    <row r="952">
      <c r="A952" s="18" t="s">
        <v>2811</v>
      </c>
      <c r="B952" s="48" t="n">
        <v>44162</v>
      </c>
      <c r="C952" s="30" t="n">
        <v>0</v>
      </c>
      <c r="D952" s="49" t="n">
        <v>44159</v>
      </c>
      <c r="E952" s="30" t="n">
        <v>300</v>
      </c>
      <c r="F952" s="46" t="n">
        <v>300</v>
      </c>
      <c r="G952" s="30" t="n">
        <v>-1000</v>
      </c>
      <c r="H952" s="30" t="n">
        <v>0.3</v>
      </c>
      <c r="I952" s="30" t="n">
        <v>0</v>
      </c>
      <c r="J952" s="30" t="s">
        <v>137</v>
      </c>
      <c r="K952" s="18" t="s">
        <v>2788</v>
      </c>
      <c r="L952" s="45" t="s">
        <v>43</v>
      </c>
    </row>
    <row r="953">
      <c r="A953" s="18" t="s">
        <v>2812</v>
      </c>
      <c r="B953" s="48" t="n">
        <v>44162</v>
      </c>
      <c r="C953" s="30" t="n">
        <v>0</v>
      </c>
      <c r="D953" s="49" t="n">
        <v>44158.666319444441</v>
      </c>
      <c r="E953" s="30" t="n">
        <v>650</v>
      </c>
      <c r="F953" s="46" t="n">
        <v>650</v>
      </c>
      <c r="G953" s="30" t="n">
        <v>-1000</v>
      </c>
      <c r="H953" s="30" t="n">
        <v>0.65</v>
      </c>
      <c r="I953" s="30" t="n">
        <v>0</v>
      </c>
      <c r="J953" s="30" t="s">
        <v>15</v>
      </c>
      <c r="K953" s="18" t="s">
        <v>2785</v>
      </c>
      <c r="L953" s="45" t="s">
        <v>43</v>
      </c>
    </row>
    <row r="954">
      <c r="A954" s="18" t="s">
        <v>2813</v>
      </c>
      <c r="B954" s="48" t="n">
        <v>44162</v>
      </c>
      <c r="C954" s="30" t="n">
        <v>0</v>
      </c>
      <c r="D954" s="49" t="n">
        <v>44159</v>
      </c>
      <c r="E954" s="30" t="n">
        <v>550</v>
      </c>
      <c r="F954" s="46" t="n">
        <v>550</v>
      </c>
      <c r="G954" s="30" t="n">
        <v>-1000</v>
      </c>
      <c r="H954" s="30" t="n">
        <v>0.55000000000000004</v>
      </c>
      <c r="I954" s="30" t="n">
        <v>0</v>
      </c>
      <c r="J954" s="30" t="s">
        <v>15</v>
      </c>
      <c r="K954" s="18" t="s">
        <v>2796</v>
      </c>
      <c r="L954" s="45" t="s">
        <v>43</v>
      </c>
    </row>
    <row r="955">
      <c r="A955" s="18" t="s">
        <v>2814</v>
      </c>
      <c r="B955" s="48" t="n">
        <v>44162</v>
      </c>
      <c r="C955" s="30" t="n">
        <v>0</v>
      </c>
      <c r="D955" s="49" t="n">
        <v>44159</v>
      </c>
      <c r="E955" s="30" t="n">
        <v>650</v>
      </c>
      <c r="F955" s="46" t="n">
        <v>650</v>
      </c>
      <c r="G955" s="30" t="n">
        <v>-1000</v>
      </c>
      <c r="H955" s="30" t="n">
        <v>0.65</v>
      </c>
      <c r="I955" s="30" t="n">
        <v>0</v>
      </c>
      <c r="J955" s="30" t="s">
        <v>15</v>
      </c>
      <c r="K955" s="18" t="s">
        <v>2792</v>
      </c>
      <c r="L955" s="45" t="s">
        <v>43</v>
      </c>
    </row>
    <row r="956">
      <c r="A956" s="18" t="s">
        <v>2870</v>
      </c>
      <c r="B956" s="48" t="n">
        <v>44165</v>
      </c>
      <c r="C956" s="30" t="n">
        <v>79645.83</v>
      </c>
      <c r="D956" s="49" t="n">
        <v>44025.526712962965</v>
      </c>
      <c r="E956" s="30" t="n">
        <v>79254.45</v>
      </c>
      <c r="F956" s="46" t="n">
        <v>391.38000000000324</v>
      </c>
      <c r="G956" s="30" t="n">
        <v>6523</v>
      </c>
      <c r="H956" s="30" t="n">
        <v>12.15</v>
      </c>
      <c r="I956" s="30" t="n">
        <v>12.21</v>
      </c>
      <c r="J956" s="30" t="s">
        <v>166</v>
      </c>
      <c r="K956" s="18" t="s">
        <v>1891</v>
      </c>
      <c r="L956" s="45" t="s">
        <v>82</v>
      </c>
    </row>
    <row r="957">
      <c r="A957" s="18" t="s">
        <v>2835</v>
      </c>
      <c r="B957" s="48" t="n">
        <v>44168</v>
      </c>
      <c r="C957" s="30" t="n">
        <v>2350</v>
      </c>
      <c r="D957" s="49" t="n">
        <v>44167</v>
      </c>
      <c r="E957" s="30" t="n">
        <v>900</v>
      </c>
      <c r="F957" s="46" t="n">
        <v>1450</v>
      </c>
      <c r="G957" s="30" t="n">
        <v>100</v>
      </c>
      <c r="H957" s="30" t="n">
        <v>9</v>
      </c>
      <c r="I957" s="30" t="n">
        <v>23.5</v>
      </c>
      <c r="J957" s="30" t="s">
        <v>17</v>
      </c>
      <c r="K957" s="18" t="s">
        <v>2828</v>
      </c>
      <c r="L957" s="45" t="s">
        <v>43</v>
      </c>
    </row>
    <row r="958">
      <c r="A958" s="18" t="s">
        <v>2838</v>
      </c>
      <c r="B958" s="48" t="n">
        <v>44168</v>
      </c>
      <c r="C958" s="30" t="n">
        <v>819.99999999999989</v>
      </c>
      <c r="D958" s="49" t="n">
        <v>44165.721678240741</v>
      </c>
      <c r="E958" s="30" t="n">
        <v>680</v>
      </c>
      <c r="F958" s="46" t="n">
        <v>139.99999999999994</v>
      </c>
      <c r="G958" s="30" t="n">
        <v>200</v>
      </c>
      <c r="H958" s="30" t="n">
        <v>3.4</v>
      </c>
      <c r="I958" s="30" t="n">
        <v>4.0999999999999996</v>
      </c>
      <c r="J958" s="30" t="s">
        <v>17</v>
      </c>
      <c r="K958" s="18" t="s">
        <v>2816</v>
      </c>
      <c r="L958" s="45" t="s">
        <v>43</v>
      </c>
    </row>
    <row r="959">
      <c r="A959" s="18" t="s">
        <v>2840</v>
      </c>
      <c r="B959" s="48" t="n">
        <v>44168</v>
      </c>
      <c r="C959" s="30" t="n">
        <v>-2200</v>
      </c>
      <c r="D959" s="49" t="n">
        <v>44167</v>
      </c>
      <c r="E959" s="30" t="n">
        <v>500</v>
      </c>
      <c r="F959" s="46" t="n">
        <v>-1700.0000000000002</v>
      </c>
      <c r="G959" s="30" t="n">
        <v>-1000</v>
      </c>
      <c r="H959" s="30" t="n">
        <v>0.5</v>
      </c>
      <c r="I959" s="30" t="n">
        <v>2.2000000000000002</v>
      </c>
      <c r="J959" s="30" t="s">
        <v>137</v>
      </c>
      <c r="K959" s="18" t="s">
        <v>2818</v>
      </c>
      <c r="L959" s="45" t="s">
        <v>43</v>
      </c>
    </row>
    <row r="960">
      <c r="A960" s="18" t="s">
        <v>2833</v>
      </c>
      <c r="B960" s="48" t="n">
        <v>44169</v>
      </c>
      <c r="C960" s="30" t="n">
        <v>550</v>
      </c>
      <c r="D960" s="49" t="n">
        <v>44167</v>
      </c>
      <c r="E960" s="30" t="n">
        <v>450</v>
      </c>
      <c r="F960" s="46" t="n">
        <v>100.00000000000003</v>
      </c>
      <c r="G960" s="30" t="n">
        <v>500</v>
      </c>
      <c r="H960" s="30" t="n">
        <v>0.9</v>
      </c>
      <c r="I960" s="30" t="n">
        <v>1.1000000000000001</v>
      </c>
      <c r="J960" s="30" t="s">
        <v>17</v>
      </c>
      <c r="K960" s="18" t="s">
        <v>2831</v>
      </c>
      <c r="L960" s="45" t="s">
        <v>43</v>
      </c>
    </row>
    <row r="961">
      <c r="A961" s="18" t="s">
        <v>2834</v>
      </c>
      <c r="B961" s="48" t="n">
        <v>44169</v>
      </c>
      <c r="C961" s="30" t="n">
        <v>-1500</v>
      </c>
      <c r="D961" s="49" t="n">
        <v>44166.671087962961</v>
      </c>
      <c r="E961" s="30" t="n">
        <v>1850</v>
      </c>
      <c r="F961" s="46" t="n">
        <v>350.00000000000011</v>
      </c>
      <c r="G961" s="30" t="n">
        <v>-1000</v>
      </c>
      <c r="H961" s="30" t="n">
        <v>1.85</v>
      </c>
      <c r="I961" s="30" t="n">
        <v>1.5</v>
      </c>
      <c r="J961" s="30" t="s">
        <v>15</v>
      </c>
      <c r="K961" s="18" t="s">
        <v>2817</v>
      </c>
      <c r="L961" s="45" t="s">
        <v>43</v>
      </c>
    </row>
    <row r="962">
      <c r="A962" s="18" t="s">
        <v>2836</v>
      </c>
      <c r="B962" s="48" t="n">
        <v>44169</v>
      </c>
      <c r="C962" s="30" t="n">
        <v>-720</v>
      </c>
      <c r="D962" s="49" t="n">
        <v>44159</v>
      </c>
      <c r="E962" s="30" t="n">
        <v>185</v>
      </c>
      <c r="F962" s="46" t="n">
        <v>-535</v>
      </c>
      <c r="G962" s="30" t="n">
        <v>-100</v>
      </c>
      <c r="H962" s="30" t="n">
        <v>1.85</v>
      </c>
      <c r="I962" s="30" t="n">
        <v>7.2</v>
      </c>
      <c r="J962" s="30" t="s">
        <v>137</v>
      </c>
      <c r="K962" s="18" t="s">
        <v>2787</v>
      </c>
      <c r="L962" s="45" t="s">
        <v>43</v>
      </c>
    </row>
    <row r="963">
      <c r="A963" s="18" t="s">
        <v>2837</v>
      </c>
      <c r="B963" s="48" t="n">
        <v>44169</v>
      </c>
      <c r="C963" s="30" t="n">
        <v>0</v>
      </c>
      <c r="D963" s="49" t="n">
        <v>44167</v>
      </c>
      <c r="E963" s="30" t="n">
        <v>700</v>
      </c>
      <c r="F963" s="46" t="n">
        <v>700</v>
      </c>
      <c r="G963" s="30" t="n">
        <v>-1000</v>
      </c>
      <c r="H963" s="30" t="n">
        <v>0.7</v>
      </c>
      <c r="I963" s="30" t="n">
        <v>0</v>
      </c>
      <c r="J963" s="30" t="s">
        <v>15</v>
      </c>
      <c r="K963" s="18" t="s">
        <v>2826</v>
      </c>
      <c r="L963" s="45" t="s">
        <v>43</v>
      </c>
    </row>
    <row r="964">
      <c r="A964" s="18" t="s">
        <v>2839</v>
      </c>
      <c r="B964" s="48" t="n">
        <v>44169</v>
      </c>
      <c r="C964" s="30" t="n">
        <v>0</v>
      </c>
      <c r="D964" s="49" t="n">
        <v>44167</v>
      </c>
      <c r="E964" s="30" t="n">
        <v>950</v>
      </c>
      <c r="F964" s="46" t="n">
        <v>950</v>
      </c>
      <c r="G964" s="30" t="n">
        <v>-1000</v>
      </c>
      <c r="H964" s="30" t="n">
        <v>0.95</v>
      </c>
      <c r="I964" s="30" t="n">
        <v>0</v>
      </c>
      <c r="J964" s="30" t="s">
        <v>15</v>
      </c>
      <c r="K964" s="18" t="s">
        <v>2827</v>
      </c>
      <c r="L964" s="45" t="s">
        <v>43</v>
      </c>
    </row>
    <row r="965">
      <c r="A965" s="18" t="s">
        <v>2841</v>
      </c>
      <c r="B965" s="48" t="n">
        <v>44169</v>
      </c>
      <c r="C965" s="30" t="n">
        <v>0</v>
      </c>
      <c r="D965" s="49" t="n">
        <v>44167</v>
      </c>
      <c r="E965" s="30" t="n">
        <v>650</v>
      </c>
      <c r="F965" s="46" t="n">
        <v>650</v>
      </c>
      <c r="G965" s="30" t="n">
        <v>-1000</v>
      </c>
      <c r="H965" s="30" t="n">
        <v>0.65</v>
      </c>
      <c r="I965" s="30" t="n">
        <v>0</v>
      </c>
      <c r="J965" s="30" t="s">
        <v>15</v>
      </c>
      <c r="K965" s="18" t="s">
        <v>2820</v>
      </c>
      <c r="L965" s="45" t="s">
        <v>43</v>
      </c>
    </row>
    <row r="966">
      <c r="A966" s="18" t="s">
        <v>2842</v>
      </c>
      <c r="B966" s="48" t="n">
        <v>44169</v>
      </c>
      <c r="C966" s="30" t="n">
        <v>0</v>
      </c>
      <c r="D966" s="49" t="n">
        <v>44167</v>
      </c>
      <c r="E966" s="30" t="n">
        <v>1150</v>
      </c>
      <c r="F966" s="46" t="n">
        <v>1150</v>
      </c>
      <c r="G966" s="30" t="n">
        <v>-1000</v>
      </c>
      <c r="H966" s="30" t="n">
        <v>1.1499999999999999</v>
      </c>
      <c r="I966" s="30" t="n">
        <v>0</v>
      </c>
      <c r="J966" s="30" t="s">
        <v>15</v>
      </c>
      <c r="K966" s="18" t="s">
        <v>2825</v>
      </c>
      <c r="L966" s="45" t="s">
        <v>43</v>
      </c>
    </row>
    <row r="967">
      <c r="A967" s="18" t="s">
        <v>2843</v>
      </c>
      <c r="B967" s="48" t="n">
        <v>44169</v>
      </c>
      <c r="C967" s="30" t="n">
        <v>0</v>
      </c>
      <c r="D967" s="49" t="n">
        <v>44167</v>
      </c>
      <c r="E967" s="30" t="n">
        <v>2550</v>
      </c>
      <c r="F967" s="46" t="n">
        <v>2550</v>
      </c>
      <c r="G967" s="30" t="n">
        <v>-1000</v>
      </c>
      <c r="H967" s="30" t="n">
        <v>2.5499999999999998</v>
      </c>
      <c r="I967" s="30" t="n">
        <v>0</v>
      </c>
      <c r="J967" s="30" t="s">
        <v>15</v>
      </c>
      <c r="K967" s="18" t="s">
        <v>2823</v>
      </c>
      <c r="L967" s="45" t="s">
        <v>43</v>
      </c>
    </row>
    <row r="968">
      <c r="A968" s="18" t="s">
        <v>2844</v>
      </c>
      <c r="B968" s="48" t="n">
        <v>44169</v>
      </c>
      <c r="C968" s="30" t="n">
        <v>0</v>
      </c>
      <c r="D968" s="49" t="n">
        <v>44167</v>
      </c>
      <c r="E968" s="30" t="n">
        <v>1100</v>
      </c>
      <c r="F968" s="46" t="n">
        <v>1100</v>
      </c>
      <c r="G968" s="30" t="n">
        <v>-500</v>
      </c>
      <c r="H968" s="30" t="n">
        <v>2.2000000000000002</v>
      </c>
      <c r="I968" s="30" t="n">
        <v>0</v>
      </c>
      <c r="J968" s="30" t="s">
        <v>15</v>
      </c>
      <c r="K968" s="18" t="s">
        <v>2830</v>
      </c>
      <c r="L968" s="45" t="s">
        <v>43</v>
      </c>
    </row>
    <row r="969">
      <c r="A969" s="18" t="s">
        <v>2845</v>
      </c>
      <c r="B969" s="48" t="n">
        <v>44169</v>
      </c>
      <c r="C969" s="30" t="n">
        <v>-23500</v>
      </c>
      <c r="D969" s="49" t="n">
        <v>44167</v>
      </c>
      <c r="E969" s="30" t="n">
        <v>1200</v>
      </c>
      <c r="F969" s="46" t="n">
        <v>-22300</v>
      </c>
      <c r="G969" s="30" t="n">
        <v>-1000</v>
      </c>
      <c r="H969" s="30" t="n">
        <v>1.2</v>
      </c>
      <c r="I969" s="30" t="n">
        <v>23.5</v>
      </c>
      <c r="J969" s="30" t="s">
        <v>15</v>
      </c>
      <c r="K969" s="18" t="s">
        <v>2824</v>
      </c>
      <c r="L969" s="45" t="s">
        <v>43</v>
      </c>
    </row>
    <row r="970">
      <c r="A970" s="18" t="s">
        <v>2846</v>
      </c>
      <c r="B970" s="48" t="n">
        <v>44169</v>
      </c>
      <c r="C970" s="30" t="n">
        <v>-315</v>
      </c>
      <c r="D970" s="49" t="n">
        <v>44167</v>
      </c>
      <c r="E970" s="30" t="n">
        <v>79</v>
      </c>
      <c r="F970" s="46" t="n">
        <v>-236</v>
      </c>
      <c r="G970" s="30" t="n">
        <v>-100</v>
      </c>
      <c r="H970" s="30" t="n">
        <v>0.79</v>
      </c>
      <c r="I970" s="30" t="n">
        <v>3.15</v>
      </c>
      <c r="J970" s="30" t="s">
        <v>137</v>
      </c>
      <c r="K970" s="18" t="s">
        <v>2819</v>
      </c>
      <c r="L970" s="45" t="s">
        <v>43</v>
      </c>
    </row>
    <row r="971">
      <c r="A971" s="18" t="s">
        <v>2847</v>
      </c>
      <c r="B971" s="48" t="n">
        <v>44169</v>
      </c>
      <c r="C971" s="30" t="n">
        <v>0</v>
      </c>
      <c r="D971" s="49" t="n">
        <v>44167</v>
      </c>
      <c r="E971" s="30" t="n">
        <v>500</v>
      </c>
      <c r="F971" s="46" t="n">
        <v>500</v>
      </c>
      <c r="G971" s="30" t="n">
        <v>-1000</v>
      </c>
      <c r="H971" s="30" t="n">
        <v>0.5</v>
      </c>
      <c r="I971" s="30" t="n">
        <v>0</v>
      </c>
      <c r="J971" s="30" t="s">
        <v>15</v>
      </c>
      <c r="K971" s="18" t="s">
        <v>2821</v>
      </c>
      <c r="L971" s="45" t="s">
        <v>43</v>
      </c>
    </row>
    <row r="972">
      <c r="A972" s="18" t="s">
        <v>2848</v>
      </c>
      <c r="B972" s="48" t="n">
        <v>44169</v>
      </c>
      <c r="C972" s="30" t="n">
        <v>0</v>
      </c>
      <c r="D972" s="49" t="n">
        <v>44167</v>
      </c>
      <c r="E972" s="30" t="n">
        <v>3400</v>
      </c>
      <c r="F972" s="46" t="n">
        <v>3400</v>
      </c>
      <c r="G972" s="30" t="n">
        <v>-1000</v>
      </c>
      <c r="H972" s="30" t="n">
        <v>3.4</v>
      </c>
      <c r="I972" s="30" t="n">
        <v>0</v>
      </c>
      <c r="J972" s="30" t="s">
        <v>15</v>
      </c>
      <c r="K972" s="18" t="s">
        <v>2829</v>
      </c>
      <c r="L972" s="45" t="s">
        <v>43</v>
      </c>
    </row>
    <row r="973">
      <c r="A973" s="18" t="s">
        <v>2849</v>
      </c>
      <c r="B973" s="48" t="n">
        <v>44169</v>
      </c>
      <c r="C973" s="30" t="n">
        <v>0</v>
      </c>
      <c r="D973" s="49" t="n">
        <v>44165.719699074078</v>
      </c>
      <c r="E973" s="30" t="n">
        <v>4500</v>
      </c>
      <c r="F973" s="46" t="n">
        <v>4500</v>
      </c>
      <c r="G973" s="30" t="n">
        <v>-1000</v>
      </c>
      <c r="H973" s="30" t="n">
        <v>4.5</v>
      </c>
      <c r="I973" s="30" t="n">
        <v>0</v>
      </c>
      <c r="J973" s="30" t="s">
        <v>15</v>
      </c>
      <c r="K973" s="18" t="s">
        <v>2815</v>
      </c>
      <c r="L973" s="45" t="s">
        <v>43</v>
      </c>
    </row>
    <row r="974">
      <c r="A974" s="18" t="s">
        <v>2867</v>
      </c>
      <c r="B974" s="48" t="n">
        <v>44173</v>
      </c>
      <c r="C974" s="30" t="n">
        <v>18750</v>
      </c>
      <c r="D974" s="49" t="n">
        <v>43374</v>
      </c>
      <c r="E974" s="30" t="n">
        <v>16953.75</v>
      </c>
      <c r="F974" s="46" t="n">
        <v>1796.2499999999998</v>
      </c>
      <c r="G974" s="30" t="n">
        <v>375</v>
      </c>
      <c r="H974" s="30" t="n">
        <v>45.21</v>
      </c>
      <c r="I974" s="30" t="n">
        <v>50</v>
      </c>
      <c r="J974" s="30" t="s">
        <v>92</v>
      </c>
      <c r="K974" s="18" t="s">
        <v>84</v>
      </c>
      <c r="L974" s="45" t="s">
        <v>73</v>
      </c>
    </row>
    <row r="975">
      <c r="A975" s="18" t="s">
        <v>2869</v>
      </c>
      <c r="B975" s="48" t="n">
        <v>44174</v>
      </c>
      <c r="C975" s="30" t="n">
        <v>19031.670000000002</v>
      </c>
      <c r="D975" s="49" t="n">
        <v>43787.041666666664</v>
      </c>
      <c r="E975" s="30" t="n">
        <v>18679.77</v>
      </c>
      <c r="F975" s="46" t="n">
        <v>351.89999999999958</v>
      </c>
      <c r="G975" s="30" t="n">
        <v>153</v>
      </c>
      <c r="H975" s="30" t="n">
        <v>122.09</v>
      </c>
      <c r="I975" s="30" t="n">
        <v>124.39</v>
      </c>
      <c r="J975" s="30" t="s">
        <v>92</v>
      </c>
      <c r="K975" s="18" t="s">
        <v>78</v>
      </c>
      <c r="L975" s="45" t="s">
        <v>73</v>
      </c>
    </row>
    <row r="976">
      <c r="A976" s="18" t="s">
        <v>2865</v>
      </c>
      <c r="B976" s="48" t="n">
        <v>44175</v>
      </c>
      <c r="C976" s="30" t="n">
        <v>45</v>
      </c>
      <c r="D976" s="49" t="n">
        <v>44167</v>
      </c>
      <c r="E976" s="30" t="n">
        <v>525</v>
      </c>
      <c r="F976" s="46" t="n">
        <v>-480.00000000000006</v>
      </c>
      <c r="G976" s="30" t="n">
        <v>500</v>
      </c>
      <c r="H976" s="30" t="n">
        <v>1.05</v>
      </c>
      <c r="I976" s="30" t="n">
        <v>0.09</v>
      </c>
      <c r="J976" s="30" t="s">
        <v>17</v>
      </c>
      <c r="K976" s="18" t="s">
        <v>2822</v>
      </c>
      <c r="L976" s="45" t="s">
        <v>43</v>
      </c>
    </row>
    <row r="977">
      <c r="A977" s="18" t="s">
        <v>2862</v>
      </c>
      <c r="B977" s="48" t="n">
        <v>44176</v>
      </c>
      <c r="C977" s="30" t="n">
        <v>0</v>
      </c>
      <c r="D977" s="49" t="n">
        <v>44173</v>
      </c>
      <c r="E977" s="30" t="n">
        <v>16000</v>
      </c>
      <c r="F977" s="46" t="n">
        <v>16000</v>
      </c>
      <c r="G977" s="30" t="n">
        <v>-1000</v>
      </c>
      <c r="H977" s="30" t="n">
        <v>16</v>
      </c>
      <c r="I977" s="30" t="n">
        <v>0</v>
      </c>
      <c r="J977" s="30" t="s">
        <v>15</v>
      </c>
      <c r="K977" s="18" t="s">
        <v>2851</v>
      </c>
      <c r="L977" s="45" t="s">
        <v>43</v>
      </c>
    </row>
    <row r="978">
      <c r="A978" s="18" t="s">
        <v>2863</v>
      </c>
      <c r="B978" s="48" t="n">
        <v>44176</v>
      </c>
      <c r="C978" s="30" t="n">
        <v>0</v>
      </c>
      <c r="D978" s="49" t="n">
        <v>44173.756701388891</v>
      </c>
      <c r="E978" s="30" t="n">
        <v>1300</v>
      </c>
      <c r="F978" s="46" t="n">
        <v>1300</v>
      </c>
      <c r="G978" s="30" t="n">
        <v>-1000</v>
      </c>
      <c r="H978" s="30" t="n">
        <v>1.3</v>
      </c>
      <c r="I978" s="30" t="n">
        <v>0</v>
      </c>
      <c r="J978" s="30" t="s">
        <v>15</v>
      </c>
      <c r="K978" s="18" t="s">
        <v>2856</v>
      </c>
      <c r="L978" s="45" t="s">
        <v>43</v>
      </c>
    </row>
    <row r="979">
      <c r="A979" s="18" t="s">
        <v>2864</v>
      </c>
      <c r="B979" s="48" t="n">
        <v>44176</v>
      </c>
      <c r="C979" s="30" t="n">
        <v>0</v>
      </c>
      <c r="D979" s="49" t="n">
        <v>44173.476909722223</v>
      </c>
      <c r="E979" s="30" t="n">
        <v>5400</v>
      </c>
      <c r="F979" s="46" t="n">
        <v>5400</v>
      </c>
      <c r="G979" s="30" t="n">
        <v>-1000</v>
      </c>
      <c r="H979" s="30" t="n">
        <v>5.4</v>
      </c>
      <c r="I979" s="30" t="n">
        <v>0</v>
      </c>
      <c r="J979" s="30" t="s">
        <v>15</v>
      </c>
      <c r="K979" s="18" t="s">
        <v>2852</v>
      </c>
      <c r="L979" s="45" t="s">
        <v>43</v>
      </c>
    </row>
    <row r="980">
      <c r="A980" s="18" t="s">
        <v>2866</v>
      </c>
      <c r="B980" s="48" t="n">
        <v>44176</v>
      </c>
      <c r="C980" s="30" t="n">
        <v>-15000</v>
      </c>
      <c r="D980" s="49" t="n">
        <v>44174.443530092591</v>
      </c>
      <c r="E980" s="30" t="n">
        <v>9000</v>
      </c>
      <c r="F980" s="46" t="n">
        <v>-6000</v>
      </c>
      <c r="G980" s="30" t="n">
        <v>-500</v>
      </c>
      <c r="H980" s="30" t="n">
        <v>18</v>
      </c>
      <c r="I980" s="30" t="n">
        <v>30</v>
      </c>
      <c r="J980" s="30" t="s">
        <v>15</v>
      </c>
      <c r="K980" s="18" t="s">
        <v>2857</v>
      </c>
      <c r="L980" s="45" t="s">
        <v>43</v>
      </c>
    </row>
    <row r="981">
      <c r="A981" s="18" t="s">
        <v>2868</v>
      </c>
      <c r="B981" s="48" t="n">
        <v>44176</v>
      </c>
      <c r="C981" s="30" t="n">
        <v>-26910</v>
      </c>
      <c r="D981" s="49" t="n">
        <v>44169</v>
      </c>
      <c r="E981" s="30" t="n">
        <v>22059</v>
      </c>
      <c r="F981" s="46" t="n">
        <v>-4850.9999999999973</v>
      </c>
      <c r="G981" s="30" t="n">
        <v>-900</v>
      </c>
      <c r="H981" s="30" t="n">
        <v>24.51</v>
      </c>
      <c r="I981" s="30" t="n">
        <v>29.9</v>
      </c>
      <c r="J981" s="30" t="s">
        <v>15</v>
      </c>
      <c r="K981" s="18" t="s">
        <v>2832</v>
      </c>
      <c r="L981" s="45" t="s">
        <v>43</v>
      </c>
    </row>
    <row r="982">
      <c r="A982" s="18" t="s">
        <v>2892</v>
      </c>
      <c r="B982" s="48" t="n">
        <v>44180</v>
      </c>
      <c r="C982" s="30" t="n">
        <v>500</v>
      </c>
      <c r="D982" s="49" t="n">
        <v>44166.672638888886</v>
      </c>
      <c r="E982" s="30" t="n">
        <v>430</v>
      </c>
      <c r="F982" s="46" t="n">
        <v>70.000000000000014</v>
      </c>
      <c r="G982" s="30" t="n">
        <v>200</v>
      </c>
      <c r="H982" s="30" t="n">
        <v>2.15</v>
      </c>
      <c r="I982" s="30" t="n">
        <v>2.5</v>
      </c>
      <c r="J982" s="30" t="s">
        <v>17</v>
      </c>
      <c r="K982" s="18" t="s">
        <v>2850</v>
      </c>
      <c r="L982" s="45" t="s">
        <v>43</v>
      </c>
    </row>
    <row r="983">
      <c r="A983" s="18" t="s">
        <v>2885</v>
      </c>
      <c r="B983" s="48" t="n">
        <v>44181</v>
      </c>
      <c r="C983" s="30" t="n">
        <v>11610</v>
      </c>
      <c r="D983" s="49" t="n">
        <v>44040.74927083333</v>
      </c>
      <c r="E983" s="30" t="n">
        <v>11275</v>
      </c>
      <c r="F983" s="46" t="n">
        <v>334.99999999999909</v>
      </c>
      <c r="G983" s="30" t="n">
        <v>500</v>
      </c>
      <c r="H983" s="30" t="n">
        <v>22.55</v>
      </c>
      <c r="I983" s="30" t="n">
        <v>23.22</v>
      </c>
      <c r="J983" s="30" t="s">
        <v>2872</v>
      </c>
      <c r="K983" s="18" t="s">
        <v>67</v>
      </c>
      <c r="L983" s="45" t="s">
        <v>73</v>
      </c>
    </row>
    <row r="984">
      <c r="A984" s="18" t="s">
        <v>2886</v>
      </c>
      <c r="B984" s="48" t="n">
        <v>44182</v>
      </c>
      <c r="C984" s="30" t="n">
        <v>114800</v>
      </c>
      <c r="D984" s="49" t="n">
        <v>44182.425381944442</v>
      </c>
      <c r="E984" s="30" t="n">
        <v>129500</v>
      </c>
      <c r="F984" s="46" t="n">
        <v>-14700</v>
      </c>
      <c r="G984" s="30" t="n">
        <v>700</v>
      </c>
      <c r="H984" s="30" t="n">
        <v>185</v>
      </c>
      <c r="I984" s="30" t="n">
        <v>164</v>
      </c>
      <c r="J984" s="30" t="s">
        <v>92</v>
      </c>
      <c r="K984" s="18" t="s">
        <v>2860</v>
      </c>
      <c r="L984" s="45" t="s">
        <v>43</v>
      </c>
    </row>
    <row r="985">
      <c r="A985" s="18" t="s">
        <v>2890</v>
      </c>
      <c r="B985" s="48" t="n">
        <v>44182</v>
      </c>
      <c r="C985" s="30" t="n">
        <v>0</v>
      </c>
      <c r="D985" s="49" t="n">
        <v>44176.68613425926</v>
      </c>
      <c r="E985" s="30" t="n">
        <v>20790</v>
      </c>
      <c r="F985" s="46" t="n">
        <v>20790</v>
      </c>
      <c r="G985" s="30" t="n">
        <v>-700</v>
      </c>
      <c r="H985" s="30" t="n">
        <v>29.7</v>
      </c>
      <c r="I985" s="30" t="n">
        <v>0</v>
      </c>
      <c r="J985" s="30" t="s">
        <v>15</v>
      </c>
      <c r="K985" s="18" t="s">
        <v>2861</v>
      </c>
      <c r="L985" s="45" t="s">
        <v>43</v>
      </c>
    </row>
    <row r="986">
      <c r="A986" s="18" t="s">
        <v>2878</v>
      </c>
      <c r="B986" s="48" t="n">
        <v>44183</v>
      </c>
      <c r="C986" s="30" t="n">
        <v>0</v>
      </c>
      <c r="D986" s="49" t="n">
        <v>44159</v>
      </c>
      <c r="E986" s="30" t="n">
        <v>390</v>
      </c>
      <c r="F986" s="46" t="n">
        <v>390</v>
      </c>
      <c r="G986" s="30" t="n">
        <v>-100</v>
      </c>
      <c r="H986" s="30" t="n">
        <v>3.9</v>
      </c>
      <c r="I986" s="30" t="n">
        <v>0</v>
      </c>
      <c r="J986" s="30" t="s">
        <v>137</v>
      </c>
      <c r="K986" s="18" t="s">
        <v>2853</v>
      </c>
      <c r="L986" s="45" t="s">
        <v>43</v>
      </c>
    </row>
    <row r="987">
      <c r="A987" s="18" t="s">
        <v>2879</v>
      </c>
      <c r="B987" s="48" t="n">
        <v>44183</v>
      </c>
      <c r="C987" s="30" t="n">
        <v>13200</v>
      </c>
      <c r="D987" s="49" t="n">
        <v>44037.386238425926</v>
      </c>
      <c r="E987" s="30" t="n">
        <v>15750</v>
      </c>
      <c r="F987" s="46" t="n">
        <v>-2550</v>
      </c>
      <c r="G987" s="30" t="n">
        <v>100</v>
      </c>
      <c r="H987" s="30" t="n">
        <v>157.5</v>
      </c>
      <c r="I987" s="30" t="n">
        <v>132</v>
      </c>
      <c r="J987" s="30" t="s">
        <v>92</v>
      </c>
      <c r="K987" s="18" t="s">
        <v>1994</v>
      </c>
      <c r="L987" s="45" t="s">
        <v>43</v>
      </c>
    </row>
    <row r="988">
      <c r="A988" s="18" t="s">
        <v>2880</v>
      </c>
      <c r="B988" s="48" t="n">
        <v>44183</v>
      </c>
      <c r="C988" s="30" t="n">
        <v>0</v>
      </c>
      <c r="D988" s="49" t="n">
        <v>44173.631145833337</v>
      </c>
      <c r="E988" s="30" t="n">
        <v>229.99999999999997</v>
      </c>
      <c r="F988" s="46" t="n">
        <v>229.99999999999997</v>
      </c>
      <c r="G988" s="30" t="n">
        <v>-100</v>
      </c>
      <c r="H988" s="30" t="n">
        <v>2.2999999999999998</v>
      </c>
      <c r="I988" s="30" t="n">
        <v>0</v>
      </c>
      <c r="J988" s="30" t="s">
        <v>137</v>
      </c>
      <c r="K988" s="18" t="s">
        <v>2855</v>
      </c>
      <c r="L988" s="45" t="s">
        <v>43</v>
      </c>
    </row>
    <row r="989">
      <c r="A989" s="18" t="s">
        <v>2881</v>
      </c>
      <c r="B989" s="48" t="n">
        <v>44183</v>
      </c>
      <c r="C989" s="30" t="n">
        <v>0</v>
      </c>
      <c r="D989" s="49" t="n">
        <v>44159</v>
      </c>
      <c r="E989" s="30" t="n">
        <v>90</v>
      </c>
      <c r="F989" s="46" t="n">
        <v>90</v>
      </c>
      <c r="G989" s="30" t="n">
        <v>-200</v>
      </c>
      <c r="H989" s="30" t="n">
        <v>0.45</v>
      </c>
      <c r="I989" s="30" t="n">
        <v>0</v>
      </c>
      <c r="J989" s="30" t="s">
        <v>137</v>
      </c>
      <c r="K989" s="18" t="s">
        <v>2854</v>
      </c>
      <c r="L989" s="45" t="s">
        <v>43</v>
      </c>
    </row>
    <row r="990">
      <c r="A990" s="18" t="s">
        <v>2882</v>
      </c>
      <c r="B990" s="48" t="n">
        <v>44183</v>
      </c>
      <c r="C990" s="30" t="n">
        <v>-200</v>
      </c>
      <c r="D990" s="49" t="n">
        <v>44182.468217592592</v>
      </c>
      <c r="E990" s="30" t="n">
        <v>650</v>
      </c>
      <c r="F990" s="46" t="n">
        <v>450</v>
      </c>
      <c r="G990" s="30" t="n">
        <v>-1000</v>
      </c>
      <c r="H990" s="30" t="n">
        <v>0.65</v>
      </c>
      <c r="I990" s="30" t="n">
        <v>0.2</v>
      </c>
      <c r="J990" s="30" t="s">
        <v>15</v>
      </c>
      <c r="K990" s="18" t="s">
        <v>2875</v>
      </c>
      <c r="L990" s="45" t="s">
        <v>43</v>
      </c>
    </row>
    <row r="991">
      <c r="A991" s="18" t="s">
        <v>2883</v>
      </c>
      <c r="B991" s="48" t="n">
        <v>44183</v>
      </c>
      <c r="C991" s="30" t="n">
        <v>0</v>
      </c>
      <c r="D991" s="49" t="n">
        <v>44183</v>
      </c>
      <c r="E991" s="30" t="n">
        <v>2050</v>
      </c>
      <c r="F991" s="46" t="n">
        <v>2050</v>
      </c>
      <c r="G991" s="30" t="n">
        <v>-1000</v>
      </c>
      <c r="H991" s="30" t="n">
        <v>2.0499999999999998</v>
      </c>
      <c r="I991" s="30" t="n">
        <v>0</v>
      </c>
      <c r="J991" s="30" t="s">
        <v>15</v>
      </c>
      <c r="K991" s="18" t="s">
        <v>2877</v>
      </c>
      <c r="L991" s="45" t="s">
        <v>43</v>
      </c>
    </row>
    <row r="992">
      <c r="A992" s="18" t="s">
        <v>2884</v>
      </c>
      <c r="B992" s="48" t="n">
        <v>44183</v>
      </c>
      <c r="C992" s="30" t="n">
        <v>-7000</v>
      </c>
      <c r="D992" s="49" t="n">
        <v>44175.543078703704</v>
      </c>
      <c r="E992" s="30" t="n">
        <v>15500</v>
      </c>
      <c r="F992" s="46" t="n">
        <v>8500</v>
      </c>
      <c r="G992" s="30" t="n">
        <v>-500</v>
      </c>
      <c r="H992" s="30" t="n">
        <v>31</v>
      </c>
      <c r="I992" s="30" t="n">
        <v>14</v>
      </c>
      <c r="J992" s="30" t="s">
        <v>15</v>
      </c>
      <c r="K992" s="18" t="s">
        <v>2859</v>
      </c>
      <c r="L992" s="45" t="s">
        <v>43</v>
      </c>
    </row>
    <row r="993">
      <c r="A993" s="18" t="s">
        <v>2887</v>
      </c>
      <c r="B993" s="48" t="n">
        <v>44183</v>
      </c>
      <c r="C993" s="30" t="n">
        <v>16000</v>
      </c>
      <c r="D993" s="49" t="n">
        <v>44176.388159722221</v>
      </c>
      <c r="E993" s="30" t="n">
        <v>18500</v>
      </c>
      <c r="F993" s="46" t="n">
        <v>-2500</v>
      </c>
      <c r="G993" s="30" t="n">
        <v>100</v>
      </c>
      <c r="H993" s="30" t="n">
        <v>185</v>
      </c>
      <c r="I993" s="30" t="n">
        <v>160</v>
      </c>
      <c r="J993" s="30" t="s">
        <v>92</v>
      </c>
      <c r="K993" s="18" t="s">
        <v>2860</v>
      </c>
      <c r="L993" s="45" t="s">
        <v>43</v>
      </c>
    </row>
    <row r="994">
      <c r="A994" s="18" t="s">
        <v>2888</v>
      </c>
      <c r="B994" s="48" t="n">
        <v>44183</v>
      </c>
      <c r="C994" s="30" t="n">
        <v>49575</v>
      </c>
      <c r="D994" s="49" t="n">
        <v>44182</v>
      </c>
      <c r="E994" s="30" t="n">
        <v>55500</v>
      </c>
      <c r="F994" s="46" t="n">
        <v>-5925</v>
      </c>
      <c r="G994" s="30" t="n">
        <v>300</v>
      </c>
      <c r="H994" s="30" t="n">
        <v>185</v>
      </c>
      <c r="I994" s="30" t="n">
        <v>165.25</v>
      </c>
      <c r="J994" s="30" t="s">
        <v>92</v>
      </c>
      <c r="K994" s="18" t="s">
        <v>2860</v>
      </c>
      <c r="L994" s="45" t="s">
        <v>43</v>
      </c>
    </row>
    <row r="995">
      <c r="A995" s="18" t="s">
        <v>2889</v>
      </c>
      <c r="B995" s="48" t="n">
        <v>44183</v>
      </c>
      <c r="C995" s="30" t="n">
        <v>0</v>
      </c>
      <c r="D995" s="49" t="n">
        <v>44181</v>
      </c>
      <c r="E995" s="30" t="n">
        <v>240</v>
      </c>
      <c r="F995" s="46" t="n">
        <v>240</v>
      </c>
      <c r="G995" s="30" t="n">
        <v>-100</v>
      </c>
      <c r="H995" s="30" t="n">
        <v>2.4</v>
      </c>
      <c r="I995" s="30" t="n">
        <v>0</v>
      </c>
      <c r="J995" s="30" t="s">
        <v>137</v>
      </c>
      <c r="K995" s="18" t="s">
        <v>2874</v>
      </c>
      <c r="L995" s="45" t="s">
        <v>43</v>
      </c>
    </row>
    <row r="996">
      <c r="A996" s="18" t="s">
        <v>2891</v>
      </c>
      <c r="B996" s="48" t="n">
        <v>44183</v>
      </c>
      <c r="C996" s="30" t="n">
        <v>0</v>
      </c>
      <c r="D996" s="49" t="n">
        <v>44176.68613425926</v>
      </c>
      <c r="E996" s="30" t="n">
        <v>8910</v>
      </c>
      <c r="F996" s="46" t="n">
        <v>8910</v>
      </c>
      <c r="G996" s="30" t="n">
        <v>-300</v>
      </c>
      <c r="H996" s="30" t="n">
        <v>29.7</v>
      </c>
      <c r="I996" s="30" t="n">
        <v>0</v>
      </c>
      <c r="J996" s="30" t="s">
        <v>15</v>
      </c>
      <c r="K996" s="18" t="s">
        <v>2861</v>
      </c>
      <c r="L996" s="45" t="s">
        <v>43</v>
      </c>
    </row>
    <row r="997">
      <c r="A997" s="18" t="s">
        <v>2898</v>
      </c>
      <c r="B997" s="48" t="n">
        <v>44187</v>
      </c>
      <c r="C997" s="30" t="n">
        <v>1150</v>
      </c>
      <c r="D997" s="49" t="n">
        <v>44173.631064814814</v>
      </c>
      <c r="E997" s="30" t="n">
        <v>975</v>
      </c>
      <c r="F997" s="46" t="n">
        <v>174.99999999999994</v>
      </c>
      <c r="G997" s="30" t="n">
        <v>500</v>
      </c>
      <c r="H997" s="30" t="n">
        <v>1.95</v>
      </c>
      <c r="I997" s="30" t="n">
        <v>2.2999999999999998</v>
      </c>
      <c r="J997" s="30" t="s">
        <v>17</v>
      </c>
      <c r="K997" s="18" t="s">
        <v>2871</v>
      </c>
      <c r="L997" s="45" t="s">
        <v>43</v>
      </c>
    </row>
    <row r="998">
      <c r="A998" s="18" t="s">
        <v>2897</v>
      </c>
      <c r="B998" s="48" t="n">
        <v>44188</v>
      </c>
      <c r="C998" s="30" t="n">
        <v>9000</v>
      </c>
      <c r="D998" s="49" t="n">
        <v>43788.041666666664</v>
      </c>
      <c r="E998" s="30" t="n">
        <v>13762</v>
      </c>
      <c r="F998" s="46" t="n">
        <v>-4762</v>
      </c>
      <c r="G998" s="30" t="n">
        <v>100</v>
      </c>
      <c r="H998" s="30" t="n">
        <v>137.62</v>
      </c>
      <c r="I998" s="30" t="n">
        <v>90</v>
      </c>
      <c r="J998" s="30" t="s">
        <v>92</v>
      </c>
      <c r="K998" s="18" t="s">
        <v>65</v>
      </c>
      <c r="L998" s="45" t="s">
        <v>43</v>
      </c>
    </row>
    <row r="999">
      <c r="A999" s="18" t="s">
        <v>2900</v>
      </c>
      <c r="B999" s="48" t="n">
        <v>44188</v>
      </c>
      <c r="C999" s="30" t="n">
        <v>1800</v>
      </c>
      <c r="D999" s="49" t="n">
        <v>43410.041666666664</v>
      </c>
      <c r="E999" s="30" t="n">
        <v>3547</v>
      </c>
      <c r="F999" s="46" t="n">
        <v>-1747</v>
      </c>
      <c r="G999" s="30" t="n">
        <v>100</v>
      </c>
      <c r="H999" s="30" t="n">
        <v>35.47</v>
      </c>
      <c r="I999" s="30" t="n">
        <v>18</v>
      </c>
      <c r="J999" s="30" t="s">
        <v>92</v>
      </c>
      <c r="K999" s="18" t="s">
        <v>2758</v>
      </c>
      <c r="L999" s="45" t="s">
        <v>43</v>
      </c>
    </row>
    <row r="1000">
      <c r="A1000" s="18" t="s">
        <v>2899</v>
      </c>
      <c r="B1000" s="48" t="n">
        <v>44189</v>
      </c>
      <c r="C1000" s="30" t="n">
        <v>0</v>
      </c>
      <c r="D1000" s="49" t="n">
        <v>44183</v>
      </c>
      <c r="E1000" s="30" t="n">
        <v>14500</v>
      </c>
      <c r="F1000" s="46" t="n">
        <v>14500</v>
      </c>
      <c r="G1000" s="30" t="n">
        <v>-1000</v>
      </c>
      <c r="H1000" s="30" t="n">
        <v>14.5</v>
      </c>
      <c r="I1000" s="30" t="n">
        <v>0</v>
      </c>
      <c r="J1000" s="30" t="s">
        <v>15</v>
      </c>
      <c r="K1000" s="18" t="s">
        <v>2876</v>
      </c>
      <c r="L1000" s="45" t="s">
        <v>43</v>
      </c>
    </row>
    <row r="1001">
      <c r="A1001" s="18" t="s">
        <v>2915</v>
      </c>
      <c r="B1001" s="48" t="n">
        <v>44193</v>
      </c>
      <c r="C1001" s="30" t="n">
        <v>12400</v>
      </c>
      <c r="D1001" s="49" t="n">
        <v>44156.440868055557</v>
      </c>
      <c r="E1001" s="30" t="n">
        <v>13000</v>
      </c>
      <c r="F1001" s="46" t="n">
        <v>-600</v>
      </c>
      <c r="G1001" s="30" t="n">
        <v>200</v>
      </c>
      <c r="H1001" s="30" t="n">
        <v>65</v>
      </c>
      <c r="I1001" s="30" t="n">
        <v>62</v>
      </c>
      <c r="J1001" s="30" t="s">
        <v>92</v>
      </c>
      <c r="K1001" s="18" t="s">
        <v>2781</v>
      </c>
      <c r="L1001" s="45" t="s">
        <v>43</v>
      </c>
    </row>
    <row r="1002">
      <c r="A1002" s="18" t="s">
        <v>2916</v>
      </c>
      <c r="B1002" s="48" t="n">
        <v>44194</v>
      </c>
      <c r="C1002" s="30" t="n">
        <v>-1000</v>
      </c>
      <c r="D1002" s="49" t="n">
        <v>44187.561909722222</v>
      </c>
      <c r="E1002" s="30" t="n">
        <v>1500</v>
      </c>
      <c r="F1002" s="46" t="n">
        <v>500</v>
      </c>
      <c r="G1002" s="30" t="n">
        <v>-1000</v>
      </c>
      <c r="H1002" s="30" t="n">
        <v>1.5</v>
      </c>
      <c r="I1002" s="30" t="n">
        <v>1</v>
      </c>
      <c r="J1002" s="30" t="s">
        <v>15</v>
      </c>
      <c r="K1002" s="18" t="s">
        <v>2893</v>
      </c>
      <c r="L1002" s="45" t="s">
        <v>43</v>
      </c>
    </row>
    <row r="1003">
      <c r="A1003" s="18" t="s">
        <v>2913</v>
      </c>
      <c r="B1003" s="48" t="n">
        <v>44196</v>
      </c>
      <c r="C1003" s="30" t="n">
        <v>0</v>
      </c>
      <c r="D1003" s="49" t="n">
        <v>44195.607881944445</v>
      </c>
      <c r="E1003" s="30" t="n">
        <v>700</v>
      </c>
      <c r="F1003" s="46" t="n">
        <v>700</v>
      </c>
      <c r="G1003" s="30" t="n">
        <v>-1000</v>
      </c>
      <c r="H1003" s="30" t="n">
        <v>0.7</v>
      </c>
      <c r="I1003" s="30" t="n">
        <v>0</v>
      </c>
      <c r="J1003" s="30" t="s">
        <v>15</v>
      </c>
      <c r="K1003" s="18" t="s">
        <v>2908</v>
      </c>
      <c r="L1003" s="45" t="s">
        <v>43</v>
      </c>
    </row>
    <row r="1004">
      <c r="A1004" s="18" t="s">
        <v>2914</v>
      </c>
      <c r="B1004" s="48" t="n">
        <v>44196</v>
      </c>
      <c r="C1004" s="30" t="n">
        <v>-1700</v>
      </c>
      <c r="D1004" s="49" t="n">
        <v>44194.644803240742</v>
      </c>
      <c r="E1004" s="30" t="n">
        <v>1750</v>
      </c>
      <c r="F1004" s="46" t="n">
        <v>50.000000000000043</v>
      </c>
      <c r="G1004" s="30" t="n">
        <v>-1000</v>
      </c>
      <c r="H1004" s="30" t="n">
        <v>1.75</v>
      </c>
      <c r="I1004" s="30" t="n">
        <v>1.7</v>
      </c>
      <c r="J1004" s="30" t="s">
        <v>15</v>
      </c>
      <c r="K1004" s="18" t="s">
        <v>2905</v>
      </c>
      <c r="L1004" s="45" t="s">
        <v>43</v>
      </c>
    </row>
    <row r="1005">
      <c r="A1005" s="18" t="s">
        <v>2917</v>
      </c>
      <c r="B1005" s="48" t="n">
        <v>44196</v>
      </c>
      <c r="C1005" s="30" t="n">
        <v>0</v>
      </c>
      <c r="D1005" s="49" t="n">
        <v>44188.578333333331</v>
      </c>
      <c r="E1005" s="30" t="n">
        <v>2150</v>
      </c>
      <c r="F1005" s="46" t="n">
        <v>2150</v>
      </c>
      <c r="G1005" s="30" t="n">
        <v>-1000</v>
      </c>
      <c r="H1005" s="30" t="n">
        <v>2.15</v>
      </c>
      <c r="I1005" s="30" t="n">
        <v>0</v>
      </c>
      <c r="J1005" s="30" t="s">
        <v>15</v>
      </c>
      <c r="K1005" s="18" t="s">
        <v>2895</v>
      </c>
      <c r="L1005" s="45" t="s">
        <v>43</v>
      </c>
    </row>
    <row r="1006">
      <c r="A1006" s="18" t="s">
        <v>2918</v>
      </c>
      <c r="B1006" s="48" t="n">
        <v>44196</v>
      </c>
      <c r="C1006" s="30" t="n">
        <v>225</v>
      </c>
      <c r="D1006" s="49" t="n">
        <v>44193.660428240742</v>
      </c>
      <c r="E1006" s="30" t="n">
        <v>675</v>
      </c>
      <c r="F1006" s="46" t="n">
        <v>-450.00000000000006</v>
      </c>
      <c r="G1006" s="30" t="n">
        <v>500</v>
      </c>
      <c r="H1006" s="30" t="n">
        <v>1.35</v>
      </c>
      <c r="I1006" s="30" t="n">
        <v>0.45</v>
      </c>
      <c r="J1006" s="30" t="s">
        <v>17</v>
      </c>
      <c r="K1006" s="18" t="s">
        <v>2903</v>
      </c>
      <c r="L1006" s="45" t="s">
        <v>43</v>
      </c>
    </row>
    <row r="1007">
      <c r="A1007" s="18" t="s">
        <v>2919</v>
      </c>
      <c r="B1007" s="48" t="n">
        <v>44196</v>
      </c>
      <c r="C1007" s="30" t="n">
        <v>0</v>
      </c>
      <c r="D1007" s="49" t="n">
        <v>44187.643113425926</v>
      </c>
      <c r="E1007" s="30" t="n">
        <v>6500</v>
      </c>
      <c r="F1007" s="46" t="n">
        <v>6500</v>
      </c>
      <c r="G1007" s="30" t="n">
        <v>-1000</v>
      </c>
      <c r="H1007" s="30" t="n">
        <v>6.5</v>
      </c>
      <c r="I1007" s="30" t="n">
        <v>0</v>
      </c>
      <c r="J1007" s="30" t="s">
        <v>15</v>
      </c>
      <c r="K1007" s="18" t="s">
        <v>2894</v>
      </c>
      <c r="L1007" s="45" t="s">
        <v>43</v>
      </c>
    </row>
    <row r="1008">
      <c r="A1008" s="18" t="s">
        <v>2920</v>
      </c>
      <c r="B1008" s="48" t="n">
        <v>44196</v>
      </c>
      <c r="C1008" s="30" t="n">
        <v>-5000</v>
      </c>
      <c r="D1008" s="49" t="n">
        <v>44188.590497685182</v>
      </c>
      <c r="E1008" s="30" t="n">
        <v>6400</v>
      </c>
      <c r="F1008" s="46" t="n">
        <v>1400.0000000000005</v>
      </c>
      <c r="G1008" s="30" t="n">
        <v>-1000</v>
      </c>
      <c r="H1008" s="30" t="n">
        <v>6.4</v>
      </c>
      <c r="I1008" s="30" t="n">
        <v>5</v>
      </c>
      <c r="J1008" s="30" t="s">
        <v>15</v>
      </c>
      <c r="K1008" s="18" t="s">
        <v>2896</v>
      </c>
      <c r="L1008" s="45" t="s">
        <v>43</v>
      </c>
    </row>
    <row r="1009">
      <c r="A1009" s="18" t="s">
        <v>2921</v>
      </c>
      <c r="B1009" s="48" t="n">
        <v>44196</v>
      </c>
      <c r="C1009" s="30" t="n">
        <v>-4800</v>
      </c>
      <c r="D1009" s="49" t="n">
        <v>44196.489224537036</v>
      </c>
      <c r="E1009" s="30" t="n">
        <v>4100</v>
      </c>
      <c r="F1009" s="46" t="n">
        <v>-700.00000000000023</v>
      </c>
      <c r="G1009" s="30" t="n">
        <v>-1000</v>
      </c>
      <c r="H1009" s="30" t="n">
        <v>4.0999999999999996</v>
      </c>
      <c r="I1009" s="30" t="n">
        <v>4.8</v>
      </c>
      <c r="J1009" s="30" t="s">
        <v>15</v>
      </c>
      <c r="K1009" s="18" t="s">
        <v>2909</v>
      </c>
      <c r="L1009" s="45" t="s">
        <v>43</v>
      </c>
    </row>
    <row r="1010">
      <c r="A1010" s="18" t="s">
        <v>2922</v>
      </c>
      <c r="B1010" s="48" t="n">
        <v>44196</v>
      </c>
      <c r="C1010" s="30" t="n">
        <v>4940</v>
      </c>
      <c r="D1010" s="49" t="n">
        <v>40980</v>
      </c>
      <c r="E1010" s="30" t="n">
        <v>6200</v>
      </c>
      <c r="F1010" s="46" t="n">
        <v>-1260.0000000000002</v>
      </c>
      <c r="G1010" s="30" t="n">
        <v>200</v>
      </c>
      <c r="H1010" s="30" t="n">
        <v>31</v>
      </c>
      <c r="I1010" s="30" t="n">
        <v>24.7</v>
      </c>
      <c r="J1010" s="30" t="s">
        <v>2872</v>
      </c>
      <c r="K1010" s="18" t="s">
        <v>67</v>
      </c>
      <c r="L1010" s="45" t="s">
        <v>43</v>
      </c>
    </row>
    <row r="1011">
      <c r="A1011" s="18" t="s">
        <v>2923</v>
      </c>
      <c r="B1011" s="48" t="n">
        <v>44196</v>
      </c>
      <c r="C1011" s="30" t="n">
        <v>-650</v>
      </c>
      <c r="D1011" s="49" t="n">
        <v>44195.453356481485</v>
      </c>
      <c r="E1011" s="30" t="n">
        <v>500</v>
      </c>
      <c r="F1011" s="46" t="n">
        <v>-150.00000000000003</v>
      </c>
      <c r="G1011" s="30" t="n">
        <v>-1000</v>
      </c>
      <c r="H1011" s="30" t="n">
        <v>0.5</v>
      </c>
      <c r="I1011" s="30" t="n">
        <v>0.65</v>
      </c>
      <c r="J1011" s="30" t="s">
        <v>15</v>
      </c>
      <c r="K1011" s="18" t="s">
        <v>2907</v>
      </c>
      <c r="L1011" s="45" t="s">
        <v>43</v>
      </c>
    </row>
    <row r="1012">
      <c r="B1012" s="48"/>
      <c r="D1012" s="48"/>
      <c r="F1012" s="46" t="n">
        <f>SUBTOTAL(109,Table_USStocks.accdb2[Profit])</f>
        <v>343586.41</v>
      </c>
    </row>
  </sheetData>
  <conditionalFormatting sqref="F2:F1011">
    <cfRule type="cellIs" dxfId="82" priority="2" operator="lessThan">
      <formula>0</formula>
    </cfRule>
  </conditionalFormatting>
  <conditionalFormatting sqref="F1012">
    <cfRule type="cellIs" dxfId="81" priority="1" operator="lessThan">
      <formula>0</formula>
    </cfRule>
  </conditionalFormatting>
  <pageMargins left="0.7" right="0.7" top="0.75" bottom="0.75" header="0.3" footer="0.3"/>
  <pageSetup paperSize="9" orientation="portrait" horizontalDpi="300" verticalDpi="300"/>
  <tableParts count="1">
    <tablePart r:id="rId8"/>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197" workbookViewId="0">
      <selection activeCell="K305" sqref="K305"/>
    </sheetView>
  </sheetViews>
  <sheetFormatPr defaultRowHeight="15.0" baseColWidth="10"/>
  <cols>
    <col min="1" max="1" width="31.85546875" hidden="0" customWidth="1"/>
    <col min="2" max="2" width="13.42578125" hidden="0" customWidth="1"/>
    <col min="3" max="3" width="18.42578125" hidden="0" customWidth="1"/>
    <col min="4" max="4" width="18.140625" hidden="0" customWidth="1"/>
    <col min="5" max="5" width="14.28515625" hidden="0" customWidth="1"/>
    <col min="6" max="6" width="12" hidden="0" customWidth="1"/>
    <col min="7" max="7" width="16.7109375" hidden="0" customWidth="1"/>
    <col min="8" max="8" width="12" hidden="0" customWidth="1"/>
    <col min="9" max="9" width="13.85546875" hidden="0" customWidth="1"/>
    <col min="10" max="10" width="14" hidden="0" customWidth="1"/>
    <col min="11" max="11" width="9.5703125" hidden="0" customWidth="1"/>
    <col min="12" max="12" width="22.5703125" hidden="0" customWidth="1"/>
    <col min="13" max="13" width="13" hidden="0" customWidth="1"/>
    <col min="14" max="14" width="9.5703125" hidden="0" customWidth="1"/>
  </cols>
  <sheetData>
    <row r="1">
      <c r="A1" s="30" t="s">
        <v>85</v>
      </c>
      <c r="B1" s="30" t="s">
        <v>11</v>
      </c>
      <c r="C1" s="30" t="s">
        <v>86</v>
      </c>
      <c r="D1" s="30" t="s">
        <v>87</v>
      </c>
      <c r="E1" s="30" t="s">
        <v>4</v>
      </c>
      <c r="F1" s="30" t="s">
        <v>3</v>
      </c>
      <c r="G1" s="30" t="s">
        <v>88</v>
      </c>
      <c r="H1" s="30" t="s">
        <v>7</v>
      </c>
      <c r="I1" s="30" t="s">
        <v>8</v>
      </c>
      <c r="J1" s="30" t="s">
        <v>10</v>
      </c>
      <c r="K1" s="30" t="s">
        <v>89</v>
      </c>
      <c r="L1" s="30" t="s">
        <v>90</v>
      </c>
    </row>
    <row r="2">
      <c r="A2" s="30" t="s">
        <v>153</v>
      </c>
      <c r="B2" s="51" t="n">
        <v>42762</v>
      </c>
      <c r="C2" s="30" t="n">
        <v>1536</v>
      </c>
      <c r="D2" s="51" t="n">
        <v>42670</v>
      </c>
      <c r="E2" s="30" t="n">
        <v>1422</v>
      </c>
      <c r="F2" s="50" t="n">
        <v>113.99999999999989</v>
      </c>
      <c r="G2" s="30" t="n">
        <v>7.95</v>
      </c>
      <c r="H2" s="30" t="n">
        <v>100</v>
      </c>
      <c r="I2" s="30" t="n">
        <v>14.22</v>
      </c>
      <c r="J2" s="30" t="n">
        <v>15.36</v>
      </c>
      <c r="K2" s="30" t="s">
        <v>92</v>
      </c>
      <c r="L2" s="30" t="s">
        <v>154</v>
      </c>
    </row>
    <row r="3">
      <c r="A3" s="30" t="s">
        <v>155</v>
      </c>
      <c r="B3" s="51" t="n">
        <v>42740</v>
      </c>
      <c r="C3" s="30" t="n">
        <v>20</v>
      </c>
      <c r="D3" s="51" t="n">
        <v>42544</v>
      </c>
      <c r="E3" s="30" t="n">
        <v>530</v>
      </c>
      <c r="F3" s="50" t="n">
        <v>-509.99999999999994</v>
      </c>
      <c r="G3" s="30" t="n">
        <v>18.899999999999999</v>
      </c>
      <c r="H3" s="30" t="n">
        <v>200</v>
      </c>
      <c r="I3" s="30" t="n">
        <v>2.65</v>
      </c>
      <c r="J3" s="30" t="n">
        <v>0.1</v>
      </c>
      <c r="K3" s="30" t="s">
        <v>17</v>
      </c>
      <c r="L3" s="30" t="s">
        <v>156</v>
      </c>
    </row>
    <row r="4">
      <c r="A4" s="30" t="s">
        <v>157</v>
      </c>
      <c r="B4" s="51" t="n">
        <v>43098</v>
      </c>
      <c r="C4" s="30" t="n">
        <v>2079</v>
      </c>
      <c r="D4" s="51" t="n">
        <v>42622</v>
      </c>
      <c r="E4" s="30" t="n">
        <v>768.35</v>
      </c>
      <c r="F4" s="50" t="n">
        <v>1310.6499999999999</v>
      </c>
      <c r="G4" s="30" t="n">
        <v>7.95</v>
      </c>
      <c r="H4" s="30" t="n">
        <v>55</v>
      </c>
      <c r="I4" s="30" t="n">
        <v>13.97</v>
      </c>
      <c r="J4" s="30" t="n">
        <v>37.799999999999997</v>
      </c>
      <c r="K4" s="30" t="s">
        <v>92</v>
      </c>
      <c r="L4" s="30" t="s">
        <v>158</v>
      </c>
    </row>
    <row r="5">
      <c r="A5" s="30" t="s">
        <v>159</v>
      </c>
      <c r="B5" s="51" t="n">
        <v>42783</v>
      </c>
      <c r="C5" s="30" t="n">
        <v>0</v>
      </c>
      <c r="D5" s="51" t="n">
        <v>42702</v>
      </c>
      <c r="E5" s="30" t="n">
        <v>225</v>
      </c>
      <c r="F5" s="50" t="n">
        <v>-225</v>
      </c>
      <c r="G5" s="30" t="n">
        <v>17.399999999999999</v>
      </c>
      <c r="H5" s="30" t="n">
        <v>100</v>
      </c>
      <c r="I5" s="30" t="n">
        <v>2.25</v>
      </c>
      <c r="J5" s="30" t="n">
        <v>0</v>
      </c>
      <c r="K5" s="30" t="s">
        <v>33</v>
      </c>
      <c r="L5" s="30" t="s">
        <v>160</v>
      </c>
    </row>
    <row r="6">
      <c r="A6" s="30" t="s">
        <v>161</v>
      </c>
      <c r="B6" s="51" t="n">
        <v>42754</v>
      </c>
      <c r="C6" s="30" t="n">
        <v>0</v>
      </c>
      <c r="D6" s="51" t="n">
        <v>42619</v>
      </c>
      <c r="E6" s="30" t="n">
        <v>530</v>
      </c>
      <c r="F6" s="50" t="n">
        <v>-530</v>
      </c>
      <c r="G6" s="30" t="n">
        <v>18.899999999999999</v>
      </c>
      <c r="H6" s="30" t="n">
        <v>200</v>
      </c>
      <c r="I6" s="30" t="n">
        <v>2.65</v>
      </c>
      <c r="J6" s="30" t="n">
        <v>0</v>
      </c>
      <c r="K6" s="30" t="s">
        <v>17</v>
      </c>
      <c r="L6" s="30" t="s">
        <v>162</v>
      </c>
    </row>
    <row r="7">
      <c r="A7" s="30" t="s">
        <v>163</v>
      </c>
      <c r="B7" s="51" t="n">
        <v>42853</v>
      </c>
      <c r="C7" s="30" t="n">
        <v>5008</v>
      </c>
      <c r="D7" s="51" t="n">
        <v>42758</v>
      </c>
      <c r="E7" s="30" t="n">
        <v>4914.0999999999995</v>
      </c>
      <c r="F7" s="50" t="n">
        <v>93.900000000000219</v>
      </c>
      <c r="G7" s="30" t="n">
        <v>7.95</v>
      </c>
      <c r="H7" s="30" t="n">
        <v>626</v>
      </c>
      <c r="I7" s="30" t="n">
        <v>7.85</v>
      </c>
      <c r="J7" s="30" t="n">
        <v>8</v>
      </c>
      <c r="K7" s="30" t="s">
        <v>92</v>
      </c>
      <c r="L7" s="30" t="s">
        <v>164</v>
      </c>
    </row>
    <row r="8">
      <c r="A8" s="30" t="s">
        <v>165</v>
      </c>
      <c r="B8" s="51" t="n">
        <v>42984</v>
      </c>
      <c r="C8" s="30" t="n">
        <v>11611</v>
      </c>
      <c r="D8" s="51" t="n">
        <v>41600</v>
      </c>
      <c r="E8" s="30" t="n">
        <v>10008.75</v>
      </c>
      <c r="F8" s="50" t="n">
        <v>1602.2499999999998</v>
      </c>
      <c r="G8" s="30" t="n">
        <v>7.95</v>
      </c>
      <c r="H8" s="30" t="n">
        <v>425</v>
      </c>
      <c r="I8" s="30" t="n">
        <v>23.55</v>
      </c>
      <c r="J8" s="30" t="n">
        <v>27.32</v>
      </c>
      <c r="K8" s="30" t="s">
        <v>166</v>
      </c>
      <c r="L8" s="30" t="s">
        <v>167</v>
      </c>
    </row>
    <row r="9">
      <c r="A9" s="30" t="s">
        <v>168</v>
      </c>
      <c r="B9" s="51" t="n">
        <v>42846</v>
      </c>
      <c r="C9" s="30" t="n">
        <v>5045.9400000000005</v>
      </c>
      <c r="D9" s="51" t="n">
        <v>42676</v>
      </c>
      <c r="E9" s="30" t="n">
        <v>5002.29</v>
      </c>
      <c r="F9" s="50" t="n">
        <v>43.649999999999842</v>
      </c>
      <c r="G9" s="30" t="n">
        <v>7.95</v>
      </c>
      <c r="H9" s="30" t="n">
        <v>873</v>
      </c>
      <c r="I9" s="30" t="n">
        <v>5.73</v>
      </c>
      <c r="J9" s="30" t="n">
        <v>5.78</v>
      </c>
      <c r="K9" s="30" t="s">
        <v>166</v>
      </c>
      <c r="L9" s="30" t="s">
        <v>169</v>
      </c>
    </row>
    <row r="10">
      <c r="A10" s="30" t="s">
        <v>170</v>
      </c>
      <c r="B10" s="51" t="n">
        <v>42900</v>
      </c>
      <c r="C10" s="30" t="n">
        <v>5.33</v>
      </c>
      <c r="D10" s="51" t="n">
        <v>41568</v>
      </c>
      <c r="E10" s="30" t="n">
        <v>82.68</v>
      </c>
      <c r="F10" s="50" t="n">
        <v>-77.350000000000009</v>
      </c>
      <c r="G10" s="30" t="n">
        <v>7.95</v>
      </c>
      <c r="H10" s="30" t="n">
        <v>13</v>
      </c>
      <c r="I10" s="30" t="n">
        <v>6.36</v>
      </c>
      <c r="J10" s="30" t="n">
        <v>0.41</v>
      </c>
      <c r="K10" s="30" t="s">
        <v>92</v>
      </c>
      <c r="L10" s="30" t="s">
        <v>171</v>
      </c>
    </row>
    <row r="11">
      <c r="A11" s="30" t="s">
        <v>172</v>
      </c>
      <c r="B11" s="51" t="n">
        <v>42758</v>
      </c>
      <c r="C11" s="30" t="n">
        <v>2373</v>
      </c>
      <c r="D11" s="51" t="n">
        <v>42697</v>
      </c>
      <c r="E11" s="30" t="n">
        <v>1880</v>
      </c>
      <c r="F11" s="50" t="n">
        <v>493</v>
      </c>
      <c r="G11" s="30" t="n">
        <v>7.95</v>
      </c>
      <c r="H11" s="30" t="n">
        <v>100</v>
      </c>
      <c r="I11" s="30" t="n">
        <v>18.8</v>
      </c>
      <c r="J11" s="30" t="n">
        <v>23.73</v>
      </c>
      <c r="K11" s="30" t="s">
        <v>92</v>
      </c>
      <c r="L11" s="30" t="s">
        <v>173</v>
      </c>
    </row>
    <row r="12">
      <c r="A12" s="30" t="s">
        <v>174</v>
      </c>
      <c r="B12" s="51" t="n">
        <v>43084</v>
      </c>
      <c r="C12" s="30" t="n">
        <v>4500</v>
      </c>
      <c r="D12" s="51" t="n">
        <v>42877</v>
      </c>
      <c r="E12" s="30" t="n">
        <v>4431</v>
      </c>
      <c r="F12" s="50" t="n">
        <v>68.999999999999773</v>
      </c>
      <c r="H12" s="30" t="n">
        <v>100</v>
      </c>
      <c r="I12" s="30" t="n">
        <v>44.31</v>
      </c>
      <c r="J12" s="30" t="n">
        <v>45</v>
      </c>
      <c r="K12" s="30" t="s">
        <v>92</v>
      </c>
      <c r="L12" s="30" t="s">
        <v>175</v>
      </c>
    </row>
    <row r="13">
      <c r="A13" s="30" t="s">
        <v>176</v>
      </c>
      <c r="B13" s="51" t="n">
        <v>43084</v>
      </c>
      <c r="C13" s="30" t="n">
        <v>-1</v>
      </c>
      <c r="D13" s="51" t="n">
        <v>43010</v>
      </c>
      <c r="E13" s="30" t="n">
        <v>400</v>
      </c>
      <c r="F13" s="50" t="n">
        <v>399</v>
      </c>
      <c r="H13" s="30" t="n">
        <v>-100</v>
      </c>
      <c r="I13" s="30" t="n">
        <v>4</v>
      </c>
      <c r="J13" s="30" t="n">
        <v>0.01</v>
      </c>
      <c r="K13" s="30" t="s">
        <v>137</v>
      </c>
      <c r="L13" s="30" t="s">
        <v>177</v>
      </c>
    </row>
    <row r="14">
      <c r="A14" s="30" t="s">
        <v>178</v>
      </c>
      <c r="B14" s="51" t="n">
        <v>43000</v>
      </c>
      <c r="C14" s="30" t="n">
        <v>2565</v>
      </c>
      <c r="D14" s="51" t="n">
        <v>42559</v>
      </c>
      <c r="E14" s="30" t="n">
        <v>2048.2199999999998</v>
      </c>
      <c r="F14" s="50" t="n">
        <v>516.78</v>
      </c>
      <c r="G14" s="30" t="n">
        <v>7.95</v>
      </c>
      <c r="H14" s="30" t="n">
        <v>54</v>
      </c>
      <c r="I14" s="30" t="n">
        <v>37.93</v>
      </c>
      <c r="J14" s="30" t="n">
        <v>47.5</v>
      </c>
      <c r="K14" s="30" t="s">
        <v>92</v>
      </c>
      <c r="L14" s="30" t="s">
        <v>179</v>
      </c>
    </row>
    <row r="15">
      <c r="A15" s="30" t="s">
        <v>180</v>
      </c>
      <c r="B15" s="51" t="n">
        <v>43000</v>
      </c>
      <c r="C15" s="30" t="n">
        <v>1187.5</v>
      </c>
      <c r="D15" s="51" t="n">
        <v>42895</v>
      </c>
      <c r="E15" s="30" t="n">
        <v>1175.5</v>
      </c>
      <c r="F15" s="50" t="n">
        <v>11.999999999999922</v>
      </c>
      <c r="H15" s="30" t="n">
        <v>25</v>
      </c>
      <c r="I15" s="30" t="n">
        <v>47.02</v>
      </c>
      <c r="J15" s="30" t="n">
        <v>47.5</v>
      </c>
      <c r="K15" s="30" t="s">
        <v>92</v>
      </c>
      <c r="L15" s="30" t="s">
        <v>179</v>
      </c>
    </row>
    <row r="16">
      <c r="A16" s="30" t="s">
        <v>181</v>
      </c>
      <c r="B16" s="51" t="n">
        <v>43066</v>
      </c>
      <c r="C16" s="30" t="n">
        <v>4683</v>
      </c>
      <c r="D16" s="51" t="n">
        <v>42542</v>
      </c>
      <c r="E16" s="30" t="n">
        <v>4131</v>
      </c>
      <c r="F16" s="50" t="n">
        <v>551.99999999999955</v>
      </c>
      <c r="G16" s="30" t="n">
        <v>7.95</v>
      </c>
      <c r="H16" s="30" t="n">
        <v>50</v>
      </c>
      <c r="I16" s="30" t="n">
        <v>82.62</v>
      </c>
      <c r="J16" s="30" t="n">
        <v>93.66</v>
      </c>
      <c r="K16" s="30" t="s">
        <v>92</v>
      </c>
      <c r="L16" s="30" t="s">
        <v>182</v>
      </c>
    </row>
    <row r="17">
      <c r="A17" s="30" t="s">
        <v>183</v>
      </c>
      <c r="B17" s="51" t="n">
        <v>43098</v>
      </c>
      <c r="C17" s="30" t="n">
        <v>1369.9</v>
      </c>
      <c r="D17" s="51" t="n">
        <v>42691</v>
      </c>
      <c r="E17" s="30" t="n">
        <v>1083.56</v>
      </c>
      <c r="F17" s="50" t="n">
        <v>286.34000000000015</v>
      </c>
      <c r="G17" s="30" t="n">
        <v>7.95</v>
      </c>
      <c r="H17" s="30" t="n">
        <v>206</v>
      </c>
      <c r="I17" s="30" t="n">
        <v>5.26</v>
      </c>
      <c r="J17" s="30" t="n">
        <v>6.65</v>
      </c>
      <c r="K17" s="30" t="s">
        <v>92</v>
      </c>
      <c r="L17" s="30" t="s">
        <v>184</v>
      </c>
    </row>
    <row r="18">
      <c r="A18" s="30" t="s">
        <v>185</v>
      </c>
      <c r="B18" s="51" t="n">
        <v>42794</v>
      </c>
      <c r="C18" s="30" t="n">
        <v>10236.719999999999</v>
      </c>
      <c r="D18" s="51" t="n">
        <v>42752</v>
      </c>
      <c r="E18" s="30" t="n">
        <v>10024.56</v>
      </c>
      <c r="F18" s="50" t="n">
        <v>212.15999999999983</v>
      </c>
      <c r="G18" s="30" t="n">
        <v>7.95</v>
      </c>
      <c r="H18" s="30" t="n">
        <v>408</v>
      </c>
      <c r="I18" s="30" t="n">
        <v>24.57</v>
      </c>
      <c r="J18" s="30" t="n">
        <v>25.09</v>
      </c>
      <c r="K18" s="30" t="s">
        <v>92</v>
      </c>
      <c r="L18" s="30" t="s">
        <v>186</v>
      </c>
    </row>
    <row r="19">
      <c r="A19" s="30" t="s">
        <v>187</v>
      </c>
      <c r="B19" s="51" t="n">
        <v>42845</v>
      </c>
      <c r="C19" s="30" t="n">
        <v>0</v>
      </c>
      <c r="D19" s="51" t="n">
        <v>42697</v>
      </c>
      <c r="E19" s="30" t="n">
        <v>250</v>
      </c>
      <c r="F19" s="50" t="n">
        <v>-250</v>
      </c>
      <c r="G19" s="30" t="n">
        <v>39.450000000000003</v>
      </c>
      <c r="H19" s="30" t="n">
        <v>200</v>
      </c>
      <c r="I19" s="30" t="n">
        <v>1.25</v>
      </c>
      <c r="J19" s="30" t="n">
        <v>0</v>
      </c>
      <c r="K19" s="30" t="s">
        <v>188</v>
      </c>
      <c r="L19" s="30" t="s">
        <v>189</v>
      </c>
    </row>
    <row r="20">
      <c r="A20" s="30" t="s">
        <v>190</v>
      </c>
      <c r="B20" s="51" t="n">
        <v>42811</v>
      </c>
      <c r="C20" s="30" t="n">
        <v>0</v>
      </c>
      <c r="D20" s="51" t="n">
        <v>42650</v>
      </c>
      <c r="E20" s="30" t="n">
        <v>350</v>
      </c>
      <c r="F20" s="50" t="n">
        <v>-350</v>
      </c>
      <c r="G20" s="30" t="n">
        <v>17.399999999999999</v>
      </c>
      <c r="H20" s="30" t="n">
        <v>100</v>
      </c>
      <c r="I20" s="30" t="n">
        <v>3.5</v>
      </c>
      <c r="J20" s="30" t="n">
        <v>0</v>
      </c>
      <c r="K20" s="30" t="s">
        <v>17</v>
      </c>
      <c r="L20" s="30" t="s">
        <v>191</v>
      </c>
    </row>
    <row r="21">
      <c r="A21" s="30" t="s">
        <v>192</v>
      </c>
      <c r="B21" s="51" t="n">
        <v>43098</v>
      </c>
      <c r="C21" s="30" t="n">
        <v>10756.5</v>
      </c>
      <c r="D21" s="51" t="n">
        <v>42948</v>
      </c>
      <c r="E21" s="30" t="n">
        <v>9914.16</v>
      </c>
      <c r="F21" s="50" t="n">
        <v>842.34000000000037</v>
      </c>
      <c r="H21" s="30" t="n">
        <v>202</v>
      </c>
      <c r="I21" s="30" t="n">
        <v>49.08</v>
      </c>
      <c r="J21" s="30" t="n">
        <v>53.25</v>
      </c>
      <c r="K21" s="30" t="s">
        <v>92</v>
      </c>
      <c r="L21" s="30" t="s">
        <v>193</v>
      </c>
    </row>
    <row r="22">
      <c r="A22" s="30" t="s">
        <v>194</v>
      </c>
      <c r="B22" s="51" t="n">
        <v>42845</v>
      </c>
      <c r="C22" s="30" t="n">
        <v>0</v>
      </c>
      <c r="D22" s="51" t="n">
        <v>42642</v>
      </c>
      <c r="E22" s="30" t="n">
        <v>250</v>
      </c>
      <c r="F22" s="50" t="n">
        <v>-250</v>
      </c>
      <c r="G22" s="30" t="n">
        <v>17.399999999999999</v>
      </c>
      <c r="H22" s="30" t="n">
        <v>100</v>
      </c>
      <c r="I22" s="30" t="n">
        <v>2.5</v>
      </c>
      <c r="J22" s="30" t="n">
        <v>0</v>
      </c>
      <c r="K22" s="30" t="s">
        <v>33</v>
      </c>
      <c r="L22" s="30" t="s">
        <v>195</v>
      </c>
    </row>
    <row r="23">
      <c r="B23" s="51"/>
      <c r="D23" s="51"/>
      <c r="F23" s="52" t="n">
        <f>SUBTOTAL(109,Table_USStocks.accdb12[Profit])</f>
        <v>4354.7199999999993</v>
      </c>
    </row>
    <row r="25">
      <c r="A25" s="53" t="n">
        <v>2018</v>
      </c>
    </row>
    <row r="27">
      <c r="A27" s="30" t="s">
        <v>85</v>
      </c>
      <c r="B27" s="30" t="s">
        <v>11</v>
      </c>
      <c r="C27" s="30" t="s">
        <v>86</v>
      </c>
      <c r="D27" s="30" t="s">
        <v>87</v>
      </c>
      <c r="E27" s="30" t="s">
        <v>4</v>
      </c>
      <c r="F27" s="30" t="s">
        <v>3</v>
      </c>
      <c r="G27" s="30" t="s">
        <v>88</v>
      </c>
      <c r="H27" s="30" t="s">
        <v>7</v>
      </c>
      <c r="I27" s="30" t="s">
        <v>8</v>
      </c>
      <c r="J27" s="30" t="s">
        <v>10</v>
      </c>
      <c r="K27" s="30" t="s">
        <v>89</v>
      </c>
      <c r="L27" s="30" t="s">
        <v>90</v>
      </c>
      <c r="M27" s="30" t="s">
        <v>40</v>
      </c>
      <c r="N27" s="54" t="s">
        <v>196</v>
      </c>
    </row>
    <row r="28">
      <c r="A28" s="30" t="s">
        <v>197</v>
      </c>
      <c r="B28" s="51" t="n">
        <v>43122</v>
      </c>
      <c r="C28" s="30" t="n">
        <v>15170</v>
      </c>
      <c r="D28" s="51" t="n">
        <v>42171</v>
      </c>
      <c r="E28" s="30" t="n">
        <v>9307</v>
      </c>
      <c r="F28" s="50" t="n">
        <v>5863.0000000000009</v>
      </c>
      <c r="G28" s="30" t="n">
        <v>7.95</v>
      </c>
      <c r="H28" s="30" t="n">
        <v>1025</v>
      </c>
      <c r="I28" s="30" t="n">
        <v>9.08</v>
      </c>
      <c r="J28" s="30" t="n">
        <v>14.8</v>
      </c>
      <c r="K28" s="30" t="s">
        <v>92</v>
      </c>
      <c r="L28" s="30" t="s">
        <v>198</v>
      </c>
      <c r="M28" s="30" t="s">
        <v>73</v>
      </c>
      <c r="N28" s="54" t="n">
        <f>Table_USStocks.accdb_111[[#This Row],[Profit]]/Table_USStocks.accdb_111[[#This Row],[CostBasis]]</f>
        <v>0.629955947136564</v>
      </c>
    </row>
    <row r="29">
      <c r="A29" s="30" t="s">
        <v>199</v>
      </c>
      <c r="B29" s="51" t="n">
        <v>43133</v>
      </c>
      <c r="C29" s="30" t="n">
        <v>8077.32</v>
      </c>
      <c r="D29" s="51" t="n">
        <v>42753</v>
      </c>
      <c r="E29" s="30" t="n">
        <v>4398.76</v>
      </c>
      <c r="F29" s="50" t="n">
        <v>3678.56</v>
      </c>
      <c r="G29" s="30" t="n">
        <v>7.95</v>
      </c>
      <c r="H29" s="30" t="n">
        <v>554</v>
      </c>
      <c r="I29" s="30" t="n">
        <v>7.94</v>
      </c>
      <c r="J29" s="30" t="n">
        <v>14.58</v>
      </c>
      <c r="K29" s="30" t="s">
        <v>92</v>
      </c>
      <c r="L29" s="30" t="s">
        <v>200</v>
      </c>
      <c r="M29" s="30" t="s">
        <v>43</v>
      </c>
      <c r="N29" s="54" t="n">
        <f>Table_USStocks.accdb_111[[#This Row],[Profit]]/Table_USStocks.accdb_111[[#This Row],[CostBasis]]</f>
        <v>0.83627204030226698</v>
      </c>
    </row>
    <row r="30">
      <c r="A30" s="30" t="s">
        <v>201</v>
      </c>
      <c r="B30" s="51" t="n">
        <v>43139</v>
      </c>
      <c r="C30" s="30" t="n">
        <v>1250</v>
      </c>
      <c r="D30" s="51" t="n">
        <v>42943</v>
      </c>
      <c r="E30" s="30" t="n">
        <v>1125</v>
      </c>
      <c r="F30" s="50" t="n">
        <v>125</v>
      </c>
      <c r="H30" s="30" t="n">
        <v>25</v>
      </c>
      <c r="I30" s="30" t="n">
        <v>45</v>
      </c>
      <c r="J30" s="30" t="n">
        <v>50</v>
      </c>
      <c r="K30" s="30" t="s">
        <v>92</v>
      </c>
      <c r="L30" s="30" t="s">
        <v>202</v>
      </c>
      <c r="M30" s="30" t="s">
        <v>43</v>
      </c>
      <c r="N30" s="54" t="n">
        <f>Table_USStocks.accdb_111[[#This Row],[Profit]]/Table_USStocks.accdb_111[[#This Row],[CostBasis]]</f>
        <v>0.1111111111111111</v>
      </c>
    </row>
    <row r="31">
      <c r="A31" s="30" t="s">
        <v>203</v>
      </c>
      <c r="B31" s="51" t="n">
        <v>43150</v>
      </c>
      <c r="C31" s="30" t="n">
        <v>2695</v>
      </c>
      <c r="D31" s="51" t="n">
        <v>42755</v>
      </c>
      <c r="E31" s="30" t="n">
        <v>2270.4</v>
      </c>
      <c r="F31" s="50" t="n">
        <v>424.59999999999991</v>
      </c>
      <c r="G31" s="30" t="n">
        <v>7.95</v>
      </c>
      <c r="H31" s="30" t="n">
        <v>220</v>
      </c>
      <c r="I31" s="30" t="n">
        <v>10.32</v>
      </c>
      <c r="J31" s="30" t="n">
        <v>12.25</v>
      </c>
      <c r="K31" s="30" t="s">
        <v>92</v>
      </c>
      <c r="L31" s="30" t="s">
        <v>204</v>
      </c>
      <c r="M31" s="30" t="s">
        <v>43</v>
      </c>
      <c r="N31" s="54" t="n">
        <f>Table_USStocks.accdb_111[[#This Row],[Profit]]/Table_USStocks.accdb_111[[#This Row],[CostBasis]]</f>
        <v>0.18701550387596894</v>
      </c>
    </row>
    <row r="32">
      <c r="A32" s="30" t="s">
        <v>205</v>
      </c>
      <c r="B32" s="51" t="n">
        <v>43160</v>
      </c>
      <c r="C32" s="30" t="n">
        <v>2614.5</v>
      </c>
      <c r="D32" s="51" t="n">
        <v>42398</v>
      </c>
      <c r="E32" s="30" t="n">
        <v>2402.4</v>
      </c>
      <c r="F32" s="50" t="n">
        <v>212.09999999999997</v>
      </c>
      <c r="G32" s="30" t="n">
        <v>7.95</v>
      </c>
      <c r="H32" s="30" t="n">
        <v>105</v>
      </c>
      <c r="I32" s="30" t="n">
        <v>22.88</v>
      </c>
      <c r="J32" s="30" t="n">
        <v>24.9</v>
      </c>
      <c r="K32" s="30" t="s">
        <v>92</v>
      </c>
      <c r="L32" s="30" t="s">
        <v>206</v>
      </c>
      <c r="M32" s="30" t="s">
        <v>73</v>
      </c>
      <c r="N32" s="54" t="n">
        <f>Table_USStocks.accdb_111[[#This Row],[Profit]]/Table_USStocks.accdb_111[[#This Row],[CostBasis]]</f>
        <v>8.8286713286713267E-2</v>
      </c>
    </row>
    <row r="33">
      <c r="A33" s="30" t="s">
        <v>207</v>
      </c>
      <c r="B33" s="51" t="n">
        <v>43160</v>
      </c>
      <c r="C33" s="30" t="n">
        <v>900</v>
      </c>
      <c r="D33" s="51" t="n">
        <v>43153</v>
      </c>
      <c r="E33" s="30" t="n">
        <v>868</v>
      </c>
      <c r="F33" s="50" t="n">
        <v>32.000000000000028</v>
      </c>
      <c r="H33" s="30" t="n">
        <v>100</v>
      </c>
      <c r="I33" s="30" t="n">
        <v>8.68</v>
      </c>
      <c r="J33" s="30" t="n">
        <v>9</v>
      </c>
      <c r="K33" s="30" t="s">
        <v>92</v>
      </c>
      <c r="L33" s="30" t="s">
        <v>208</v>
      </c>
      <c r="M33" s="30" t="s">
        <v>43</v>
      </c>
      <c r="N33" s="54" t="n">
        <f>Table_USStocks.accdb_111[[#This Row],[Profit]]/Table_USStocks.accdb_111[[#This Row],[CostBasis]]</f>
        <v>3.6866359447004643E-2</v>
      </c>
    </row>
    <row r="34">
      <c r="A34" s="30" t="s">
        <v>209</v>
      </c>
      <c r="B34" s="51" t="n">
        <v>43166</v>
      </c>
      <c r="C34" s="30" t="n">
        <v>8875</v>
      </c>
      <c r="D34" s="51" t="n">
        <v>43066</v>
      </c>
      <c r="E34" s="30" t="n">
        <v>8150</v>
      </c>
      <c r="F34" s="50" t="n">
        <v>724.99999999999966</v>
      </c>
      <c r="H34" s="30" t="n">
        <v>500</v>
      </c>
      <c r="I34" s="30" t="n">
        <v>16.3</v>
      </c>
      <c r="J34" s="30" t="n">
        <v>17.75</v>
      </c>
      <c r="K34" s="30" t="s">
        <v>92</v>
      </c>
      <c r="L34" s="30" t="s">
        <v>210</v>
      </c>
      <c r="M34" s="30" t="s">
        <v>211</v>
      </c>
      <c r="N34" s="54" t="n">
        <f>Table_USStocks.accdb_111[[#This Row],[Profit]]/Table_USStocks.accdb_111[[#This Row],[CostBasis]]</f>
        <v>8.8957055214723885E-2</v>
      </c>
    </row>
    <row r="35">
      <c r="A35" s="30" t="s">
        <v>212</v>
      </c>
      <c r="B35" s="51" t="n">
        <v>43178</v>
      </c>
      <c r="C35" s="30" t="n">
        <v>4120</v>
      </c>
      <c r="D35" s="51" t="n">
        <v>42419</v>
      </c>
      <c r="E35" s="30" t="n">
        <v>3154.89</v>
      </c>
      <c r="F35" s="50" t="n">
        <v>965.11000000000013</v>
      </c>
      <c r="G35" s="30" t="n">
        <v>7.95</v>
      </c>
      <c r="H35" s="30" t="n">
        <v>103</v>
      </c>
      <c r="I35" s="30" t="n">
        <v>30.63</v>
      </c>
      <c r="J35" s="30" t="n">
        <v>40</v>
      </c>
      <c r="K35" s="30" t="s">
        <v>92</v>
      </c>
      <c r="L35" s="30" t="s">
        <v>213</v>
      </c>
      <c r="M35" s="30" t="s">
        <v>73</v>
      </c>
      <c r="N35" s="54" t="n">
        <f>Table_USStocks.accdb_111[[#This Row],[Profit]]/Table_USStocks.accdb_111[[#This Row],[CostBasis]]</f>
        <v>0.30590923930786817</v>
      </c>
    </row>
    <row r="36">
      <c r="A36" s="30" t="s">
        <v>214</v>
      </c>
      <c r="B36" s="51" t="n">
        <v>43178</v>
      </c>
      <c r="C36" s="30" t="n">
        <v>2490</v>
      </c>
      <c r="D36" s="51" t="n">
        <v>43171</v>
      </c>
      <c r="E36" s="30" t="n">
        <v>2100</v>
      </c>
      <c r="F36" s="50" t="n">
        <v>390.00000000000023</v>
      </c>
      <c r="H36" s="30" t="n">
        <v>300</v>
      </c>
      <c r="I36" s="30" t="n">
        <v>7</v>
      </c>
      <c r="J36" s="30" t="n">
        <v>8.3000000000000007</v>
      </c>
      <c r="K36" s="30" t="s">
        <v>92</v>
      </c>
      <c r="L36" s="30" t="s">
        <v>208</v>
      </c>
      <c r="M36" s="30" t="s">
        <v>43</v>
      </c>
      <c r="N36" s="54" t="n">
        <f>Table_USStocks.accdb_111[[#This Row],[Profit]]/Table_USStocks.accdb_111[[#This Row],[CostBasis]]</f>
        <v>0.18571428571428583</v>
      </c>
    </row>
    <row r="37">
      <c r="A37" s="30" t="s">
        <v>215</v>
      </c>
      <c r="B37" s="51" t="n">
        <v>43194</v>
      </c>
      <c r="C37" s="30" t="n">
        <v>3675</v>
      </c>
      <c r="D37" s="51" t="n">
        <v>43133</v>
      </c>
      <c r="E37" s="30" t="n">
        <v>3568</v>
      </c>
      <c r="F37" s="50" t="n">
        <v>107.00000000000003</v>
      </c>
      <c r="H37" s="30" t="n">
        <v>50</v>
      </c>
      <c r="I37" s="30" t="n">
        <v>71.36</v>
      </c>
      <c r="J37" s="30" t="n">
        <v>73.5</v>
      </c>
      <c r="K37" s="30" t="s">
        <v>92</v>
      </c>
      <c r="L37" s="30" t="s">
        <v>216</v>
      </c>
      <c r="M37" s="30" t="s">
        <v>43</v>
      </c>
      <c r="N37" s="54" t="n">
        <f>Table_USStocks.accdb_111[[#This Row],[Profit]]/Table_USStocks.accdb_111[[#This Row],[CostBasis]]</f>
        <v>2.9988789237668168E-2</v>
      </c>
    </row>
    <row r="38">
      <c r="A38" s="30" t="s">
        <v>217</v>
      </c>
      <c r="B38" s="51" t="n">
        <v>43200</v>
      </c>
      <c r="C38" s="30" t="n">
        <v>7200</v>
      </c>
      <c r="D38" s="51" t="n">
        <v>43117</v>
      </c>
      <c r="E38" s="30" t="n">
        <v>6523</v>
      </c>
      <c r="F38" s="50" t="n">
        <v>676.99999999999955</v>
      </c>
      <c r="H38" s="30" t="n">
        <v>100</v>
      </c>
      <c r="I38" s="30" t="n">
        <v>65.23</v>
      </c>
      <c r="J38" s="30" t="n">
        <v>72</v>
      </c>
      <c r="K38" s="30" t="s">
        <v>92</v>
      </c>
      <c r="L38" s="30" t="s">
        <v>218</v>
      </c>
      <c r="M38" s="30" t="s">
        <v>43</v>
      </c>
      <c r="N38" s="54" t="n">
        <f>Table_USStocks.accdb_111[[#This Row],[Profit]]/Table_USStocks.accdb_111[[#This Row],[CostBasis]]</f>
        <v>0.10378660125709023</v>
      </c>
    </row>
    <row r="39">
      <c r="A39" s="30" t="s">
        <v>219</v>
      </c>
      <c r="B39" s="51" t="n">
        <v>43207</v>
      </c>
      <c r="C39" s="30" t="n">
        <v>3900</v>
      </c>
      <c r="D39" s="51" t="n">
        <v>43133</v>
      </c>
      <c r="E39" s="30" t="n">
        <v>3770.0000000000005</v>
      </c>
      <c r="F39" s="50" t="n">
        <v>129.99999999999972</v>
      </c>
      <c r="H39" s="30" t="n">
        <v>100</v>
      </c>
      <c r="I39" s="30" t="n">
        <v>37.700000000000003</v>
      </c>
      <c r="J39" s="30" t="n">
        <v>39</v>
      </c>
      <c r="K39" s="30" t="s">
        <v>92</v>
      </c>
      <c r="L39" s="30" t="s">
        <v>220</v>
      </c>
      <c r="M39" s="30" t="s">
        <v>43</v>
      </c>
      <c r="N39" s="54" t="n">
        <f>Table_USStocks.accdb_111[[#This Row],[Profit]]/Table_USStocks.accdb_111[[#This Row],[CostBasis]]</f>
        <v>3.4482758620689578E-2</v>
      </c>
    </row>
    <row r="40">
      <c r="A40" s="30" t="s">
        <v>221</v>
      </c>
      <c r="B40" s="51" t="n">
        <v>43208</v>
      </c>
      <c r="C40" s="30" t="n">
        <v>4600</v>
      </c>
      <c r="D40" s="51" t="n">
        <v>43166</v>
      </c>
      <c r="E40" s="30" t="n">
        <v>4530</v>
      </c>
      <c r="F40" s="50" t="n">
        <v>70.000000000000284</v>
      </c>
      <c r="H40" s="30" t="n">
        <v>200</v>
      </c>
      <c r="I40" s="30" t="n">
        <v>22.65</v>
      </c>
      <c r="J40" s="30" t="n">
        <v>23</v>
      </c>
      <c r="K40" s="30" t="s">
        <v>92</v>
      </c>
      <c r="L40" s="30" t="s">
        <v>222</v>
      </c>
      <c r="M40" s="30" t="s">
        <v>43</v>
      </c>
      <c r="N40" s="54" t="n">
        <f>Table_USStocks.accdb_111[[#This Row],[Profit]]/Table_USStocks.accdb_111[[#This Row],[CostBasis]]</f>
        <v>1.5452538631346642E-2</v>
      </c>
    </row>
    <row r="41">
      <c r="A41" s="30" t="s">
        <v>223</v>
      </c>
      <c r="B41" s="51" t="n">
        <v>43210</v>
      </c>
      <c r="C41" s="30" t="n">
        <v>0</v>
      </c>
      <c r="D41" s="51" t="n">
        <v>43125</v>
      </c>
      <c r="E41" s="30" t="n">
        <v>2300</v>
      </c>
      <c r="F41" s="50" t="n">
        <v>-2300</v>
      </c>
      <c r="H41" s="30" t="n">
        <v>1000</v>
      </c>
      <c r="I41" s="30" t="n">
        <v>2.2999999999999998</v>
      </c>
      <c r="J41" s="30" t="n">
        <v>0</v>
      </c>
      <c r="K41" s="30" t="s">
        <v>17</v>
      </c>
      <c r="L41" s="30" t="s">
        <v>224</v>
      </c>
      <c r="M41" s="30" t="s">
        <v>43</v>
      </c>
      <c r="N41" s="54" t="n">
        <f>Table_USStocks.accdb_111[[#This Row],[Profit]]/Table_USStocks.accdb_111[[#This Row],[CostBasis]]</f>
        <v>-1</v>
      </c>
    </row>
    <row r="42">
      <c r="A42" s="30" t="s">
        <v>100</v>
      </c>
      <c r="B42" s="51" t="n">
        <v>43216</v>
      </c>
      <c r="C42" s="30" t="n">
        <v>6800</v>
      </c>
      <c r="D42" s="51" t="n">
        <v>43133</v>
      </c>
      <c r="E42" s="30" t="n">
        <v>6736</v>
      </c>
      <c r="F42" s="50" t="n">
        <v>64.000000000000057</v>
      </c>
      <c r="H42" s="30" t="n">
        <v>100</v>
      </c>
      <c r="I42" s="30" t="n">
        <v>67.36</v>
      </c>
      <c r="J42" s="30" t="n">
        <v>68</v>
      </c>
      <c r="K42" s="30" t="s">
        <v>92</v>
      </c>
      <c r="L42" s="30" t="s">
        <v>101</v>
      </c>
      <c r="M42" s="30" t="s">
        <v>43</v>
      </c>
      <c r="N42" s="54" t="n">
        <f>Table_USStocks.accdb_111[[#This Row],[Profit]]/Table_USStocks.accdb_111[[#This Row],[CostBasis]]</f>
        <v>9.5011876484560661E-3</v>
      </c>
    </row>
    <row r="43">
      <c r="A43" s="30" t="s">
        <v>225</v>
      </c>
      <c r="B43" s="51" t="n">
        <v>43217</v>
      </c>
      <c r="C43" s="30" t="n">
        <v>5701.7599999999993</v>
      </c>
      <c r="D43" s="51" t="n">
        <v>43182</v>
      </c>
      <c r="E43" s="30" t="n">
        <v>5662.5</v>
      </c>
      <c r="F43" s="50" t="n">
        <v>39.2599999999997</v>
      </c>
      <c r="H43" s="30" t="n">
        <v>302</v>
      </c>
      <c r="I43" s="30" t="n">
        <v>18.75</v>
      </c>
      <c r="J43" s="30" t="n">
        <v>18.88</v>
      </c>
      <c r="K43" s="30" t="s">
        <v>92</v>
      </c>
      <c r="L43" s="30" t="s">
        <v>226</v>
      </c>
      <c r="M43" s="30" t="s">
        <v>43</v>
      </c>
      <c r="N43" s="54" t="n">
        <f>Table_USStocks.accdb_111[[#This Row],[Profit]]/Table_USStocks.accdb_111[[#This Row],[CostBasis]]</f>
        <v>6.9333333333332801E-3</v>
      </c>
    </row>
    <row r="44">
      <c r="A44" s="30" t="s">
        <v>227</v>
      </c>
      <c r="B44" s="51" t="n">
        <v>43217</v>
      </c>
      <c r="C44" s="30" t="n">
        <v>107000</v>
      </c>
      <c r="D44" s="51" t="n">
        <v>43217</v>
      </c>
      <c r="E44" s="30" t="n">
        <v>107605</v>
      </c>
      <c r="F44" s="50" t="n">
        <v>-605.00000000000398</v>
      </c>
      <c r="H44" s="30" t="n">
        <v>250</v>
      </c>
      <c r="I44" s="30" t="n">
        <v>430.42</v>
      </c>
      <c r="J44" s="30" t="n">
        <v>428</v>
      </c>
      <c r="K44" s="30" t="s">
        <v>92</v>
      </c>
      <c r="L44" s="30" t="s">
        <v>228</v>
      </c>
      <c r="M44" s="30" t="s">
        <v>43</v>
      </c>
      <c r="N44" s="54" t="n">
        <f>Table_USStocks.accdb_111[[#This Row],[Profit]]/Table_USStocks.accdb_111[[#This Row],[CostBasis]]</f>
        <v>-5.6224153152734909E-3</v>
      </c>
    </row>
    <row r="45">
      <c r="A45" s="30" t="s">
        <v>229</v>
      </c>
      <c r="B45" s="51" t="n">
        <v>43221</v>
      </c>
      <c r="C45" s="30" t="n">
        <v>2700</v>
      </c>
      <c r="D45" s="51" t="n">
        <v>43133</v>
      </c>
      <c r="E45" s="30" t="n">
        <v>2282</v>
      </c>
      <c r="F45" s="50" t="n">
        <v>418</v>
      </c>
      <c r="H45" s="30" t="n">
        <v>200</v>
      </c>
      <c r="I45" s="30" t="n">
        <v>11.41</v>
      </c>
      <c r="J45" s="30" t="n">
        <v>13.5</v>
      </c>
      <c r="K45" s="30" t="s">
        <v>92</v>
      </c>
      <c r="L45" s="30" t="s">
        <v>230</v>
      </c>
      <c r="M45" s="30" t="s">
        <v>43</v>
      </c>
      <c r="N45" s="54" t="n">
        <f>Table_USStocks.accdb_111[[#This Row],[Profit]]/Table_USStocks.accdb_111[[#This Row],[CostBasis]]</f>
        <v>0.18317265556529361</v>
      </c>
    </row>
    <row r="46">
      <c r="A46" s="30" t="s">
        <v>231</v>
      </c>
      <c r="B46" s="51" t="n">
        <v>43224</v>
      </c>
      <c r="C46" s="30" t="n">
        <v>4575</v>
      </c>
      <c r="D46" s="51" t="n">
        <v>43133</v>
      </c>
      <c r="E46" s="30" t="n">
        <v>4220</v>
      </c>
      <c r="F46" s="50" t="n">
        <v>354.99999999999972</v>
      </c>
      <c r="H46" s="30" t="n">
        <v>50</v>
      </c>
      <c r="I46" s="30" t="n">
        <v>84.4</v>
      </c>
      <c r="J46" s="30" t="n">
        <v>91.5</v>
      </c>
      <c r="K46" s="30" t="s">
        <v>92</v>
      </c>
      <c r="L46" s="30" t="s">
        <v>232</v>
      </c>
      <c r="M46" s="30" t="s">
        <v>43</v>
      </c>
      <c r="N46" s="54" t="n">
        <f>Table_USStocks.accdb_111[[#This Row],[Profit]]/Table_USStocks.accdb_111[[#This Row],[CostBasis]]</f>
        <v>8.4123222748815105E-2</v>
      </c>
    </row>
    <row r="47">
      <c r="A47" s="30" t="s">
        <v>233</v>
      </c>
      <c r="B47" s="51" t="n">
        <v>43228</v>
      </c>
      <c r="C47" s="30" t="n">
        <v>1780.02</v>
      </c>
      <c r="D47" s="51" t="n">
        <v>43152</v>
      </c>
      <c r="E47" s="30" t="n">
        <v>1754.6000000000001</v>
      </c>
      <c r="F47" s="50" t="n">
        <v>25.420000000000009</v>
      </c>
      <c r="H47" s="30" t="n">
        <v>62</v>
      </c>
      <c r="I47" s="30" t="n">
        <v>28.3</v>
      </c>
      <c r="J47" s="30" t="n">
        <v>28.71</v>
      </c>
      <c r="K47" s="30" t="s">
        <v>166</v>
      </c>
      <c r="L47" s="30" t="s">
        <v>234</v>
      </c>
      <c r="M47" s="30" t="s">
        <v>76</v>
      </c>
      <c r="N47" s="54" t="n">
        <f>Table_USStocks.accdb_111[[#This Row],[Profit]]/Table_USStocks.accdb_111[[#This Row],[CostBasis]]</f>
        <v>1.4487632508833927E-2</v>
      </c>
    </row>
    <row r="48">
      <c r="A48" s="30" t="s">
        <v>235</v>
      </c>
      <c r="B48" s="51" t="n">
        <v>43228</v>
      </c>
      <c r="C48" s="30" t="n">
        <v>5700.1</v>
      </c>
      <c r="D48" s="51" t="n">
        <v>42991</v>
      </c>
      <c r="E48" s="30" t="n">
        <v>5492.7000000000007</v>
      </c>
      <c r="F48" s="50" t="n">
        <v>207.39999999999981</v>
      </c>
      <c r="H48" s="30" t="n">
        <v>85</v>
      </c>
      <c r="I48" s="30" t="n">
        <v>64.62</v>
      </c>
      <c r="J48" s="30" t="n">
        <v>67.06</v>
      </c>
      <c r="K48" s="30" t="s">
        <v>166</v>
      </c>
      <c r="L48" s="30" t="s">
        <v>236</v>
      </c>
      <c r="M48" s="30" t="s">
        <v>76</v>
      </c>
      <c r="N48" s="54" t="n">
        <f>Table_USStocks.accdb_111[[#This Row],[Profit]]/Table_USStocks.accdb_111[[#This Row],[CostBasis]]</f>
        <v>3.7759207675642177E-2</v>
      </c>
    </row>
    <row r="49">
      <c r="A49" s="30" t="s">
        <v>237</v>
      </c>
      <c r="B49" s="51" t="n">
        <v>43230</v>
      </c>
      <c r="C49" s="30" t="n">
        <v>3527.2799999999997</v>
      </c>
      <c r="D49" s="51" t="n">
        <v>42542</v>
      </c>
      <c r="E49" s="30" t="n">
        <v>3100.86</v>
      </c>
      <c r="F49" s="50" t="n">
        <v>426.41999999999973</v>
      </c>
      <c r="G49" s="30" t="n">
        <v>7.95</v>
      </c>
      <c r="H49" s="30" t="n">
        <v>207</v>
      </c>
      <c r="I49" s="30" t="n">
        <v>14.98</v>
      </c>
      <c r="J49" s="30" t="n">
        <v>17.04</v>
      </c>
      <c r="K49" s="30" t="s">
        <v>92</v>
      </c>
      <c r="L49" s="30" t="s">
        <v>238</v>
      </c>
      <c r="M49" s="30" t="s">
        <v>73</v>
      </c>
      <c r="N49" s="54" t="n">
        <f>Table_USStocks.accdb_111[[#This Row],[Profit]]/Table_USStocks.accdb_111[[#This Row],[CostBasis]]</f>
        <v>0.13751668891855798</v>
      </c>
    </row>
    <row r="50">
      <c r="A50" s="30" t="s">
        <v>239</v>
      </c>
      <c r="B50" s="51" t="n">
        <v>43244</v>
      </c>
      <c r="C50" s="30" t="n">
        <v>1939.8000000000002</v>
      </c>
      <c r="D50" s="51" t="n">
        <v>43046</v>
      </c>
      <c r="E50" s="30" t="n">
        <v>1792.46</v>
      </c>
      <c r="F50" s="50" t="n">
        <v>147.34000000000006</v>
      </c>
      <c r="H50" s="30" t="n">
        <v>106</v>
      </c>
      <c r="I50" s="30" t="n">
        <v>16.91</v>
      </c>
      <c r="J50" s="30" t="n">
        <v>18.3</v>
      </c>
      <c r="K50" s="30" t="s">
        <v>92</v>
      </c>
      <c r="L50" s="30" t="s">
        <v>240</v>
      </c>
      <c r="M50" s="30" t="s">
        <v>43</v>
      </c>
      <c r="N50" s="54" t="n">
        <f>Table_USStocks.accdb_111[[#This Row],[Profit]]/Table_USStocks.accdb_111[[#This Row],[CostBasis]]</f>
        <v>8.2199881726788909E-2</v>
      </c>
    </row>
    <row r="51">
      <c r="A51" s="30" t="s">
        <v>241</v>
      </c>
      <c r="B51" s="51" t="n">
        <v>43256</v>
      </c>
      <c r="C51" s="30" t="n">
        <v>12669</v>
      </c>
      <c r="D51" s="51" t="n">
        <v>42374</v>
      </c>
      <c r="E51" s="30" t="n">
        <v>8922.89</v>
      </c>
      <c r="F51" s="50" t="n">
        <v>3746.1100000000006</v>
      </c>
      <c r="G51" s="30" t="n">
        <v>7.95</v>
      </c>
      <c r="H51" s="30" t="n">
        <v>103</v>
      </c>
      <c r="I51" s="30" t="n">
        <v>86.63</v>
      </c>
      <c r="J51" s="30" t="n">
        <v>123</v>
      </c>
      <c r="K51" s="30" t="s">
        <v>92</v>
      </c>
      <c r="L51" s="30" t="s">
        <v>242</v>
      </c>
      <c r="M51" s="30" t="s">
        <v>73</v>
      </c>
      <c r="N51" s="54" t="n">
        <f>Table_USStocks.accdb_111[[#This Row],[Profit]]/Table_USStocks.accdb_111[[#This Row],[CostBasis]]</f>
        <v>0.41983146715918285</v>
      </c>
    </row>
    <row r="52">
      <c r="A52" s="30" t="s">
        <v>243</v>
      </c>
      <c r="B52" s="51" t="n">
        <v>43256</v>
      </c>
      <c r="C52" s="30" t="n">
        <v>1979.5500000000002</v>
      </c>
      <c r="D52" s="51" t="n">
        <v>42894</v>
      </c>
      <c r="E52" s="30" t="n">
        <v>1976.8999999999999</v>
      </c>
      <c r="F52" s="50" t="n">
        <v>2.650000000000226</v>
      </c>
      <c r="H52" s="30" t="n">
        <v>53</v>
      </c>
      <c r="I52" s="30" t="n">
        <v>37.299999999999997</v>
      </c>
      <c r="J52" s="30" t="n">
        <v>37.35</v>
      </c>
      <c r="K52" s="30" t="s">
        <v>92</v>
      </c>
      <c r="L52" s="30" t="s">
        <v>244</v>
      </c>
      <c r="M52" s="30" t="s">
        <v>43</v>
      </c>
      <c r="N52" s="54" t="n">
        <f>Table_USStocks.accdb_111[[#This Row],[Profit]]/Table_USStocks.accdb_111[[#This Row],[CostBasis]]</f>
        <v>1.3404825737266559E-3</v>
      </c>
    </row>
    <row r="53">
      <c r="A53" s="30" t="s">
        <v>245</v>
      </c>
      <c r="B53" s="51" t="n">
        <v>43256</v>
      </c>
      <c r="C53" s="30" t="n">
        <v>19981.43</v>
      </c>
      <c r="D53" s="51" t="n">
        <v>43228</v>
      </c>
      <c r="E53" s="30" t="n">
        <v>20008.939999999999</v>
      </c>
      <c r="F53" s="50" t="n">
        <v>-27.510000000001043</v>
      </c>
      <c r="H53" s="30" t="n">
        <v>917</v>
      </c>
      <c r="I53" s="30" t="n">
        <v>21.82</v>
      </c>
      <c r="J53" s="30" t="n">
        <v>21.79</v>
      </c>
      <c r="K53" s="30" t="s">
        <v>92</v>
      </c>
      <c r="L53" s="30" t="s">
        <v>246</v>
      </c>
      <c r="M53" s="30" t="s">
        <v>73</v>
      </c>
      <c r="N53" s="54" t="n">
        <f>Table_USStocks.accdb_111[[#This Row],[Profit]]/Table_USStocks.accdb_111[[#This Row],[CostBasis]]</f>
        <v>-1.3748854262145343E-3</v>
      </c>
    </row>
    <row r="54">
      <c r="A54" s="30" t="s">
        <v>247</v>
      </c>
      <c r="B54" s="51" t="n">
        <v>43258</v>
      </c>
      <c r="C54" s="30" t="n">
        <v>15000</v>
      </c>
      <c r="D54" s="51" t="n">
        <v>43217</v>
      </c>
      <c r="E54" s="30" t="n">
        <v>11280</v>
      </c>
      <c r="F54" s="50" t="n">
        <v>3720.0000000000005</v>
      </c>
      <c r="H54" s="30" t="n">
        <v>1000</v>
      </c>
      <c r="I54" s="30" t="n">
        <v>11.28</v>
      </c>
      <c r="J54" s="30" t="n">
        <v>15</v>
      </c>
      <c r="K54" s="30" t="s">
        <v>92</v>
      </c>
      <c r="L54" s="30" t="s">
        <v>248</v>
      </c>
      <c r="M54" s="30" t="s">
        <v>43</v>
      </c>
      <c r="N54" s="54" t="n">
        <f>Table_USStocks.accdb_111[[#This Row],[Profit]]/Table_USStocks.accdb_111[[#This Row],[CostBasis]]</f>
        <v>0.32978723404255322</v>
      </c>
    </row>
    <row r="55">
      <c r="A55" s="30" t="s">
        <v>249</v>
      </c>
      <c r="B55" s="51" t="n">
        <v>43258</v>
      </c>
      <c r="C55" s="30" t="n">
        <v>11200</v>
      </c>
      <c r="D55" s="51" t="n">
        <v>43165</v>
      </c>
      <c r="E55" s="30" t="n">
        <v>10960.599999999999</v>
      </c>
      <c r="F55" s="50" t="n">
        <v>239.40000000000055</v>
      </c>
      <c r="H55" s="30" t="n">
        <v>10</v>
      </c>
      <c r="I55" s="30" t="n">
        <v>1096.06</v>
      </c>
      <c r="J55" s="30" t="n">
        <v>1120</v>
      </c>
      <c r="K55" s="30" t="s">
        <v>92</v>
      </c>
      <c r="L55" s="30" t="s">
        <v>250</v>
      </c>
      <c r="M55" s="30" t="s">
        <v>43</v>
      </c>
      <c r="N55" s="54" t="n">
        <f>Table_USStocks.accdb_111[[#This Row],[Profit]]/Table_USStocks.accdb_111[[#This Row],[CostBasis]]</f>
        <v>2.18418699706221E-2</v>
      </c>
    </row>
    <row r="56">
      <c r="A56" s="30" t="s">
        <v>251</v>
      </c>
      <c r="B56" s="51" t="n">
        <v>43266</v>
      </c>
      <c r="C56" s="30" t="n">
        <v>8152.2000000000007</v>
      </c>
      <c r="D56" s="51" t="n">
        <v>41637</v>
      </c>
      <c r="E56" s="30" t="n">
        <v>7098.84</v>
      </c>
      <c r="F56" s="50" t="n">
        <v>1053.3599999999999</v>
      </c>
      <c r="G56" s="30" t="n">
        <v>7.95</v>
      </c>
      <c r="H56" s="30" t="n">
        <v>252</v>
      </c>
      <c r="I56" s="30" t="n">
        <v>28.17</v>
      </c>
      <c r="J56" s="30" t="n">
        <v>32.35</v>
      </c>
      <c r="K56" s="30" t="s">
        <v>92</v>
      </c>
      <c r="L56" s="30" t="s">
        <v>252</v>
      </c>
      <c r="M56" s="30" t="s">
        <v>73</v>
      </c>
      <c r="N56" s="54" t="n">
        <f>Table_USStocks.accdb_111[[#This Row],[Profit]]/Table_USStocks.accdb_111[[#This Row],[CostBasis]]</f>
        <v>0.14838480653177136</v>
      </c>
    </row>
    <row r="57">
      <c r="A57" s="30" t="s">
        <v>253</v>
      </c>
      <c r="B57" s="51" t="n">
        <v>43270</v>
      </c>
      <c r="C57" s="30" t="n">
        <v>675</v>
      </c>
      <c r="D57" s="51" t="n">
        <v>43210</v>
      </c>
      <c r="E57" s="30" t="n">
        <v>1144.5</v>
      </c>
      <c r="F57" s="50" t="n">
        <v>-469.49999999999994</v>
      </c>
      <c r="H57" s="30" t="n">
        <v>15</v>
      </c>
      <c r="I57" s="30" t="n">
        <v>76.3</v>
      </c>
      <c r="J57" s="30" t="n">
        <v>45</v>
      </c>
      <c r="K57" s="30" t="s">
        <v>92</v>
      </c>
      <c r="L57" s="30" t="s">
        <v>208</v>
      </c>
      <c r="M57" s="30" t="s">
        <v>43</v>
      </c>
      <c r="N57" s="54" t="n">
        <f>Table_USStocks.accdb_111[[#This Row],[Profit]]/Table_USStocks.accdb_111[[#This Row],[CostBasis]]</f>
        <v>-0.41022280471821754</v>
      </c>
    </row>
    <row r="58">
      <c r="A58" s="30" t="s">
        <v>254</v>
      </c>
      <c r="B58" s="51" t="n">
        <v>43280</v>
      </c>
      <c r="C58" s="30" t="n">
        <v>3300</v>
      </c>
      <c r="D58" s="51" t="n">
        <v>43257</v>
      </c>
      <c r="E58" s="30" t="n">
        <v>3150</v>
      </c>
      <c r="F58" s="50" t="n">
        <v>150</v>
      </c>
      <c r="H58" s="30" t="n">
        <v>100</v>
      </c>
      <c r="I58" s="30" t="n">
        <v>31.5</v>
      </c>
      <c r="J58" s="30" t="n">
        <v>33</v>
      </c>
      <c r="K58" s="30" t="s">
        <v>92</v>
      </c>
      <c r="L58" s="30" t="s">
        <v>255</v>
      </c>
      <c r="M58" s="30" t="s">
        <v>43</v>
      </c>
      <c r="N58" s="54" t="n">
        <f>Table_USStocks.accdb_111[[#This Row],[Profit]]/Table_USStocks.accdb_111[[#This Row],[CostBasis]]</f>
        <v>4.7619047619047616E-2</v>
      </c>
    </row>
    <row r="59">
      <c r="A59" s="30" t="s">
        <v>256</v>
      </c>
      <c r="B59" s="51" t="n">
        <v>43280</v>
      </c>
      <c r="C59" s="30" t="n">
        <v>2329</v>
      </c>
      <c r="D59" s="51" t="n">
        <v>43203</v>
      </c>
      <c r="E59" s="30" t="n">
        <v>2061</v>
      </c>
      <c r="F59" s="50" t="n">
        <v>268</v>
      </c>
      <c r="H59" s="30" t="n">
        <v>100</v>
      </c>
      <c r="I59" s="30" t="n">
        <v>20.61</v>
      </c>
      <c r="J59" s="30" t="n">
        <v>23.29</v>
      </c>
      <c r="K59" s="30" t="s">
        <v>92</v>
      </c>
      <c r="L59" s="30" t="s">
        <v>257</v>
      </c>
      <c r="M59" s="30" t="s">
        <v>211</v>
      </c>
      <c r="N59" s="54" t="n">
        <f>Table_USStocks.accdb_111[[#This Row],[Profit]]/Table_USStocks.accdb_111[[#This Row],[CostBasis]]</f>
        <v>0.13003396409509946</v>
      </c>
    </row>
    <row r="60">
      <c r="A60" s="30" t="s">
        <v>258</v>
      </c>
      <c r="B60" s="51" t="n">
        <v>43287</v>
      </c>
      <c r="C60" s="30" t="n">
        <v>2420.5</v>
      </c>
      <c r="D60" s="51" t="n">
        <v>43234</v>
      </c>
      <c r="E60" s="30" t="n">
        <v>2313.38</v>
      </c>
      <c r="F60" s="50" t="n">
        <v>107.11999999999992</v>
      </c>
      <c r="H60" s="30" t="n">
        <v>103</v>
      </c>
      <c r="I60" s="30" t="n">
        <v>22.46</v>
      </c>
      <c r="J60" s="30" t="n">
        <v>23.5</v>
      </c>
      <c r="K60" s="30" t="s">
        <v>92</v>
      </c>
      <c r="L60" s="30" t="s">
        <v>222</v>
      </c>
      <c r="M60" s="30" t="s">
        <v>43</v>
      </c>
      <c r="N60" s="54" t="n">
        <f>Table_USStocks.accdb_111[[#This Row],[Profit]]/Table_USStocks.accdb_111[[#This Row],[CostBasis]]</f>
        <v>4.6304541406945642E-2</v>
      </c>
    </row>
    <row r="61">
      <c r="A61" s="30" t="s">
        <v>259</v>
      </c>
      <c r="B61" s="51" t="n">
        <v>43291</v>
      </c>
      <c r="C61" s="30" t="n">
        <v>7000</v>
      </c>
      <c r="D61" s="51" t="n">
        <v>43166</v>
      </c>
      <c r="E61" s="30" t="n">
        <v>6280</v>
      </c>
      <c r="F61" s="50" t="n">
        <v>719.99999999999977</v>
      </c>
      <c r="H61" s="30" t="n">
        <v>1000</v>
      </c>
      <c r="I61" s="30" t="n">
        <v>6.28</v>
      </c>
      <c r="J61" s="30" t="n">
        <v>7</v>
      </c>
      <c r="K61" s="30" t="s">
        <v>92</v>
      </c>
      <c r="L61" s="30" t="s">
        <v>260</v>
      </c>
      <c r="M61" s="30" t="s">
        <v>211</v>
      </c>
      <c r="N61" s="54" t="n">
        <f>Table_USStocks.accdb_111[[#This Row],[Profit]]/Table_USStocks.accdb_111[[#This Row],[CostBasis]]</f>
        <v>0.11464968152866238</v>
      </c>
    </row>
    <row r="62">
      <c r="A62" s="30" t="s">
        <v>261</v>
      </c>
      <c r="B62" s="51" t="n">
        <v>43304</v>
      </c>
      <c r="C62" s="30" t="n">
        <v>4350</v>
      </c>
      <c r="D62" s="51" t="n">
        <v>43147</v>
      </c>
      <c r="E62" s="30" t="n">
        <v>4287.5</v>
      </c>
      <c r="F62" s="50" t="n">
        <v>62.5</v>
      </c>
      <c r="H62" s="30" t="n">
        <v>50</v>
      </c>
      <c r="I62" s="30" t="n">
        <v>85.75</v>
      </c>
      <c r="J62" s="30" t="n">
        <v>87</v>
      </c>
      <c r="K62" s="30" t="s">
        <v>92</v>
      </c>
      <c r="L62" s="30" t="s">
        <v>262</v>
      </c>
      <c r="M62" s="30" t="s">
        <v>43</v>
      </c>
      <c r="N62" s="54" t="n">
        <f>Table_USStocks.accdb_111[[#This Row],[Profit]]/Table_USStocks.accdb_111[[#This Row],[CostBasis]]</f>
        <v>1.4577259475218658E-2</v>
      </c>
    </row>
    <row r="63">
      <c r="A63" s="30" t="s">
        <v>263</v>
      </c>
      <c r="B63" s="51" t="n">
        <v>43305</v>
      </c>
      <c r="C63" s="30" t="n">
        <v>9650</v>
      </c>
      <c r="D63" s="51" t="n">
        <v>43133</v>
      </c>
      <c r="E63" s="30" t="n">
        <v>9360</v>
      </c>
      <c r="F63" s="50" t="n">
        <v>290.00000000000057</v>
      </c>
      <c r="H63" s="30" t="n">
        <v>50</v>
      </c>
      <c r="I63" s="30" t="n">
        <v>187.2</v>
      </c>
      <c r="J63" s="30" t="n">
        <v>193</v>
      </c>
      <c r="K63" s="30" t="s">
        <v>92</v>
      </c>
      <c r="L63" s="30" t="s">
        <v>264</v>
      </c>
      <c r="M63" s="30" t="s">
        <v>43</v>
      </c>
      <c r="N63" s="54" t="n">
        <f>Table_USStocks.accdb_111[[#This Row],[Profit]]/Table_USStocks.accdb_111[[#This Row],[CostBasis]]</f>
        <v>3.0982905982906043E-2</v>
      </c>
    </row>
    <row r="64">
      <c r="A64" s="30" t="s">
        <v>265</v>
      </c>
      <c r="B64" s="51" t="n">
        <v>43306</v>
      </c>
      <c r="C64" s="30" t="n">
        <v>11222</v>
      </c>
      <c r="D64" s="51" t="n">
        <v>43306</v>
      </c>
      <c r="E64" s="30" t="n">
        <v>11167</v>
      </c>
      <c r="F64" s="50" t="n">
        <v>54.999999999999716</v>
      </c>
      <c r="H64" s="30" t="n">
        <v>100</v>
      </c>
      <c r="I64" s="30" t="n">
        <v>111.67</v>
      </c>
      <c r="J64" s="30" t="n">
        <v>112.22</v>
      </c>
      <c r="K64" s="30" t="s">
        <v>92</v>
      </c>
      <c r="L64" s="30" t="s">
        <v>266</v>
      </c>
      <c r="M64" s="30" t="s">
        <v>43</v>
      </c>
      <c r="N64" s="54" t="n">
        <f>Table_USStocks.accdb_111[[#This Row],[Profit]]/Table_USStocks.accdb_111[[#This Row],[CostBasis]]</f>
        <v>4.9252261126533281E-3</v>
      </c>
    </row>
    <row r="65">
      <c r="A65" s="30" t="s">
        <v>267</v>
      </c>
      <c r="B65" s="51" t="n">
        <v>43312</v>
      </c>
      <c r="C65" s="30" t="n">
        <v>30115</v>
      </c>
      <c r="D65" s="51" t="n">
        <v>43306</v>
      </c>
      <c r="E65" s="30" t="n">
        <v>29025</v>
      </c>
      <c r="F65" s="50" t="n">
        <v>1089.9999999999998</v>
      </c>
      <c r="H65" s="30" t="n">
        <v>250</v>
      </c>
      <c r="I65" s="30" t="n">
        <v>116.1</v>
      </c>
      <c r="J65" s="30" t="n">
        <v>120.46</v>
      </c>
      <c r="K65" s="30" t="s">
        <v>92</v>
      </c>
      <c r="L65" s="30" t="s">
        <v>268</v>
      </c>
      <c r="M65" s="30" t="s">
        <v>73</v>
      </c>
      <c r="N65" s="54" t="n">
        <f>Table_USStocks.accdb_111[[#This Row],[Profit]]/Table_USStocks.accdb_111[[#This Row],[CostBasis]]</f>
        <v>3.7553832902670108E-2</v>
      </c>
    </row>
    <row r="66">
      <c r="A66" s="30" t="s">
        <v>269</v>
      </c>
      <c r="B66" s="51" t="n">
        <v>43313</v>
      </c>
      <c r="C66" s="30" t="n">
        <v>17843</v>
      </c>
      <c r="D66" s="51" t="n">
        <v>43213</v>
      </c>
      <c r="E66" s="30" t="n">
        <v>15450</v>
      </c>
      <c r="F66" s="50" t="n">
        <v>2392.9999999999995</v>
      </c>
      <c r="H66" s="30" t="n">
        <v>10</v>
      </c>
      <c r="I66" s="30" t="n">
        <v>1545</v>
      </c>
      <c r="J66" s="30" t="n">
        <v>1784.3</v>
      </c>
      <c r="K66" s="30" t="s">
        <v>92</v>
      </c>
      <c r="L66" s="30" t="s">
        <v>270</v>
      </c>
      <c r="M66" s="30" t="s">
        <v>73</v>
      </c>
      <c r="N66" s="54" t="n">
        <f>Table_USStocks.accdb_111[[#This Row],[Profit]]/Table_USStocks.accdb_111[[#This Row],[CostBasis]]</f>
        <v>0.15488673139158574</v>
      </c>
    </row>
    <row r="67">
      <c r="A67" s="30" t="s">
        <v>271</v>
      </c>
      <c r="B67" s="51" t="n">
        <v>43313</v>
      </c>
      <c r="C67" s="30" t="n">
        <v>21477.399999999998</v>
      </c>
      <c r="D67" s="51" t="n">
        <v>42634</v>
      </c>
      <c r="E67" s="30" t="n">
        <v>11562.880000000001</v>
      </c>
      <c r="F67" s="50" t="n">
        <v>9914.5199999999986</v>
      </c>
      <c r="G67" s="30" t="n">
        <v>7.95</v>
      </c>
      <c r="H67" s="30" t="n">
        <v>203</v>
      </c>
      <c r="I67" s="30" t="n">
        <v>56.96</v>
      </c>
      <c r="J67" s="30" t="n">
        <v>105.8</v>
      </c>
      <c r="K67" s="30" t="s">
        <v>92</v>
      </c>
      <c r="L67" s="30" t="s">
        <v>272</v>
      </c>
      <c r="M67" s="30" t="s">
        <v>73</v>
      </c>
      <c r="N67" s="54" t="n">
        <f>Table_USStocks.accdb_111[[#This Row],[Profit]]/Table_USStocks.accdb_111[[#This Row],[CostBasis]]</f>
        <v>0.85744382022471888</v>
      </c>
    </row>
    <row r="68">
      <c r="A68" s="30" t="s">
        <v>267</v>
      </c>
      <c r="B68" s="51" t="n">
        <v>43313</v>
      </c>
      <c r="C68" s="30" t="n">
        <v>30000</v>
      </c>
      <c r="D68" s="51" t="n">
        <v>43306</v>
      </c>
      <c r="E68" s="30" t="n">
        <v>28955</v>
      </c>
      <c r="F68" s="50" t="n">
        <v>1045.0000000000018</v>
      </c>
      <c r="H68" s="30" t="n">
        <v>250</v>
      </c>
      <c r="I68" s="30" t="n">
        <v>115.82</v>
      </c>
      <c r="J68" s="30" t="n">
        <v>120</v>
      </c>
      <c r="K68" s="30" t="s">
        <v>92</v>
      </c>
      <c r="L68" s="30" t="s">
        <v>268</v>
      </c>
      <c r="M68" s="30" t="s">
        <v>43</v>
      </c>
      <c r="N68" s="54" t="n">
        <f>Table_USStocks.accdb_111[[#This Row],[Profit]]/Table_USStocks.accdb_111[[#This Row],[CostBasis]]</f>
        <v>3.6090485235710651E-2</v>
      </c>
    </row>
    <row r="69">
      <c r="A69" s="30" t="s">
        <v>273</v>
      </c>
      <c r="B69" s="51" t="n">
        <v>43314</v>
      </c>
      <c r="C69" s="30" t="n">
        <v>675</v>
      </c>
      <c r="D69" s="51" t="n">
        <v>41515</v>
      </c>
      <c r="E69" s="30" t="n">
        <v>2470</v>
      </c>
      <c r="F69" s="50" t="n">
        <v>-1795</v>
      </c>
      <c r="G69" s="30" t="n">
        <v>7.95</v>
      </c>
      <c r="H69" s="30" t="n">
        <v>25</v>
      </c>
      <c r="I69" s="30" t="n">
        <v>98.8</v>
      </c>
      <c r="J69" s="30" t="n">
        <v>27</v>
      </c>
      <c r="K69" s="30" t="s">
        <v>92</v>
      </c>
      <c r="L69" s="30" t="s">
        <v>274</v>
      </c>
      <c r="M69" s="30" t="s">
        <v>43</v>
      </c>
      <c r="N69" s="54" t="n">
        <f>Table_USStocks.accdb_111[[#This Row],[Profit]]/Table_USStocks.accdb_111[[#This Row],[CostBasis]]</f>
        <v>-0.72672064777327938</v>
      </c>
    </row>
    <row r="70">
      <c r="A70" s="30" t="s">
        <v>275</v>
      </c>
      <c r="B70" s="51" t="n">
        <v>43314</v>
      </c>
      <c r="C70" s="30" t="n">
        <v>1350</v>
      </c>
      <c r="D70" s="51" t="n">
        <v>41548</v>
      </c>
      <c r="E70" s="30" t="n">
        <v>3804</v>
      </c>
      <c r="F70" s="50" t="n">
        <v>-2454</v>
      </c>
      <c r="G70" s="30" t="n">
        <v>7.95</v>
      </c>
      <c r="H70" s="30" t="n">
        <v>50</v>
      </c>
      <c r="I70" s="30" t="n">
        <v>76.08</v>
      </c>
      <c r="J70" s="30" t="n">
        <v>27</v>
      </c>
      <c r="K70" s="30" t="s">
        <v>92</v>
      </c>
      <c r="L70" s="30" t="s">
        <v>274</v>
      </c>
      <c r="M70" s="30" t="s">
        <v>43</v>
      </c>
      <c r="N70" s="54" t="n">
        <f>Table_USStocks.accdb_111[[#This Row],[Profit]]/Table_USStocks.accdb_111[[#This Row],[CostBasis]]</f>
        <v>-0.64511041009463721</v>
      </c>
    </row>
    <row r="71">
      <c r="A71" s="30" t="s">
        <v>276</v>
      </c>
      <c r="B71" s="51" t="n">
        <v>43314</v>
      </c>
      <c r="C71" s="30" t="n">
        <v>10444.5</v>
      </c>
      <c r="D71" s="51" t="n">
        <v>43280</v>
      </c>
      <c r="E71" s="30" t="n">
        <v>10170</v>
      </c>
      <c r="F71" s="50" t="n">
        <v>274.49999999999932</v>
      </c>
      <c r="H71" s="30" t="n">
        <v>30</v>
      </c>
      <c r="I71" s="30" t="n">
        <v>339</v>
      </c>
      <c r="J71" s="30" t="n">
        <v>348.15</v>
      </c>
      <c r="K71" s="30" t="s">
        <v>92</v>
      </c>
      <c r="L71" s="30" t="s">
        <v>277</v>
      </c>
      <c r="M71" s="30" t="s">
        <v>43</v>
      </c>
      <c r="N71" s="54" t="n">
        <f>Table_USStocks.accdb_111[[#This Row],[Profit]]/Table_USStocks.accdb_111[[#This Row],[CostBasis]]</f>
        <v>2.699115044247781E-2</v>
      </c>
    </row>
    <row r="72">
      <c r="A72" s="30" t="s">
        <v>278</v>
      </c>
      <c r="B72" s="51" t="n">
        <v>43315</v>
      </c>
      <c r="C72" s="30" t="n">
        <v>4350</v>
      </c>
      <c r="D72" s="51" t="n">
        <v>43164</v>
      </c>
      <c r="E72" s="30" t="n">
        <v>4186</v>
      </c>
      <c r="F72" s="50" t="n">
        <v>164.00000000000006</v>
      </c>
      <c r="H72" s="30" t="n">
        <v>100</v>
      </c>
      <c r="I72" s="30" t="n">
        <v>41.86</v>
      </c>
      <c r="J72" s="30" t="n">
        <v>43.5</v>
      </c>
      <c r="K72" s="30" t="s">
        <v>92</v>
      </c>
      <c r="L72" s="30" t="s">
        <v>279</v>
      </c>
      <c r="M72" s="30" t="s">
        <v>211</v>
      </c>
      <c r="N72" s="54" t="n">
        <f>Table_USStocks.accdb_111[[#This Row],[Profit]]/Table_USStocks.accdb_111[[#This Row],[CostBasis]]</f>
        <v>3.9178213091256582E-2</v>
      </c>
    </row>
    <row r="73">
      <c r="A73" s="30" t="s">
        <v>280</v>
      </c>
      <c r="B73" s="51" t="n">
        <v>43318</v>
      </c>
      <c r="C73" s="30" t="n">
        <v>29260</v>
      </c>
      <c r="D73" s="51" t="n">
        <v>43313</v>
      </c>
      <c r="E73" s="30" t="n">
        <v>27721.399999999998</v>
      </c>
      <c r="F73" s="50" t="n">
        <v>1538.6000000000013</v>
      </c>
      <c r="H73" s="30" t="n">
        <v>140</v>
      </c>
      <c r="I73" s="30" t="n">
        <v>198.01</v>
      </c>
      <c r="J73" s="30" t="n">
        <v>209</v>
      </c>
      <c r="K73" s="30" t="s">
        <v>92</v>
      </c>
      <c r="L73" s="30" t="s">
        <v>281</v>
      </c>
      <c r="M73" s="30" t="s">
        <v>43</v>
      </c>
      <c r="N73" s="54" t="n">
        <f>Table_USStocks.accdb_111[[#This Row],[Profit]]/Table_USStocks.accdb_111[[#This Row],[CostBasis]]</f>
        <v>5.5502247361244435E-2</v>
      </c>
    </row>
    <row r="74">
      <c r="A74" s="30" t="s">
        <v>282</v>
      </c>
      <c r="B74" s="51" t="n">
        <v>43318</v>
      </c>
      <c r="C74" s="30" t="n">
        <v>20850</v>
      </c>
      <c r="D74" s="51" t="n">
        <v>43312</v>
      </c>
      <c r="E74" s="30" t="n">
        <v>19118</v>
      </c>
      <c r="F74" s="50" t="n">
        <v>1731.9999999999993</v>
      </c>
      <c r="H74" s="30" t="n">
        <v>100</v>
      </c>
      <c r="I74" s="30" t="n">
        <v>191.18</v>
      </c>
      <c r="J74" s="30" t="n">
        <v>208.5</v>
      </c>
      <c r="K74" s="30" t="s">
        <v>92</v>
      </c>
      <c r="L74" s="30" t="s">
        <v>281</v>
      </c>
      <c r="M74" s="30" t="s">
        <v>73</v>
      </c>
      <c r="N74" s="54" t="n">
        <f>Table_USStocks.accdb_111[[#This Row],[Profit]]/Table_USStocks.accdb_111[[#This Row],[CostBasis]]</f>
        <v>9.0595250549220588E-2</v>
      </c>
    </row>
    <row r="75">
      <c r="A75" s="30" t="s">
        <v>283</v>
      </c>
      <c r="B75" s="51" t="n">
        <v>43318</v>
      </c>
      <c r="C75" s="30" t="n">
        <v>41700</v>
      </c>
      <c r="D75" s="51" t="n">
        <v>43313</v>
      </c>
      <c r="E75" s="30" t="n">
        <v>39614</v>
      </c>
      <c r="F75" s="50" t="n">
        <v>2086.0000000000014</v>
      </c>
      <c r="H75" s="30" t="n">
        <v>200</v>
      </c>
      <c r="I75" s="30" t="n">
        <v>198.07</v>
      </c>
      <c r="J75" s="30" t="n">
        <v>208.5</v>
      </c>
      <c r="K75" s="30" t="s">
        <v>92</v>
      </c>
      <c r="L75" s="30" t="s">
        <v>281</v>
      </c>
      <c r="M75" s="30" t="s">
        <v>73</v>
      </c>
      <c r="N75" s="54" t="n">
        <f>Table_USStocks.accdb_111[[#This Row],[Profit]]/Table_USStocks.accdb_111[[#This Row],[CostBasis]]</f>
        <v>5.2658151158681311E-2</v>
      </c>
    </row>
    <row r="76">
      <c r="A76" s="30" t="s">
        <v>284</v>
      </c>
      <c r="B76" s="51" t="n">
        <v>43318</v>
      </c>
      <c r="C76" s="30" t="n">
        <v>33000</v>
      </c>
      <c r="D76" s="51" t="n">
        <v>43307</v>
      </c>
      <c r="E76" s="30" t="n">
        <v>31210</v>
      </c>
      <c r="F76" s="50" t="n">
        <v>1789.9999999999991</v>
      </c>
      <c r="H76" s="30" t="n">
        <v>500</v>
      </c>
      <c r="I76" s="30" t="n">
        <v>62.42</v>
      </c>
      <c r="J76" s="30" t="n">
        <v>66</v>
      </c>
      <c r="K76" s="30" t="s">
        <v>92</v>
      </c>
      <c r="L76" s="30" t="s">
        <v>285</v>
      </c>
      <c r="M76" s="30" t="s">
        <v>73</v>
      </c>
      <c r="N76" s="54" t="n">
        <f>Table_USStocks.accdb_111[[#This Row],[Profit]]/Table_USStocks.accdb_111[[#This Row],[CostBasis]]</f>
        <v>5.7353412367830793E-2</v>
      </c>
    </row>
    <row r="77">
      <c r="A77" s="30" t="s">
        <v>286</v>
      </c>
      <c r="B77" s="51" t="n">
        <v>43318</v>
      </c>
      <c r="C77" s="30" t="n">
        <v>6200</v>
      </c>
      <c r="D77" s="51" t="n">
        <v>43270</v>
      </c>
      <c r="E77" s="30" t="n">
        <v>6077</v>
      </c>
      <c r="F77" s="50" t="n">
        <v>122.99999999999969</v>
      </c>
      <c r="H77" s="30" t="n">
        <v>100</v>
      </c>
      <c r="I77" s="30" t="n">
        <v>60.77</v>
      </c>
      <c r="J77" s="30" t="n">
        <v>62</v>
      </c>
      <c r="K77" s="30" t="s">
        <v>92</v>
      </c>
      <c r="L77" s="30" t="s">
        <v>287</v>
      </c>
      <c r="M77" s="30" t="s">
        <v>43</v>
      </c>
      <c r="N77" s="54" t="n">
        <f>Table_USStocks.accdb_111[[#This Row],[Profit]]/Table_USStocks.accdb_111[[#This Row],[CostBasis]]</f>
        <v>2.0240250123416108E-2</v>
      </c>
    </row>
    <row r="78">
      <c r="A78" s="30" t="s">
        <v>288</v>
      </c>
      <c r="B78" s="51" t="n">
        <v>43319</v>
      </c>
      <c r="C78" s="30" t="n">
        <v>15511.5</v>
      </c>
      <c r="D78" s="51" t="n">
        <v>43313</v>
      </c>
      <c r="E78" s="30" t="n">
        <v>14926.5</v>
      </c>
      <c r="F78" s="50" t="n">
        <v>584.99999999999875</v>
      </c>
      <c r="H78" s="30" t="n">
        <v>75</v>
      </c>
      <c r="I78" s="30" t="n">
        <v>199.02</v>
      </c>
      <c r="J78" s="30" t="n">
        <v>206.82</v>
      </c>
      <c r="K78" s="30" t="s">
        <v>92</v>
      </c>
      <c r="L78" s="30" t="s">
        <v>281</v>
      </c>
      <c r="M78" s="30" t="s">
        <v>43</v>
      </c>
      <c r="N78" s="54" t="n">
        <f>Table_USStocks.accdb_111[[#This Row],[Profit]]/Table_USStocks.accdb_111[[#This Row],[CostBasis]]</f>
        <v>3.919204100090435E-2</v>
      </c>
    </row>
    <row r="79">
      <c r="A79" s="30" t="s">
        <v>289</v>
      </c>
      <c r="B79" s="51" t="n">
        <v>43319</v>
      </c>
      <c r="C79" s="30" t="n">
        <v>12409.199999999999</v>
      </c>
      <c r="D79" s="51" t="n">
        <v>43313</v>
      </c>
      <c r="E79" s="30" t="n">
        <v>11880.599999999999</v>
      </c>
      <c r="F79" s="50" t="n">
        <v>528.60000000000014</v>
      </c>
      <c r="H79" s="30" t="n">
        <v>60</v>
      </c>
      <c r="I79" s="30" t="n">
        <v>198.01</v>
      </c>
      <c r="J79" s="30" t="n">
        <v>206.82</v>
      </c>
      <c r="K79" s="30" t="s">
        <v>92</v>
      </c>
      <c r="L79" s="30" t="s">
        <v>281</v>
      </c>
      <c r="M79" s="30" t="s">
        <v>43</v>
      </c>
      <c r="N79" s="54" t="n">
        <f>Table_USStocks.accdb_111[[#This Row],[Profit]]/Table_USStocks.accdb_111[[#This Row],[CostBasis]]</f>
        <v>4.4492702388768263E-2</v>
      </c>
    </row>
    <row r="80">
      <c r="A80" s="30" t="s">
        <v>247</v>
      </c>
      <c r="B80" s="51" t="n">
        <v>43321</v>
      </c>
      <c r="C80" s="30" t="n">
        <v>19600</v>
      </c>
      <c r="D80" s="51" t="n">
        <v>43307</v>
      </c>
      <c r="E80" s="30" t="n">
        <v>17170</v>
      </c>
      <c r="F80" s="50" t="n">
        <v>2429.9999999999995</v>
      </c>
      <c r="H80" s="30" t="n">
        <v>1000</v>
      </c>
      <c r="I80" s="30" t="n">
        <v>17.170000000000002</v>
      </c>
      <c r="J80" s="30" t="n">
        <v>19.600000000000001</v>
      </c>
      <c r="K80" s="30" t="s">
        <v>92</v>
      </c>
      <c r="L80" s="30" t="s">
        <v>248</v>
      </c>
      <c r="M80" s="30" t="s">
        <v>73</v>
      </c>
      <c r="N80" s="54" t="n">
        <f>Table_USStocks.accdb_111[[#This Row],[Profit]]/Table_USStocks.accdb_111[[#This Row],[CostBasis]]</f>
        <v>0.14152591729761207</v>
      </c>
    </row>
    <row r="81">
      <c r="A81" s="30" t="s">
        <v>290</v>
      </c>
      <c r="B81" s="51" t="n">
        <v>43321</v>
      </c>
      <c r="C81" s="30" t="n">
        <v>15190.000000000002</v>
      </c>
      <c r="D81" s="51" t="n">
        <v>43312</v>
      </c>
      <c r="E81" s="30" t="n">
        <v>14446</v>
      </c>
      <c r="F81" s="50" t="n">
        <v>744.00000000000068</v>
      </c>
      <c r="H81" s="30" t="n">
        <v>775</v>
      </c>
      <c r="I81" s="30" t="n">
        <v>18.64</v>
      </c>
      <c r="J81" s="30" t="n">
        <v>19.600000000000001</v>
      </c>
      <c r="K81" s="30" t="s">
        <v>92</v>
      </c>
      <c r="L81" s="30" t="s">
        <v>248</v>
      </c>
      <c r="M81" s="30" t="s">
        <v>73</v>
      </c>
      <c r="N81" s="54" t="n">
        <f>Table_USStocks.accdb_111[[#This Row],[Profit]]/Table_USStocks.accdb_111[[#This Row],[CostBasis]]</f>
        <v>5.150214592274683E-2</v>
      </c>
    </row>
    <row r="82">
      <c r="A82" s="30" t="s">
        <v>291</v>
      </c>
      <c r="B82" s="51" t="n">
        <v>43321</v>
      </c>
      <c r="C82" s="30" t="n">
        <v>5480</v>
      </c>
      <c r="D82" s="51" t="n">
        <v>43236</v>
      </c>
      <c r="E82" s="30" t="n">
        <v>5366.4</v>
      </c>
      <c r="F82" s="50" t="n">
        <v>113.60000000000014</v>
      </c>
      <c r="H82" s="30" t="n">
        <v>40</v>
      </c>
      <c r="I82" s="30" t="n">
        <v>134.16</v>
      </c>
      <c r="J82" s="30" t="n">
        <v>137</v>
      </c>
      <c r="K82" s="30" t="s">
        <v>92</v>
      </c>
      <c r="L82" s="30" t="s">
        <v>292</v>
      </c>
      <c r="M82" s="30" t="s">
        <v>43</v>
      </c>
      <c r="N82" s="54" t="n">
        <f>Table_USStocks.accdb_111[[#This Row],[Profit]]/Table_USStocks.accdb_111[[#This Row],[CostBasis]]</f>
        <v>2.1168753726893287E-2</v>
      </c>
    </row>
    <row r="83">
      <c r="A83" s="30" t="s">
        <v>293</v>
      </c>
      <c r="B83" s="51" t="n">
        <v>43322</v>
      </c>
      <c r="C83" s="30" t="n">
        <v>31095</v>
      </c>
      <c r="D83" s="51" t="n">
        <v>43319</v>
      </c>
      <c r="E83" s="30" t="n">
        <v>31437.000000000004</v>
      </c>
      <c r="F83" s="50" t="n">
        <v>-342.00000000000017</v>
      </c>
      <c r="H83" s="30" t="n">
        <v>150</v>
      </c>
      <c r="I83" s="30" t="n">
        <v>209.58</v>
      </c>
      <c r="J83" s="30" t="n">
        <v>207.3</v>
      </c>
      <c r="K83" s="30" t="s">
        <v>92</v>
      </c>
      <c r="L83" s="30" t="s">
        <v>294</v>
      </c>
      <c r="M83" s="30" t="s">
        <v>73</v>
      </c>
      <c r="N83" s="54" t="n">
        <f>Table_USStocks.accdb_111[[#This Row],[Profit]]/Table_USStocks.accdb_111[[#This Row],[CostBasis]]</f>
        <v>-1.087890065845978E-2</v>
      </c>
    </row>
    <row r="84">
      <c r="A84" s="30" t="s">
        <v>293</v>
      </c>
      <c r="B84" s="51" t="n">
        <v>43322</v>
      </c>
      <c r="C84" s="30" t="n">
        <v>31095</v>
      </c>
      <c r="D84" s="51" t="n">
        <v>43318</v>
      </c>
      <c r="E84" s="30" t="n">
        <v>31155</v>
      </c>
      <c r="F84" s="50" t="n">
        <v>-59.999999999996589</v>
      </c>
      <c r="H84" s="30" t="n">
        <v>150</v>
      </c>
      <c r="I84" s="30" t="n">
        <v>207.7</v>
      </c>
      <c r="J84" s="30" t="n">
        <v>207.3</v>
      </c>
      <c r="K84" s="30" t="s">
        <v>92</v>
      </c>
      <c r="L84" s="30" t="s">
        <v>294</v>
      </c>
      <c r="M84" s="30" t="s">
        <v>73</v>
      </c>
      <c r="N84" s="54" t="n">
        <f>Table_USStocks.accdb_111[[#This Row],[Profit]]/Table_USStocks.accdb_111[[#This Row],[CostBasis]]</f>
        <v>-1.9258545979777431E-3</v>
      </c>
    </row>
    <row r="85">
      <c r="A85" s="30" t="s">
        <v>293</v>
      </c>
      <c r="B85" s="51" t="n">
        <v>43322</v>
      </c>
      <c r="C85" s="30" t="n">
        <v>31095</v>
      </c>
      <c r="D85" s="51" t="n">
        <v>43318</v>
      </c>
      <c r="E85" s="30" t="n">
        <v>30927</v>
      </c>
      <c r="F85" s="50" t="n">
        <v>168.00000000000068</v>
      </c>
      <c r="H85" s="30" t="n">
        <v>150</v>
      </c>
      <c r="I85" s="30" t="n">
        <v>206.18</v>
      </c>
      <c r="J85" s="30" t="n">
        <v>207.3</v>
      </c>
      <c r="K85" s="30" t="s">
        <v>92</v>
      </c>
      <c r="L85" s="30" t="s">
        <v>294</v>
      </c>
      <c r="M85" s="30" t="s">
        <v>73</v>
      </c>
      <c r="N85" s="54" t="n">
        <f>Table_USStocks.accdb_111[[#This Row],[Profit]]/Table_USStocks.accdb_111[[#This Row],[CostBasis]]</f>
        <v>5.4321466679600567E-3</v>
      </c>
    </row>
    <row r="86">
      <c r="A86" s="30" t="s">
        <v>295</v>
      </c>
      <c r="B86" s="51" t="n">
        <v>43325</v>
      </c>
      <c r="C86" s="30" t="n">
        <v>15065</v>
      </c>
      <c r="D86" s="51" t="n">
        <v>43321</v>
      </c>
      <c r="E86" s="30" t="n">
        <v>16525</v>
      </c>
      <c r="F86" s="50" t="n">
        <v>-1459.9999999999991</v>
      </c>
      <c r="H86" s="30" t="n">
        <v>500</v>
      </c>
      <c r="I86" s="30" t="n">
        <v>33.049999999999997</v>
      </c>
      <c r="J86" s="30" t="n">
        <v>30.13</v>
      </c>
      <c r="K86" s="30" t="s">
        <v>92</v>
      </c>
      <c r="L86" s="30" t="s">
        <v>255</v>
      </c>
      <c r="M86" s="30" t="s">
        <v>73</v>
      </c>
      <c r="N86" s="54" t="n">
        <f>Table_USStocks.accdb_111[[#This Row],[Profit]]/Table_USStocks.accdb_111[[#This Row],[CostBasis]]</f>
        <v>-8.8350983358547602E-2</v>
      </c>
    </row>
    <row r="87">
      <c r="A87" s="30" t="s">
        <v>296</v>
      </c>
      <c r="B87" s="51" t="n">
        <v>43326</v>
      </c>
      <c r="C87" s="30" t="n">
        <v>4000</v>
      </c>
      <c r="D87" s="51" t="n">
        <v>43306</v>
      </c>
      <c r="E87" s="30" t="n">
        <v>3166</v>
      </c>
      <c r="F87" s="50" t="n">
        <v>834</v>
      </c>
      <c r="H87" s="30" t="n">
        <v>200</v>
      </c>
      <c r="I87" s="30" t="n">
        <v>15.83</v>
      </c>
      <c r="J87" s="30" t="n">
        <v>20</v>
      </c>
      <c r="K87" s="30" t="s">
        <v>92</v>
      </c>
      <c r="L87" s="30" t="s">
        <v>248</v>
      </c>
      <c r="M87" s="30" t="s">
        <v>43</v>
      </c>
      <c r="N87" s="54" t="n">
        <f>Table_USStocks.accdb_111[[#This Row],[Profit]]/Table_USStocks.accdb_111[[#This Row],[CostBasis]]</f>
        <v>0.26342387871130762</v>
      </c>
    </row>
    <row r="88">
      <c r="A88" s="30" t="s">
        <v>297</v>
      </c>
      <c r="B88" s="51" t="n">
        <v>43326</v>
      </c>
      <c r="C88" s="30" t="n">
        <v>15582.5</v>
      </c>
      <c r="D88" s="51" t="n">
        <v>43010</v>
      </c>
      <c r="E88" s="30" t="n">
        <v>15528.300000000001</v>
      </c>
      <c r="F88" s="50" t="n">
        <v>54.199999999998845</v>
      </c>
      <c r="H88" s="30" t="n">
        <v>2710</v>
      </c>
      <c r="I88" s="30" t="n">
        <v>5.73</v>
      </c>
      <c r="J88" s="30" t="n">
        <v>5.75</v>
      </c>
      <c r="K88" s="30" t="s">
        <v>166</v>
      </c>
      <c r="L88" s="30" t="s">
        <v>298</v>
      </c>
      <c r="M88" s="30" t="s">
        <v>73</v>
      </c>
      <c r="N88" s="54" t="n">
        <f>Table_USStocks.accdb_111[[#This Row],[Profit]]/Table_USStocks.accdb_111[[#This Row],[CostBasis]]</f>
        <v>3.4904013961604839E-3</v>
      </c>
    </row>
    <row r="89">
      <c r="A89" s="30" t="s">
        <v>299</v>
      </c>
      <c r="B89" s="51" t="n">
        <v>43328</v>
      </c>
      <c r="C89" s="30" t="n">
        <v>3600</v>
      </c>
      <c r="D89" s="51" t="n">
        <v>43287</v>
      </c>
      <c r="E89" s="30" t="n">
        <v>3461.9999999999995</v>
      </c>
      <c r="F89" s="50" t="n">
        <v>138.00000000000026</v>
      </c>
      <c r="H89" s="30" t="n">
        <v>200</v>
      </c>
      <c r="I89" s="30" t="n">
        <v>17.309999999999999</v>
      </c>
      <c r="J89" s="30" t="n">
        <v>18</v>
      </c>
      <c r="K89" s="30" t="s">
        <v>92</v>
      </c>
      <c r="L89" s="30" t="s">
        <v>300</v>
      </c>
      <c r="M89" s="30" t="s">
        <v>43</v>
      </c>
      <c r="N89" s="54" t="n">
        <f>Table_USStocks.accdb_111[[#This Row],[Profit]]/Table_USStocks.accdb_111[[#This Row],[CostBasis]]</f>
        <v>3.9861351819757446E-2</v>
      </c>
    </row>
    <row r="90">
      <c r="A90" s="30" t="s">
        <v>301</v>
      </c>
      <c r="B90" s="51" t="n">
        <v>43333</v>
      </c>
      <c r="C90" s="30" t="n">
        <v>428</v>
      </c>
      <c r="D90" s="51" t="n">
        <v>43327</v>
      </c>
      <c r="E90" s="30" t="n">
        <v>352</v>
      </c>
      <c r="F90" s="50" t="n">
        <v>76.000000000000028</v>
      </c>
      <c r="H90" s="30" t="n">
        <v>200</v>
      </c>
      <c r="I90" s="30" t="n">
        <v>1.76</v>
      </c>
      <c r="J90" s="30" t="n">
        <v>2.14</v>
      </c>
      <c r="K90" s="30" t="s">
        <v>17</v>
      </c>
      <c r="L90" s="30" t="s">
        <v>302</v>
      </c>
      <c r="M90" s="30" t="s">
        <v>43</v>
      </c>
      <c r="N90" s="54" t="n">
        <f>Table_USStocks.accdb_111[[#This Row],[Profit]]/Table_USStocks.accdb_111[[#This Row],[CostBasis]]</f>
        <v>0.21590909090909099</v>
      </c>
    </row>
    <row r="91">
      <c r="A91" s="30" t="s">
        <v>303</v>
      </c>
      <c r="B91" s="51" t="n">
        <v>43333</v>
      </c>
      <c r="C91" s="30" t="n">
        <v>600</v>
      </c>
      <c r="D91" s="51" t="n">
        <v>43315</v>
      </c>
      <c r="E91" s="30" t="n">
        <v>450</v>
      </c>
      <c r="F91" s="50" t="n">
        <v>150</v>
      </c>
      <c r="H91" s="30" t="n">
        <v>100</v>
      </c>
      <c r="I91" s="30" t="n">
        <v>4.5</v>
      </c>
      <c r="J91" s="30" t="n">
        <v>6</v>
      </c>
      <c r="K91" s="30" t="s">
        <v>17</v>
      </c>
      <c r="L91" s="30" t="s">
        <v>304</v>
      </c>
      <c r="M91" s="30" t="s">
        <v>43</v>
      </c>
      <c r="N91" s="54" t="n">
        <f>Table_USStocks.accdb_111[[#This Row],[Profit]]/Table_USStocks.accdb_111[[#This Row],[CostBasis]]</f>
        <v>0.33333333333333331</v>
      </c>
    </row>
    <row r="92">
      <c r="A92" s="30" t="s">
        <v>305</v>
      </c>
      <c r="B92" s="51" t="n">
        <v>43334</v>
      </c>
      <c r="C92" s="30" t="n">
        <v>60141</v>
      </c>
      <c r="D92" s="51" t="n">
        <v>43326</v>
      </c>
      <c r="E92" s="30" t="n">
        <v>58497</v>
      </c>
      <c r="F92" s="50" t="n">
        <v>1643.9999999999968</v>
      </c>
      <c r="H92" s="30" t="n">
        <v>300</v>
      </c>
      <c r="I92" s="30" t="n">
        <v>194.99</v>
      </c>
      <c r="J92" s="30" t="n">
        <v>200.47</v>
      </c>
      <c r="K92" s="30" t="s">
        <v>92</v>
      </c>
      <c r="L92" s="30" t="s">
        <v>306</v>
      </c>
      <c r="M92" s="30" t="s">
        <v>73</v>
      </c>
      <c r="N92" s="54" t="n">
        <f>Table_USStocks.accdb_111[[#This Row],[Profit]]/Table_USStocks.accdb_111[[#This Row],[CostBasis]]</f>
        <v>2.8104005333606796E-2</v>
      </c>
    </row>
    <row r="93">
      <c r="A93" s="30" t="s">
        <v>307</v>
      </c>
      <c r="B93" s="51" t="n">
        <v>43335</v>
      </c>
      <c r="C93" s="30" t="n">
        <v>589</v>
      </c>
      <c r="D93" s="51" t="n">
        <v>43327</v>
      </c>
      <c r="E93" s="30" t="n">
        <v>400</v>
      </c>
      <c r="F93" s="50" t="n">
        <v>188.99999999999997</v>
      </c>
      <c r="H93" s="30" t="n">
        <v>100</v>
      </c>
      <c r="I93" s="30" t="n">
        <v>4</v>
      </c>
      <c r="J93" s="30" t="n">
        <v>5.89</v>
      </c>
      <c r="K93" s="30" t="s">
        <v>17</v>
      </c>
      <c r="L93" s="30" t="s">
        <v>308</v>
      </c>
      <c r="M93" s="30" t="s">
        <v>43</v>
      </c>
      <c r="N93" s="54" t="n">
        <f>Table_USStocks.accdb_111[[#This Row],[Profit]]/Table_USStocks.accdb_111[[#This Row],[CostBasis]]</f>
        <v>0.47249999999999992</v>
      </c>
    </row>
    <row r="94">
      <c r="A94" s="30" t="s">
        <v>309</v>
      </c>
      <c r="B94" s="51" t="n">
        <v>43335</v>
      </c>
      <c r="C94" s="30" t="n">
        <v>50</v>
      </c>
      <c r="D94" s="51" t="n">
        <v>43333</v>
      </c>
      <c r="E94" s="30" t="n">
        <v>100</v>
      </c>
      <c r="F94" s="50" t="n">
        <v>-50</v>
      </c>
      <c r="H94" s="30" t="n">
        <v>1000</v>
      </c>
      <c r="I94" s="30" t="n">
        <v>0.1</v>
      </c>
      <c r="J94" s="30" t="n">
        <v>0.05</v>
      </c>
      <c r="K94" s="30" t="s">
        <v>17</v>
      </c>
      <c r="L94" s="30" t="s">
        <v>310</v>
      </c>
      <c r="M94" s="30" t="s">
        <v>43</v>
      </c>
      <c r="N94" s="54" t="n">
        <f>Table_USStocks.accdb_111[[#This Row],[Profit]]/Table_USStocks.accdb_111[[#This Row],[CostBasis]]</f>
        <v>-0.5</v>
      </c>
    </row>
    <row r="95">
      <c r="A95" s="30" t="s">
        <v>283</v>
      </c>
      <c r="B95" s="51" t="n">
        <v>43336</v>
      </c>
      <c r="C95" s="30" t="n">
        <v>32000</v>
      </c>
      <c r="D95" s="51" t="n">
        <v>43332</v>
      </c>
      <c r="E95" s="30" t="n">
        <v>43500</v>
      </c>
      <c r="F95" s="50" t="n">
        <v>-11500</v>
      </c>
      <c r="H95" s="30" t="n">
        <v>200</v>
      </c>
      <c r="I95" s="30" t="n">
        <v>217.5</v>
      </c>
      <c r="J95" s="30" t="n">
        <v>160</v>
      </c>
      <c r="K95" s="30" t="s">
        <v>92</v>
      </c>
      <c r="L95" s="30" t="s">
        <v>281</v>
      </c>
      <c r="M95" s="30" t="s">
        <v>43</v>
      </c>
      <c r="N95" s="54" t="n">
        <f>Table_USStocks.accdb_111[[#This Row],[Profit]]/Table_USStocks.accdb_111[[#This Row],[CostBasis]]</f>
        <v>-0.26436781609195403</v>
      </c>
    </row>
    <row r="96">
      <c r="A96" s="30" t="s">
        <v>311</v>
      </c>
      <c r="B96" s="51" t="n">
        <v>43336</v>
      </c>
      <c r="C96" s="30" t="n">
        <v>0</v>
      </c>
      <c r="D96" s="51" t="n">
        <v>43333</v>
      </c>
      <c r="E96" s="30" t="n">
        <v>10900</v>
      </c>
      <c r="F96" s="50" t="n">
        <v>10900</v>
      </c>
      <c r="H96" s="30" t="n">
        <v>-200</v>
      </c>
      <c r="I96" s="30" t="n">
        <v>54.5</v>
      </c>
      <c r="J96" s="30" t="n">
        <v>0</v>
      </c>
      <c r="K96" s="30" t="s">
        <v>137</v>
      </c>
      <c r="L96" s="30" t="s">
        <v>312</v>
      </c>
      <c r="M96" s="30" t="s">
        <v>43</v>
      </c>
      <c r="N96" s="54" t="n">
        <f>Table_USStocks.accdb_111[[#This Row],[Profit]]/Table_USStocks.accdb_111[[#This Row],[CostBasis]]</f>
        <v>1</v>
      </c>
    </row>
    <row r="97">
      <c r="A97" s="30" t="s">
        <v>313</v>
      </c>
      <c r="B97" s="51" t="n">
        <v>43343</v>
      </c>
      <c r="C97" s="30" t="n">
        <v>3500</v>
      </c>
      <c r="D97" s="51" t="n">
        <v>43286</v>
      </c>
      <c r="E97" s="30" t="n">
        <v>3678</v>
      </c>
      <c r="F97" s="50" t="n">
        <v>-178.00000000000011</v>
      </c>
      <c r="H97" s="30" t="n">
        <v>100</v>
      </c>
      <c r="I97" s="30" t="n">
        <v>36.78</v>
      </c>
      <c r="J97" s="30" t="n">
        <v>35</v>
      </c>
      <c r="K97" s="30" t="s">
        <v>92</v>
      </c>
      <c r="L97" s="30" t="s">
        <v>314</v>
      </c>
      <c r="M97" s="30" t="s">
        <v>43</v>
      </c>
      <c r="N97" s="54" t="n">
        <f>Table_USStocks.accdb_111[[#This Row],[Profit]]/Table_USStocks.accdb_111[[#This Row],[CostBasis]]</f>
        <v>-4.8395867319195249E-2</v>
      </c>
    </row>
    <row r="98">
      <c r="A98" s="30" t="s">
        <v>315</v>
      </c>
      <c r="B98" s="51" t="n">
        <v>43343</v>
      </c>
      <c r="C98" s="30" t="n">
        <v>0</v>
      </c>
      <c r="D98" s="51" t="n">
        <v>43333</v>
      </c>
      <c r="E98" s="30" t="n">
        <v>300</v>
      </c>
      <c r="F98" s="50" t="n">
        <v>300</v>
      </c>
      <c r="H98" s="30" t="n">
        <v>-100</v>
      </c>
      <c r="I98" s="30" t="n">
        <v>3</v>
      </c>
      <c r="J98" s="30" t="n">
        <v>0</v>
      </c>
      <c r="K98" s="30" t="s">
        <v>137</v>
      </c>
      <c r="L98" s="30" t="s">
        <v>316</v>
      </c>
      <c r="M98" s="30" t="s">
        <v>43</v>
      </c>
      <c r="N98" s="54" t="n">
        <f>Table_USStocks.accdb_111[[#This Row],[Profit]]/Table_USStocks.accdb_111[[#This Row],[CostBasis]]</f>
        <v>1</v>
      </c>
    </row>
    <row r="99">
      <c r="A99" s="30" t="s">
        <v>317</v>
      </c>
      <c r="B99" s="51" t="n">
        <v>43343</v>
      </c>
      <c r="C99" s="30" t="n">
        <v>0</v>
      </c>
      <c r="D99" s="51" t="n">
        <v>43335</v>
      </c>
      <c r="E99" s="30" t="n">
        <v>100</v>
      </c>
      <c r="F99" s="50" t="n">
        <v>-100</v>
      </c>
      <c r="H99" s="30" t="n">
        <v>2000</v>
      </c>
      <c r="I99" s="30" t="n">
        <v>0.05</v>
      </c>
      <c r="J99" s="30" t="n">
        <v>0</v>
      </c>
      <c r="K99" s="30" t="s">
        <v>17</v>
      </c>
      <c r="L99" s="30" t="s">
        <v>318</v>
      </c>
      <c r="M99" s="30" t="s">
        <v>43</v>
      </c>
      <c r="N99" s="54" t="n">
        <f>Table_USStocks.accdb_111[[#This Row],[Profit]]/Table_USStocks.accdb_111[[#This Row],[CostBasis]]</f>
        <v>-1</v>
      </c>
    </row>
    <row r="100">
      <c r="A100" s="30" t="s">
        <v>319</v>
      </c>
      <c r="B100" s="51" t="n">
        <v>43343</v>
      </c>
      <c r="C100" s="30" t="n">
        <v>0</v>
      </c>
      <c r="D100" s="51" t="n">
        <v>43334</v>
      </c>
      <c r="E100" s="30" t="n">
        <v>89</v>
      </c>
      <c r="F100" s="50" t="n">
        <v>-89</v>
      </c>
      <c r="H100" s="30" t="n">
        <v>100</v>
      </c>
      <c r="I100" s="30" t="n">
        <v>0.89</v>
      </c>
      <c r="J100" s="30" t="n">
        <v>0</v>
      </c>
      <c r="K100" s="30" t="s">
        <v>17</v>
      </c>
      <c r="L100" s="30" t="s">
        <v>320</v>
      </c>
      <c r="M100" s="30" t="s">
        <v>43</v>
      </c>
      <c r="N100" s="54" t="n">
        <f>Table_USStocks.accdb_111[[#This Row],[Profit]]/Table_USStocks.accdb_111[[#This Row],[CostBasis]]</f>
        <v>-1</v>
      </c>
    </row>
    <row r="101">
      <c r="A101" s="30" t="s">
        <v>321</v>
      </c>
      <c r="B101" s="51" t="n">
        <v>43343</v>
      </c>
      <c r="C101" s="30" t="n">
        <v>0</v>
      </c>
      <c r="D101" s="51" t="n">
        <v>43334</v>
      </c>
      <c r="E101" s="30" t="n">
        <v>125</v>
      </c>
      <c r="F101" s="50" t="n">
        <v>-125</v>
      </c>
      <c r="H101" s="30" t="n">
        <v>500</v>
      </c>
      <c r="I101" s="30" t="n">
        <v>0.25</v>
      </c>
      <c r="J101" s="30" t="n">
        <v>0</v>
      </c>
      <c r="K101" s="30" t="s">
        <v>17</v>
      </c>
      <c r="L101" s="30" t="s">
        <v>322</v>
      </c>
      <c r="M101" s="30" t="s">
        <v>43</v>
      </c>
      <c r="N101" s="54" t="n">
        <f>Table_USStocks.accdb_111[[#This Row],[Profit]]/Table_USStocks.accdb_111[[#This Row],[CostBasis]]</f>
        <v>-1</v>
      </c>
    </row>
    <row r="102">
      <c r="A102" s="30" t="s">
        <v>321</v>
      </c>
      <c r="B102" s="51" t="n">
        <v>43343</v>
      </c>
      <c r="C102" s="30" t="n">
        <v>0</v>
      </c>
      <c r="D102" s="51" t="n">
        <v>43334</v>
      </c>
      <c r="E102" s="30" t="n">
        <v>75</v>
      </c>
      <c r="F102" s="50" t="n">
        <v>-75</v>
      </c>
      <c r="H102" s="30" t="n">
        <v>500</v>
      </c>
      <c r="I102" s="30" t="n">
        <v>0.15</v>
      </c>
      <c r="J102" s="30" t="n">
        <v>0</v>
      </c>
      <c r="K102" s="30" t="s">
        <v>17</v>
      </c>
      <c r="L102" s="30" t="s">
        <v>322</v>
      </c>
      <c r="M102" s="30" t="s">
        <v>43</v>
      </c>
      <c r="N102" s="54" t="n">
        <f>Table_USStocks.accdb_111[[#This Row],[Profit]]/Table_USStocks.accdb_111[[#This Row],[CostBasis]]</f>
        <v>-1</v>
      </c>
    </row>
    <row r="103">
      <c r="A103" s="30" t="s">
        <v>323</v>
      </c>
      <c r="B103" s="51" t="n">
        <v>43347</v>
      </c>
      <c r="C103" s="30" t="n">
        <v>2714</v>
      </c>
      <c r="D103" s="51" t="n">
        <v>43203</v>
      </c>
      <c r="E103" s="30" t="n">
        <v>3661.9999999999995</v>
      </c>
      <c r="F103" s="50" t="n">
        <v>-947.99999999999966</v>
      </c>
      <c r="H103" s="30" t="n">
        <v>200</v>
      </c>
      <c r="I103" s="30" t="n">
        <v>18.309999999999999</v>
      </c>
      <c r="J103" s="30" t="n">
        <v>13.57</v>
      </c>
      <c r="K103" s="30" t="s">
        <v>92</v>
      </c>
      <c r="L103" s="30" t="s">
        <v>324</v>
      </c>
      <c r="M103" s="30" t="s">
        <v>211</v>
      </c>
      <c r="N103" s="54" t="n">
        <f>Table_USStocks.accdb_111[[#This Row],[Profit]]/Table_USStocks.accdb_111[[#This Row],[CostBasis]]</f>
        <v>-0.25887493173129433</v>
      </c>
    </row>
    <row r="104">
      <c r="A104" s="30" t="s">
        <v>325</v>
      </c>
      <c r="B104" s="51" t="n">
        <v>43350</v>
      </c>
      <c r="C104" s="30" t="n">
        <v>0</v>
      </c>
      <c r="D104" s="51" t="n">
        <v>43327</v>
      </c>
      <c r="E104" s="30" t="n">
        <v>370</v>
      </c>
      <c r="F104" s="50" t="n">
        <v>-370</v>
      </c>
      <c r="H104" s="30" t="n">
        <v>200</v>
      </c>
      <c r="I104" s="30" t="n">
        <v>1.85</v>
      </c>
      <c r="J104" s="30" t="n">
        <v>0</v>
      </c>
      <c r="K104" s="30" t="s">
        <v>17</v>
      </c>
      <c r="L104" s="30" t="s">
        <v>326</v>
      </c>
      <c r="M104" s="30" t="s">
        <v>43</v>
      </c>
      <c r="N104" s="54" t="n">
        <f>Table_USStocks.accdb_111[[#This Row],[Profit]]/Table_USStocks.accdb_111[[#This Row],[CostBasis]]</f>
        <v>-1</v>
      </c>
    </row>
    <row r="105">
      <c r="A105" s="30" t="s">
        <v>327</v>
      </c>
      <c r="B105" s="51" t="n">
        <v>43356</v>
      </c>
      <c r="C105" s="30" t="n">
        <v>2200</v>
      </c>
      <c r="D105" s="51" t="n">
        <v>42621</v>
      </c>
      <c r="E105" s="30" t="n">
        <v>2143.1999999999998</v>
      </c>
      <c r="F105" s="50" t="n">
        <v>56.800000000000068</v>
      </c>
      <c r="G105" s="30" t="n">
        <v>7.95</v>
      </c>
      <c r="H105" s="30" t="n">
        <v>40</v>
      </c>
      <c r="I105" s="30" t="n">
        <v>53.58</v>
      </c>
      <c r="J105" s="30" t="n">
        <v>55</v>
      </c>
      <c r="K105" s="30" t="s">
        <v>92</v>
      </c>
      <c r="L105" s="30" t="s">
        <v>193</v>
      </c>
      <c r="M105" s="30" t="s">
        <v>211</v>
      </c>
      <c r="N105" s="54" t="n">
        <f>Table_USStocks.accdb_111[[#This Row],[Profit]]/Table_USStocks.accdb_111[[#This Row],[CostBasis]]</f>
        <v>2.6502426278462148E-2</v>
      </c>
    </row>
    <row r="106">
      <c r="A106" s="30" t="s">
        <v>328</v>
      </c>
      <c r="B106" s="51" t="n">
        <v>43363</v>
      </c>
      <c r="C106" s="30" t="n">
        <v>14000</v>
      </c>
      <c r="D106" s="51" t="n">
        <v>43311</v>
      </c>
      <c r="E106" s="30" t="n">
        <v>14569.999999999998</v>
      </c>
      <c r="F106" s="50" t="n">
        <v>-569.99999999999886</v>
      </c>
      <c r="H106" s="30" t="n">
        <v>100</v>
      </c>
      <c r="I106" s="30" t="n">
        <v>145.69999999999999</v>
      </c>
      <c r="J106" s="30" t="n">
        <v>140</v>
      </c>
      <c r="K106" s="30" t="s">
        <v>92</v>
      </c>
      <c r="L106" s="30" t="s">
        <v>329</v>
      </c>
      <c r="M106" s="30" t="s">
        <v>43</v>
      </c>
      <c r="N106" s="54" t="n">
        <f>Table_USStocks.accdb_111[[#This Row],[Profit]]/Table_USStocks.accdb_111[[#This Row],[CostBasis]]</f>
        <v>-3.9121482498284073E-2</v>
      </c>
    </row>
    <row r="107">
      <c r="A107" s="30" t="s">
        <v>330</v>
      </c>
      <c r="B107" s="51" t="n">
        <v>43363</v>
      </c>
      <c r="C107" s="30" t="n">
        <v>4850</v>
      </c>
      <c r="D107" s="51" t="n">
        <v>43111</v>
      </c>
      <c r="E107" s="30" t="n">
        <v>4766</v>
      </c>
      <c r="F107" s="50" t="n">
        <v>84.000000000000341</v>
      </c>
      <c r="H107" s="30" t="n">
        <v>200</v>
      </c>
      <c r="I107" s="30" t="n">
        <v>23.83</v>
      </c>
      <c r="J107" s="30" t="n">
        <v>24.25</v>
      </c>
      <c r="K107" s="30" t="s">
        <v>92</v>
      </c>
      <c r="L107" s="30" t="s">
        <v>68</v>
      </c>
      <c r="M107" s="30" t="s">
        <v>43</v>
      </c>
      <c r="N107" s="54" t="n">
        <f>Table_USStocks.accdb_111[[#This Row],[Profit]]/Table_USStocks.accdb_111[[#This Row],[CostBasis]]</f>
        <v>1.7624842635333683E-2</v>
      </c>
    </row>
    <row r="108">
      <c r="A108" s="30" t="s">
        <v>331</v>
      </c>
      <c r="B108" s="51" t="n">
        <v>43364</v>
      </c>
      <c r="C108" s="30" t="n">
        <v>0</v>
      </c>
      <c r="D108" s="51" t="n">
        <v>43332</v>
      </c>
      <c r="E108" s="30" t="n">
        <v>400</v>
      </c>
      <c r="F108" s="50" t="n">
        <v>400</v>
      </c>
      <c r="H108" s="30" t="n">
        <v>-100</v>
      </c>
      <c r="I108" s="30" t="n">
        <v>4</v>
      </c>
      <c r="J108" s="30" t="n">
        <v>0</v>
      </c>
      <c r="K108" s="30" t="s">
        <v>137</v>
      </c>
      <c r="L108" s="30" t="s">
        <v>332</v>
      </c>
      <c r="M108" s="30" t="s">
        <v>43</v>
      </c>
      <c r="N108" s="54" t="n">
        <f>Table_USStocks.accdb_111[[#This Row],[Profit]]/Table_USStocks.accdb_111[[#This Row],[CostBasis]]</f>
        <v>1</v>
      </c>
    </row>
    <row r="109">
      <c r="A109" s="30" t="s">
        <v>333</v>
      </c>
      <c r="B109" s="51" t="n">
        <v>43367</v>
      </c>
      <c r="C109" s="30" t="n">
        <v>17800</v>
      </c>
      <c r="D109" s="51" t="n">
        <v>43355</v>
      </c>
      <c r="E109" s="30" t="n">
        <v>17572</v>
      </c>
      <c r="F109" s="50" t="n">
        <v>228.00000000000011</v>
      </c>
      <c r="H109" s="30" t="n">
        <v>400</v>
      </c>
      <c r="I109" s="30" t="n">
        <v>43.93</v>
      </c>
      <c r="J109" s="30" t="n">
        <v>44.5</v>
      </c>
      <c r="K109" s="30" t="s">
        <v>92</v>
      </c>
      <c r="L109" s="30" t="s">
        <v>334</v>
      </c>
      <c r="M109" s="30" t="s">
        <v>43</v>
      </c>
      <c r="N109" s="54" t="n">
        <f>Table_USStocks.accdb_111[[#This Row],[Profit]]/Table_USStocks.accdb_111[[#This Row],[CostBasis]]</f>
        <v>1.2975187798770778E-2</v>
      </c>
    </row>
    <row r="110">
      <c r="A110" s="30" t="s">
        <v>335</v>
      </c>
      <c r="B110" s="51" t="n">
        <v>43375</v>
      </c>
      <c r="C110" s="30" t="n">
        <v>2491.2000000000003</v>
      </c>
      <c r="D110" s="51" t="n">
        <v>42660</v>
      </c>
      <c r="E110" s="30" t="n">
        <v>2323.1999999999998</v>
      </c>
      <c r="F110" s="50" t="n">
        <v>168.00000000000026</v>
      </c>
      <c r="G110" s="30" t="n">
        <v>7.95</v>
      </c>
      <c r="H110" s="30" t="n">
        <v>120</v>
      </c>
      <c r="I110" s="30" t="n">
        <v>19.36</v>
      </c>
      <c r="J110" s="30" t="n">
        <v>20.76</v>
      </c>
      <c r="K110" s="30" t="s">
        <v>92</v>
      </c>
      <c r="L110" s="30" t="s">
        <v>336</v>
      </c>
      <c r="M110" s="30" t="s">
        <v>43</v>
      </c>
      <c r="N110" s="54" t="n">
        <f>Table_USStocks.accdb_111[[#This Row],[Profit]]/Table_USStocks.accdb_111[[#This Row],[CostBasis]]</f>
        <v>7.2314049586776979E-2</v>
      </c>
    </row>
    <row r="111">
      <c r="A111" s="30" t="s">
        <v>337</v>
      </c>
      <c r="B111" s="51" t="n">
        <v>43376</v>
      </c>
      <c r="C111" s="30" t="n">
        <v>3337.2000000000003</v>
      </c>
      <c r="D111" s="51" t="n">
        <v>43182</v>
      </c>
      <c r="E111" s="30" t="n">
        <v>3188.16</v>
      </c>
      <c r="F111" s="50" t="n">
        <v>149.04000000000028</v>
      </c>
      <c r="H111" s="30" t="n">
        <v>324</v>
      </c>
      <c r="I111" s="30" t="n">
        <v>9.84</v>
      </c>
      <c r="J111" s="30" t="n">
        <v>10.3</v>
      </c>
      <c r="K111" s="30" t="s">
        <v>92</v>
      </c>
      <c r="L111" s="30" t="s">
        <v>338</v>
      </c>
      <c r="M111" s="30" t="s">
        <v>43</v>
      </c>
      <c r="N111" s="54" t="n">
        <f>Table_USStocks.accdb_111[[#This Row],[Profit]]/Table_USStocks.accdb_111[[#This Row],[CostBasis]]</f>
        <v>4.6747967479674885E-2</v>
      </c>
    </row>
    <row r="112">
      <c r="A112" s="30" t="s">
        <v>339</v>
      </c>
      <c r="B112" s="51" t="n">
        <v>43378</v>
      </c>
      <c r="C112" s="30" t="n">
        <v>13600</v>
      </c>
      <c r="D112" s="51" t="n">
        <v>43374</v>
      </c>
      <c r="E112" s="30" t="n">
        <v>15311.000000000002</v>
      </c>
      <c r="F112" s="50" t="n">
        <v>-1711.0000000000014</v>
      </c>
      <c r="H112" s="30" t="n">
        <v>50</v>
      </c>
      <c r="I112" s="30" t="n">
        <v>306.22000000000003</v>
      </c>
      <c r="J112" s="30" t="n">
        <v>272</v>
      </c>
      <c r="K112" s="30" t="s">
        <v>92</v>
      </c>
      <c r="L112" s="30" t="s">
        <v>45</v>
      </c>
      <c r="M112" s="30" t="s">
        <v>73</v>
      </c>
      <c r="N112" s="54" t="n">
        <f>Table_USStocks.accdb_111[[#This Row],[Profit]]/Table_USStocks.accdb_111[[#This Row],[CostBasis]]</f>
        <v>-0.11174972242178834</v>
      </c>
    </row>
    <row r="113">
      <c r="A113" s="30" t="s">
        <v>340</v>
      </c>
      <c r="B113" s="51" t="n">
        <v>43394</v>
      </c>
      <c r="C113" s="30" t="n">
        <v>0</v>
      </c>
      <c r="D113" s="51" t="n">
        <v>43340</v>
      </c>
      <c r="E113" s="30" t="n">
        <v>580</v>
      </c>
      <c r="F113" s="50" t="n">
        <v>-580</v>
      </c>
      <c r="H113" s="30" t="n">
        <v>400</v>
      </c>
      <c r="I113" s="30" t="n">
        <v>1.45</v>
      </c>
      <c r="J113" s="30" t="n">
        <v>0</v>
      </c>
      <c r="K113" s="30" t="s">
        <v>341</v>
      </c>
      <c r="L113" s="30" t="s">
        <v>342</v>
      </c>
      <c r="M113" s="30" t="s">
        <v>43</v>
      </c>
      <c r="N113" s="54" t="n">
        <f>Table_USStocks.accdb_111[[#This Row],[Profit]]/Table_USStocks.accdb_111[[#This Row],[CostBasis]]</f>
        <v>-1</v>
      </c>
    </row>
    <row r="114">
      <c r="A114" s="30" t="s">
        <v>343</v>
      </c>
      <c r="B114" s="51" t="n">
        <v>43405</v>
      </c>
      <c r="C114" s="30" t="n">
        <v>15997.5</v>
      </c>
      <c r="D114" s="51" t="n">
        <v>43356</v>
      </c>
      <c r="E114" s="30" t="n">
        <v>15525</v>
      </c>
      <c r="F114" s="50" t="n">
        <v>472.50000000000011</v>
      </c>
      <c r="H114" s="30" t="n">
        <v>250</v>
      </c>
      <c r="I114" s="30" t="n">
        <v>62.1</v>
      </c>
      <c r="J114" s="30" t="n">
        <v>63.99</v>
      </c>
      <c r="K114" s="30" t="s">
        <v>92</v>
      </c>
      <c r="L114" s="30" t="s">
        <v>344</v>
      </c>
      <c r="M114" s="30" t="s">
        <v>43</v>
      </c>
      <c r="N114" s="54" t="n">
        <f>Table_USStocks.accdb_111[[#This Row],[Profit]]/Table_USStocks.accdb_111[[#This Row],[CostBasis]]</f>
        <v>3.043478260869566E-2</v>
      </c>
    </row>
    <row r="115">
      <c r="A115" s="30" t="s">
        <v>345</v>
      </c>
      <c r="B115" s="51" t="n">
        <v>43405</v>
      </c>
      <c r="C115" s="30" t="n">
        <v>425</v>
      </c>
      <c r="D115" s="51" t="n">
        <v>43376</v>
      </c>
      <c r="E115" s="30" t="n">
        <v>393</v>
      </c>
      <c r="F115" s="50" t="n">
        <v>31.999999999999986</v>
      </c>
      <c r="H115" s="30" t="n">
        <v>100</v>
      </c>
      <c r="I115" s="30" t="n">
        <v>3.93</v>
      </c>
      <c r="J115" s="30" t="n">
        <v>4.25</v>
      </c>
      <c r="K115" s="30" t="s">
        <v>92</v>
      </c>
      <c r="L115" s="30" t="s">
        <v>346</v>
      </c>
      <c r="M115" s="30" t="s">
        <v>43</v>
      </c>
      <c r="N115" s="54" t="n">
        <f>Table_USStocks.accdb_111[[#This Row],[Profit]]/Table_USStocks.accdb_111[[#This Row],[CostBasis]]</f>
        <v>8.1424936386768412E-2</v>
      </c>
    </row>
    <row r="116">
      <c r="A116" s="30" t="s">
        <v>347</v>
      </c>
      <c r="B116" s="51" t="n">
        <v>43410</v>
      </c>
      <c r="C116" s="30" t="n">
        <v>7548</v>
      </c>
      <c r="D116" s="51" t="n">
        <v>43406</v>
      </c>
      <c r="E116" s="30" t="n">
        <v>7495.9999999999991</v>
      </c>
      <c r="F116" s="50" t="n">
        <v>52.000000000001023</v>
      </c>
      <c r="H116" s="30" t="n">
        <v>200</v>
      </c>
      <c r="I116" s="30" t="n">
        <v>37.479999999999997</v>
      </c>
      <c r="J116" s="30" t="n">
        <v>37.74</v>
      </c>
      <c r="K116" s="30" t="s">
        <v>92</v>
      </c>
      <c r="L116" s="30" t="s">
        <v>348</v>
      </c>
      <c r="M116" s="30" t="s">
        <v>43</v>
      </c>
      <c r="N116" s="54" t="n">
        <f>Table_USStocks.accdb_111[[#This Row],[Profit]]/Table_USStocks.accdb_111[[#This Row],[CostBasis]]</f>
        <v>6.9370330843117698E-3</v>
      </c>
    </row>
    <row r="117">
      <c r="A117" s="30" t="s">
        <v>349</v>
      </c>
      <c r="B117" s="51" t="n">
        <v>43412</v>
      </c>
      <c r="C117" s="30" t="n">
        <v>624.5</v>
      </c>
      <c r="D117" s="51" t="n">
        <v>43412</v>
      </c>
      <c r="E117" s="30" t="n">
        <v>629.6</v>
      </c>
      <c r="F117" s="50" t="n">
        <v>-5.0999999999999801</v>
      </c>
      <c r="H117" s="30" t="n">
        <v>10</v>
      </c>
      <c r="I117" s="30" t="n">
        <v>62.96</v>
      </c>
      <c r="J117" s="30" t="n">
        <v>62.45</v>
      </c>
      <c r="K117" s="30" t="s">
        <v>92</v>
      </c>
      <c r="L117" s="30" t="s">
        <v>350</v>
      </c>
      <c r="M117" s="30" t="s">
        <v>43</v>
      </c>
      <c r="N117" s="54" t="n">
        <f>Table_USStocks.accdb_111[[#This Row],[Profit]]/Table_USStocks.accdb_111[[#This Row],[CostBasis]]</f>
        <v>-8.1003811944091175E-3</v>
      </c>
    </row>
    <row r="118">
      <c r="A118" s="30" t="s">
        <v>351</v>
      </c>
      <c r="B118" s="51" t="n">
        <v>43412</v>
      </c>
      <c r="C118" s="30" t="n">
        <v>1250</v>
      </c>
      <c r="D118" s="51" t="n">
        <v>43411</v>
      </c>
      <c r="E118" s="30" t="n">
        <v>750</v>
      </c>
      <c r="F118" s="50" t="n">
        <v>500</v>
      </c>
      <c r="H118" s="30" t="n">
        <v>500</v>
      </c>
      <c r="I118" s="30" t="n">
        <v>1.5</v>
      </c>
      <c r="J118" s="30" t="n">
        <v>2.5</v>
      </c>
      <c r="K118" s="30" t="s">
        <v>33</v>
      </c>
      <c r="L118" s="30" t="s">
        <v>352</v>
      </c>
      <c r="M118" s="30" t="s">
        <v>43</v>
      </c>
      <c r="N118" s="54" t="n">
        <f>Table_USStocks.accdb_111[[#This Row],[Profit]]/Table_USStocks.accdb_111[[#This Row],[CostBasis]]</f>
        <v>0.66666666666666663</v>
      </c>
    </row>
    <row r="119">
      <c r="A119" s="30" t="s">
        <v>353</v>
      </c>
      <c r="B119" s="51" t="n">
        <v>43413</v>
      </c>
      <c r="C119" s="30" t="n">
        <v>430</v>
      </c>
      <c r="D119" s="51" t="n">
        <v>43412</v>
      </c>
      <c r="E119" s="30" t="n">
        <v>134</v>
      </c>
      <c r="F119" s="50" t="n">
        <v>296</v>
      </c>
      <c r="H119" s="30" t="n">
        <v>100</v>
      </c>
      <c r="I119" s="30" t="n">
        <v>1.34</v>
      </c>
      <c r="J119" s="30" t="n">
        <v>4.3</v>
      </c>
      <c r="K119" s="30" t="s">
        <v>33</v>
      </c>
      <c r="L119" s="30" t="s">
        <v>354</v>
      </c>
      <c r="M119" s="30" t="s">
        <v>43</v>
      </c>
      <c r="N119" s="54" t="n">
        <f>Table_USStocks.accdb_111[[#This Row],[Profit]]/Table_USStocks.accdb_111[[#This Row],[CostBasis]]</f>
        <v>2.2089552238805972</v>
      </c>
    </row>
    <row r="120">
      <c r="A120" s="30" t="s">
        <v>355</v>
      </c>
      <c r="B120" s="51" t="n">
        <v>43416</v>
      </c>
      <c r="C120" s="30" t="n">
        <v>327</v>
      </c>
      <c r="D120" s="51" t="n">
        <v>43413</v>
      </c>
      <c r="E120" s="30" t="n">
        <v>413.99999999999994</v>
      </c>
      <c r="F120" s="50" t="n">
        <v>-86.999999999999972</v>
      </c>
      <c r="H120" s="30" t="n">
        <v>100</v>
      </c>
      <c r="I120" s="30" t="n">
        <v>4.1399999999999997</v>
      </c>
      <c r="J120" s="30" t="n">
        <v>3.27</v>
      </c>
      <c r="K120" s="30" t="s">
        <v>92</v>
      </c>
      <c r="L120" s="30" t="s">
        <v>356</v>
      </c>
      <c r="M120" s="30" t="s">
        <v>43</v>
      </c>
      <c r="N120" s="54" t="n">
        <f>Table_USStocks.accdb_111[[#This Row],[Profit]]/Table_USStocks.accdb_111[[#This Row],[CostBasis]]</f>
        <v>-0.21014492753623185</v>
      </c>
    </row>
    <row r="121">
      <c r="A121" s="30" t="s">
        <v>339</v>
      </c>
      <c r="B121" s="51" t="n">
        <v>43416</v>
      </c>
      <c r="C121" s="30" t="n">
        <v>17000</v>
      </c>
      <c r="D121" s="51" t="n">
        <v>43374</v>
      </c>
      <c r="E121" s="30" t="n">
        <v>15311.000000000002</v>
      </c>
      <c r="F121" s="50" t="n">
        <v>1688.9999999999986</v>
      </c>
      <c r="H121" s="30" t="n">
        <v>50</v>
      </c>
      <c r="I121" s="30" t="n">
        <v>306.22000000000003</v>
      </c>
      <c r="J121" s="30" t="n">
        <v>340</v>
      </c>
      <c r="K121" s="30" t="s">
        <v>92</v>
      </c>
      <c r="L121" s="30" t="s">
        <v>45</v>
      </c>
      <c r="M121" s="30" t="s">
        <v>73</v>
      </c>
      <c r="N121" s="54" t="n">
        <f>Table_USStocks.accdb_111[[#This Row],[Profit]]/Table_USStocks.accdb_111[[#This Row],[CostBasis]]</f>
        <v>0.11031284697276458</v>
      </c>
    </row>
    <row r="122">
      <c r="A122" s="30" t="s">
        <v>124</v>
      </c>
      <c r="B122" s="51" t="n">
        <v>43417</v>
      </c>
      <c r="C122" s="30" t="n">
        <v>3550</v>
      </c>
      <c r="D122" s="51" t="n">
        <v>43416</v>
      </c>
      <c r="E122" s="30" t="n">
        <v>3477.0000000000005</v>
      </c>
      <c r="F122" s="50" t="n">
        <v>72.999999999999687</v>
      </c>
      <c r="H122" s="30" t="n">
        <v>100</v>
      </c>
      <c r="I122" s="30" t="n">
        <v>34.770000000000003</v>
      </c>
      <c r="J122" s="30" t="n">
        <v>35.5</v>
      </c>
      <c r="K122" s="30" t="s">
        <v>92</v>
      </c>
      <c r="L122" s="30" t="s">
        <v>125</v>
      </c>
      <c r="M122" s="30" t="s">
        <v>43</v>
      </c>
      <c r="N122" s="54" t="n">
        <f>Table_USStocks.accdb_111[[#This Row],[Profit]]/Table_USStocks.accdb_111[[#This Row],[CostBasis]]</f>
        <v>2.0995110727638676E-2</v>
      </c>
    </row>
    <row r="123">
      <c r="A123" s="30" t="s">
        <v>357</v>
      </c>
      <c r="B123" s="51" t="n">
        <v>43418</v>
      </c>
      <c r="C123" s="30" t="n">
        <v>2700</v>
      </c>
      <c r="D123" s="51" t="n">
        <v>43412</v>
      </c>
      <c r="E123" s="30" t="n">
        <v>2000</v>
      </c>
      <c r="F123" s="50" t="n">
        <v>700.00000000000023</v>
      </c>
      <c r="H123" s="30" t="n">
        <v>1000</v>
      </c>
      <c r="I123" s="30" t="n">
        <v>2</v>
      </c>
      <c r="J123" s="30" t="n">
        <v>2.7</v>
      </c>
      <c r="K123" s="30" t="s">
        <v>33</v>
      </c>
      <c r="L123" s="30" t="s">
        <v>358</v>
      </c>
      <c r="M123" s="30" t="s">
        <v>43</v>
      </c>
      <c r="N123" s="54" t="n">
        <f>Table_USStocks.accdb_111[[#This Row],[Profit]]/Table_USStocks.accdb_111[[#This Row],[CostBasis]]</f>
        <v>0.35000000000000009</v>
      </c>
    </row>
    <row r="124">
      <c r="A124" s="30" t="s">
        <v>359</v>
      </c>
      <c r="B124" s="51" t="n">
        <v>43418</v>
      </c>
      <c r="C124" s="30" t="n">
        <v>7791</v>
      </c>
      <c r="D124" s="51" t="n">
        <v>43403</v>
      </c>
      <c r="E124" s="30" t="n">
        <v>7842</v>
      </c>
      <c r="F124" s="50" t="n">
        <v>-51.000000000000512</v>
      </c>
      <c r="H124" s="30" t="n">
        <v>100</v>
      </c>
      <c r="I124" s="30" t="n">
        <v>78.42</v>
      </c>
      <c r="J124" s="30" t="n">
        <v>77.91</v>
      </c>
      <c r="K124" s="30" t="s">
        <v>92</v>
      </c>
      <c r="L124" s="30" t="s">
        <v>360</v>
      </c>
      <c r="M124" s="30" t="s">
        <v>43</v>
      </c>
      <c r="N124" s="54" t="n">
        <f>Table_USStocks.accdb_111[[#This Row],[Profit]]/Table_USStocks.accdb_111[[#This Row],[CostBasis]]</f>
        <v>-6.5034429992349542E-3</v>
      </c>
    </row>
    <row r="125">
      <c r="A125" s="30" t="s">
        <v>361</v>
      </c>
      <c r="B125" s="51" t="n">
        <v>43418</v>
      </c>
      <c r="C125" s="30" t="n">
        <v>185</v>
      </c>
      <c r="D125" s="51" t="n">
        <v>43410</v>
      </c>
      <c r="E125" s="30" t="n">
        <v>132</v>
      </c>
      <c r="F125" s="50" t="n">
        <v>53</v>
      </c>
      <c r="H125" s="30" t="n">
        <v>100</v>
      </c>
      <c r="I125" s="30" t="n">
        <v>1.32</v>
      </c>
      <c r="J125" s="30" t="n">
        <v>1.85</v>
      </c>
      <c r="K125" s="30" t="s">
        <v>33</v>
      </c>
      <c r="L125" s="30" t="s">
        <v>362</v>
      </c>
      <c r="M125" s="30" t="s">
        <v>43</v>
      </c>
      <c r="N125" s="54" t="n">
        <f>Table_USStocks.accdb_111[[#This Row],[Profit]]/Table_USStocks.accdb_111[[#This Row],[CostBasis]]</f>
        <v>0.40151515151515149</v>
      </c>
    </row>
    <row r="126">
      <c r="A126" s="30" t="s">
        <v>363</v>
      </c>
      <c r="B126" s="51" t="n">
        <v>43418</v>
      </c>
      <c r="C126" s="30" t="n">
        <v>3394</v>
      </c>
      <c r="D126" s="51" t="n">
        <v>43417</v>
      </c>
      <c r="E126" s="30" t="n">
        <v>3136</v>
      </c>
      <c r="F126" s="50" t="n">
        <v>257.99999999999983</v>
      </c>
      <c r="H126" s="30" t="n">
        <v>100</v>
      </c>
      <c r="I126" s="30" t="n">
        <v>31.36</v>
      </c>
      <c r="J126" s="30" t="n">
        <v>33.94</v>
      </c>
      <c r="K126" s="30" t="s">
        <v>92</v>
      </c>
      <c r="L126" s="30" t="s">
        <v>364</v>
      </c>
      <c r="M126" s="30" t="s">
        <v>43</v>
      </c>
      <c r="N126" s="54" t="n">
        <f>Table_USStocks.accdb_111[[#This Row],[Profit]]/Table_USStocks.accdb_111[[#This Row],[CostBasis]]</f>
        <v>8.2270408163265252E-2</v>
      </c>
    </row>
    <row r="127">
      <c r="A127" s="30" t="s">
        <v>365</v>
      </c>
      <c r="B127" s="51" t="n">
        <v>43418</v>
      </c>
      <c r="C127" s="30" t="n">
        <v>2700</v>
      </c>
      <c r="D127" s="51" t="n">
        <v>43405</v>
      </c>
      <c r="E127" s="30" t="n">
        <v>2831</v>
      </c>
      <c r="F127" s="50" t="n">
        <v>-130.99999999999989</v>
      </c>
      <c r="H127" s="30" t="n">
        <v>100</v>
      </c>
      <c r="I127" s="30" t="n">
        <v>28.31</v>
      </c>
      <c r="J127" s="30" t="n">
        <v>27</v>
      </c>
      <c r="K127" s="30" t="s">
        <v>92</v>
      </c>
      <c r="L127" s="30" t="s">
        <v>366</v>
      </c>
      <c r="M127" s="30" t="s">
        <v>43</v>
      </c>
      <c r="N127" s="54" t="n">
        <f>Table_USStocks.accdb_111[[#This Row],[Profit]]/Table_USStocks.accdb_111[[#This Row],[CostBasis]]</f>
        <v>-4.6273401624867497E-2</v>
      </c>
    </row>
    <row r="128">
      <c r="A128" s="30" t="s">
        <v>367</v>
      </c>
      <c r="B128" s="51" t="n">
        <v>43420</v>
      </c>
      <c r="C128" s="30" t="n">
        <v>0</v>
      </c>
      <c r="D128" s="51" t="n">
        <v>43416</v>
      </c>
      <c r="E128" s="30" t="n">
        <v>19</v>
      </c>
      <c r="F128" s="50" t="n">
        <v>19</v>
      </c>
      <c r="H128" s="30" t="n">
        <v>-100</v>
      </c>
      <c r="I128" s="30" t="n">
        <v>0.19</v>
      </c>
      <c r="J128" s="30" t="n">
        <v>0</v>
      </c>
      <c r="K128" s="30" t="s">
        <v>368</v>
      </c>
      <c r="L128" s="30" t="s">
        <v>369</v>
      </c>
      <c r="M128" s="30" t="s">
        <v>43</v>
      </c>
      <c r="N128" s="54" t="n">
        <f>Table_USStocks.accdb_111[[#This Row],[Profit]]/Table_USStocks.accdb_111[[#This Row],[CostBasis]]</f>
        <v>1</v>
      </c>
    </row>
    <row r="129">
      <c r="A129" s="30" t="s">
        <v>370</v>
      </c>
      <c r="B129" s="51" t="n">
        <v>43420</v>
      </c>
      <c r="C129" s="30" t="n">
        <v>-10</v>
      </c>
      <c r="D129" s="51" t="n">
        <v>43412</v>
      </c>
      <c r="E129" s="30" t="n">
        <v>200</v>
      </c>
      <c r="F129" s="50" t="n">
        <v>190</v>
      </c>
      <c r="H129" s="30" t="n">
        <v>-100</v>
      </c>
      <c r="I129" s="30" t="n">
        <v>2</v>
      </c>
      <c r="J129" s="30" t="n">
        <v>0.1</v>
      </c>
      <c r="K129" s="30" t="s">
        <v>137</v>
      </c>
      <c r="L129" s="30" t="s">
        <v>371</v>
      </c>
      <c r="M129" s="30" t="s">
        <v>43</v>
      </c>
      <c r="N129" s="54" t="n">
        <f>Table_USStocks.accdb_111[[#This Row],[Profit]]/Table_USStocks.accdb_111[[#This Row],[CostBasis]]</f>
        <v>0.95</v>
      </c>
    </row>
    <row r="130">
      <c r="A130" s="30" t="s">
        <v>372</v>
      </c>
      <c r="B130" s="51" t="n">
        <v>43420</v>
      </c>
      <c r="C130" s="30" t="n">
        <v>3310</v>
      </c>
      <c r="D130" s="51" t="n">
        <v>43419</v>
      </c>
      <c r="E130" s="30" t="n">
        <v>3176</v>
      </c>
      <c r="F130" s="50" t="n">
        <v>134</v>
      </c>
      <c r="H130" s="30" t="n">
        <v>100</v>
      </c>
      <c r="I130" s="30" t="n">
        <v>31.76</v>
      </c>
      <c r="J130" s="30" t="n">
        <v>33.1</v>
      </c>
      <c r="K130" s="30" t="s">
        <v>92</v>
      </c>
      <c r="L130" s="30" t="s">
        <v>373</v>
      </c>
      <c r="M130" s="30" t="s">
        <v>43</v>
      </c>
      <c r="N130" s="54" t="n">
        <f>Table_USStocks.accdb_111[[#This Row],[Profit]]/Table_USStocks.accdb_111[[#This Row],[CostBasis]]</f>
        <v>4.2191435768261967E-2</v>
      </c>
    </row>
    <row r="131">
      <c r="A131" s="30" t="s">
        <v>374</v>
      </c>
      <c r="B131" s="51" t="n">
        <v>43424</v>
      </c>
      <c r="C131" s="30" t="n">
        <v>6039.6</v>
      </c>
      <c r="D131" s="51" t="n">
        <v>43228</v>
      </c>
      <c r="E131" s="30" t="n">
        <v>5612.04</v>
      </c>
      <c r="F131" s="50" t="n">
        <v>427.56000000000029</v>
      </c>
      <c r="H131" s="30" t="n">
        <v>84</v>
      </c>
      <c r="I131" s="30" t="n">
        <v>66.81</v>
      </c>
      <c r="J131" s="30" t="n">
        <v>71.900000000000006</v>
      </c>
      <c r="K131" s="30" t="s">
        <v>166</v>
      </c>
      <c r="L131" s="30" t="s">
        <v>75</v>
      </c>
      <c r="M131" s="30" t="s">
        <v>76</v>
      </c>
      <c r="N131" s="54" t="n">
        <f>Table_USStocks.accdb_111[[#This Row],[Profit]]/Table_USStocks.accdb_111[[#This Row],[CostBasis]]</f>
        <v>7.6186199670708027E-2</v>
      </c>
    </row>
    <row r="132">
      <c r="A132" s="30" t="s">
        <v>375</v>
      </c>
      <c r="B132" s="51" t="n">
        <v>43425</v>
      </c>
      <c r="C132" s="30" t="n">
        <v>5400</v>
      </c>
      <c r="D132" s="51" t="n">
        <v>43424</v>
      </c>
      <c r="E132" s="30" t="n">
        <v>4603</v>
      </c>
      <c r="F132" s="50" t="n">
        <v>796.99999999999989</v>
      </c>
      <c r="H132" s="30" t="n">
        <v>100</v>
      </c>
      <c r="I132" s="30" t="n">
        <v>46.03</v>
      </c>
      <c r="J132" s="30" t="n">
        <v>54</v>
      </c>
      <c r="K132" s="30" t="s">
        <v>92</v>
      </c>
      <c r="L132" s="30" t="s">
        <v>376</v>
      </c>
      <c r="M132" s="30" t="s">
        <v>43</v>
      </c>
      <c r="N132" s="54" t="n">
        <f>Table_USStocks.accdb_111[[#This Row],[Profit]]/Table_USStocks.accdb_111[[#This Row],[CostBasis]]</f>
        <v>0.17314794699109273</v>
      </c>
    </row>
    <row r="133">
      <c r="A133" s="30" t="s">
        <v>377</v>
      </c>
      <c r="B133" s="51" t="n">
        <v>43425</v>
      </c>
      <c r="C133" s="30" t="n">
        <v>-700</v>
      </c>
      <c r="D133" s="51" t="n">
        <v>43424</v>
      </c>
      <c r="E133" s="30" t="n">
        <v>310</v>
      </c>
      <c r="F133" s="50" t="n">
        <v>-390</v>
      </c>
      <c r="H133" s="30" t="n">
        <v>-100</v>
      </c>
      <c r="I133" s="30" t="n">
        <v>3.1</v>
      </c>
      <c r="J133" s="30" t="n">
        <v>7</v>
      </c>
      <c r="K133" s="30" t="s">
        <v>17</v>
      </c>
      <c r="L133" s="30" t="s">
        <v>378</v>
      </c>
      <c r="M133" s="30" t="s">
        <v>43</v>
      </c>
      <c r="N133" s="54" t="n">
        <f>Table_USStocks.accdb_111[[#This Row],[Profit]]/Table_USStocks.accdb_111[[#This Row],[CostBasis]]</f>
        <v>-1.2580645161290323</v>
      </c>
    </row>
    <row r="134">
      <c r="A134" s="30" t="s">
        <v>379</v>
      </c>
      <c r="B134" s="51" t="n">
        <v>43425</v>
      </c>
      <c r="C134" s="30" t="n">
        <v>5500</v>
      </c>
      <c r="D134" s="51" t="n">
        <v>43405</v>
      </c>
      <c r="E134" s="30" t="n">
        <v>5521</v>
      </c>
      <c r="F134" s="50" t="n">
        <v>-21.000000000000085</v>
      </c>
      <c r="H134" s="30" t="n">
        <v>50</v>
      </c>
      <c r="I134" s="30" t="n">
        <v>110.42</v>
      </c>
      <c r="J134" s="30" t="n">
        <v>110</v>
      </c>
      <c r="K134" s="30" t="s">
        <v>92</v>
      </c>
      <c r="L134" s="30" t="s">
        <v>380</v>
      </c>
      <c r="M134" s="30" t="s">
        <v>43</v>
      </c>
      <c r="N134" s="54" t="n">
        <f>Table_USStocks.accdb_111[[#This Row],[Profit]]/Table_USStocks.accdb_111[[#This Row],[CostBasis]]</f>
        <v>-3.803658757471488E-3</v>
      </c>
    </row>
    <row r="135">
      <c r="A135" s="30" t="s">
        <v>381</v>
      </c>
      <c r="B135" s="51" t="n">
        <v>43431</v>
      </c>
      <c r="C135" s="30" t="n">
        <v>1750</v>
      </c>
      <c r="D135" s="51" t="n">
        <v>43430</v>
      </c>
      <c r="E135" s="30" t="n">
        <v>1789</v>
      </c>
      <c r="F135" s="50" t="n">
        <v>-39.000000000000057</v>
      </c>
      <c r="H135" s="30" t="n">
        <v>100</v>
      </c>
      <c r="I135" s="30" t="n">
        <v>17.89</v>
      </c>
      <c r="J135" s="30" t="n">
        <v>17.5</v>
      </c>
      <c r="K135" s="30" t="s">
        <v>92</v>
      </c>
      <c r="L135" s="30" t="s">
        <v>382</v>
      </c>
      <c r="M135" s="30" t="s">
        <v>43</v>
      </c>
      <c r="N135" s="54" t="n">
        <f>Table_USStocks.accdb_111[[#This Row],[Profit]]/Table_USStocks.accdb_111[[#This Row],[CostBasis]]</f>
        <v>-2.1799888205701543E-2</v>
      </c>
    </row>
    <row r="136">
      <c r="A136" s="30" t="s">
        <v>383</v>
      </c>
      <c r="B136" s="51" t="n">
        <v>43434</v>
      </c>
      <c r="C136" s="30" t="n">
        <v>3700</v>
      </c>
      <c r="D136" s="51" t="n">
        <v>43416</v>
      </c>
      <c r="E136" s="30" t="n">
        <v>3676</v>
      </c>
      <c r="F136" s="50" t="n">
        <v>24.000000000000199</v>
      </c>
      <c r="H136" s="30" t="n">
        <v>100</v>
      </c>
      <c r="I136" s="30" t="n">
        <v>36.76</v>
      </c>
      <c r="J136" s="30" t="n">
        <v>37</v>
      </c>
      <c r="K136" s="30" t="s">
        <v>92</v>
      </c>
      <c r="L136" s="30" t="s">
        <v>384</v>
      </c>
      <c r="M136" s="30" t="s">
        <v>43</v>
      </c>
      <c r="N136" s="54" t="n">
        <f>Table_USStocks.accdb_111[[#This Row],[Profit]]/Table_USStocks.accdb_111[[#This Row],[CostBasis]]</f>
        <v>6.5288356909684979E-3</v>
      </c>
    </row>
    <row r="137">
      <c r="A137" s="30" t="s">
        <v>385</v>
      </c>
      <c r="B137" s="51" t="n">
        <v>43434</v>
      </c>
      <c r="C137" s="30" t="n">
        <v>1050</v>
      </c>
      <c r="D137" s="51" t="n">
        <v>43433</v>
      </c>
      <c r="E137" s="30" t="n">
        <v>990</v>
      </c>
      <c r="F137" s="50" t="n">
        <v>59.999999999999964</v>
      </c>
      <c r="H137" s="30" t="n">
        <v>100</v>
      </c>
      <c r="I137" s="30" t="n">
        <v>9.9</v>
      </c>
      <c r="J137" s="30" t="n">
        <v>10.5</v>
      </c>
      <c r="K137" s="30" t="s">
        <v>17</v>
      </c>
      <c r="L137" s="30" t="s">
        <v>386</v>
      </c>
      <c r="M137" s="30" t="s">
        <v>43</v>
      </c>
      <c r="N137" s="54" t="n">
        <f>Table_USStocks.accdb_111[[#This Row],[Profit]]/Table_USStocks.accdb_111[[#This Row],[CostBasis]]</f>
        <v>6.0606060606060573E-2</v>
      </c>
    </row>
    <row r="138">
      <c r="A138" s="30" t="s">
        <v>387</v>
      </c>
      <c r="B138" s="51" t="n">
        <v>43434</v>
      </c>
      <c r="C138" s="30" t="n">
        <v>370</v>
      </c>
      <c r="D138" s="51" t="n">
        <v>43431</v>
      </c>
      <c r="E138" s="30" t="n">
        <v>350</v>
      </c>
      <c r="F138" s="50" t="n">
        <v>20.000000000000018</v>
      </c>
      <c r="H138" s="30" t="n">
        <v>100</v>
      </c>
      <c r="I138" s="30" t="n">
        <v>3.5</v>
      </c>
      <c r="J138" s="30" t="n">
        <v>3.7</v>
      </c>
      <c r="K138" s="30" t="s">
        <v>17</v>
      </c>
      <c r="L138" s="30" t="s">
        <v>388</v>
      </c>
      <c r="M138" s="30" t="s">
        <v>43</v>
      </c>
      <c r="N138" s="54" t="n">
        <f>Table_USStocks.accdb_111[[#This Row],[Profit]]/Table_USStocks.accdb_111[[#This Row],[CostBasis]]</f>
        <v>5.7142857142857197E-2</v>
      </c>
    </row>
    <row r="139">
      <c r="A139" s="30" t="s">
        <v>389</v>
      </c>
      <c r="B139" s="51" t="n">
        <v>43434</v>
      </c>
      <c r="C139" s="30" t="n">
        <v>62</v>
      </c>
      <c r="D139" s="51" t="n">
        <v>43419</v>
      </c>
      <c r="E139" s="30" t="n">
        <v>117</v>
      </c>
      <c r="F139" s="50" t="n">
        <v>-54.999999999999993</v>
      </c>
      <c r="H139" s="30" t="n">
        <v>100</v>
      </c>
      <c r="I139" s="30" t="n">
        <v>1.17</v>
      </c>
      <c r="J139" s="30" t="n">
        <v>0.62</v>
      </c>
      <c r="K139" s="30" t="s">
        <v>33</v>
      </c>
      <c r="L139" s="30" t="s">
        <v>390</v>
      </c>
      <c r="M139" s="30" t="s">
        <v>43</v>
      </c>
      <c r="N139" s="54" t="n">
        <f>Table_USStocks.accdb_111[[#This Row],[Profit]]/Table_USStocks.accdb_111[[#This Row],[CostBasis]]</f>
        <v>-0.47008547008547003</v>
      </c>
    </row>
    <row r="140">
      <c r="A140" s="30" t="s">
        <v>391</v>
      </c>
      <c r="B140" s="51" t="n">
        <v>43438</v>
      </c>
      <c r="C140" s="30" t="n">
        <v>-75</v>
      </c>
      <c r="D140" s="51" t="n">
        <v>43437</v>
      </c>
      <c r="E140" s="30" t="n">
        <v>140</v>
      </c>
      <c r="F140" s="50" t="n">
        <v>64.999999999999986</v>
      </c>
      <c r="H140" s="30" t="n">
        <v>-100</v>
      </c>
      <c r="I140" s="30" t="n">
        <v>1.4</v>
      </c>
      <c r="J140" s="30" t="n">
        <v>0.75</v>
      </c>
      <c r="K140" s="30" t="s">
        <v>137</v>
      </c>
      <c r="L140" s="30" t="s">
        <v>392</v>
      </c>
      <c r="M140" s="30" t="s">
        <v>43</v>
      </c>
      <c r="N140" s="54" t="n">
        <f>Table_USStocks.accdb_111[[#This Row],[Profit]]/Table_USStocks.accdb_111[[#This Row],[CostBasis]]</f>
        <v>0.46428571428571419</v>
      </c>
    </row>
    <row r="141">
      <c r="A141" s="30" t="s">
        <v>393</v>
      </c>
      <c r="B141" s="51" t="n">
        <v>43438</v>
      </c>
      <c r="C141" s="30" t="n">
        <v>250</v>
      </c>
      <c r="D141" s="51" t="n">
        <v>43433</v>
      </c>
      <c r="E141" s="30" t="n">
        <v>170</v>
      </c>
      <c r="F141" s="50" t="n">
        <v>80</v>
      </c>
      <c r="H141" s="30" t="n">
        <v>200</v>
      </c>
      <c r="I141" s="30" t="n">
        <v>0.85</v>
      </c>
      <c r="J141" s="30" t="n">
        <v>1.25</v>
      </c>
      <c r="K141" s="30" t="s">
        <v>17</v>
      </c>
      <c r="L141" s="30" t="s">
        <v>394</v>
      </c>
      <c r="M141" s="30" t="s">
        <v>43</v>
      </c>
      <c r="N141" s="54" t="n">
        <f>Table_USStocks.accdb_111[[#This Row],[Profit]]/Table_USStocks.accdb_111[[#This Row],[CostBasis]]</f>
        <v>0.47058823529411764</v>
      </c>
    </row>
    <row r="142">
      <c r="A142" s="30" t="s">
        <v>395</v>
      </c>
      <c r="B142" s="51" t="n">
        <v>43440</v>
      </c>
      <c r="C142" s="30" t="n">
        <v>400</v>
      </c>
      <c r="D142" s="51" t="n">
        <v>43438</v>
      </c>
      <c r="E142" s="30" t="n">
        <v>320</v>
      </c>
      <c r="F142" s="50" t="n">
        <v>79.999999999999986</v>
      </c>
      <c r="H142" s="30" t="n">
        <v>100</v>
      </c>
      <c r="I142" s="30" t="n">
        <v>3.2</v>
      </c>
      <c r="J142" s="30" t="n">
        <v>4</v>
      </c>
      <c r="K142" s="30" t="s">
        <v>17</v>
      </c>
      <c r="L142" s="30" t="s">
        <v>396</v>
      </c>
      <c r="M142" s="30" t="s">
        <v>43</v>
      </c>
      <c r="N142" s="54" t="n">
        <f>Table_USStocks.accdb_111[[#This Row],[Profit]]/Table_USStocks.accdb_111[[#This Row],[CostBasis]]</f>
        <v>0.24999999999999994</v>
      </c>
    </row>
    <row r="143">
      <c r="A143" s="30" t="s">
        <v>397</v>
      </c>
      <c r="B143" s="51" t="n">
        <v>43440</v>
      </c>
      <c r="C143" s="30" t="n">
        <v>3150</v>
      </c>
      <c r="D143" s="51" t="n">
        <v>43438</v>
      </c>
      <c r="E143" s="30" t="n">
        <v>3144</v>
      </c>
      <c r="F143" s="50" t="n">
        <v>5.9999999999998721</v>
      </c>
      <c r="H143" s="30" t="n">
        <v>200</v>
      </c>
      <c r="I143" s="30" t="n">
        <v>15.72</v>
      </c>
      <c r="J143" s="30" t="n">
        <v>15.75</v>
      </c>
      <c r="K143" s="30" t="s">
        <v>92</v>
      </c>
      <c r="L143" s="30" t="s">
        <v>398</v>
      </c>
      <c r="M143" s="30" t="s">
        <v>43</v>
      </c>
      <c r="N143" s="54" t="n">
        <f>Table_USStocks.accdb_111[[#This Row],[Profit]]/Table_USStocks.accdb_111[[#This Row],[CostBasis]]</f>
        <v>1.9083969465648449E-3</v>
      </c>
    </row>
    <row r="144">
      <c r="A144" s="30" t="s">
        <v>399</v>
      </c>
      <c r="B144" s="51" t="n">
        <v>43440</v>
      </c>
      <c r="C144" s="30" t="n">
        <v>320</v>
      </c>
      <c r="D144" s="51" t="n">
        <v>43438</v>
      </c>
      <c r="E144" s="30" t="n">
        <v>290</v>
      </c>
      <c r="F144" s="50" t="n">
        <v>30.000000000000028</v>
      </c>
      <c r="H144" s="30" t="n">
        <v>100</v>
      </c>
      <c r="I144" s="30" t="n">
        <v>2.9</v>
      </c>
      <c r="J144" s="30" t="n">
        <v>3.2</v>
      </c>
      <c r="K144" s="30" t="s">
        <v>17</v>
      </c>
      <c r="L144" s="30" t="s">
        <v>400</v>
      </c>
      <c r="M144" s="30" t="s">
        <v>43</v>
      </c>
      <c r="N144" s="54" t="n">
        <f>Table_USStocks.accdb_111[[#This Row],[Profit]]/Table_USStocks.accdb_111[[#This Row],[CostBasis]]</f>
        <v>0.10344827586206906</v>
      </c>
    </row>
    <row r="145">
      <c r="A145" s="30" t="s">
        <v>401</v>
      </c>
      <c r="B145" s="51" t="n">
        <v>43441</v>
      </c>
      <c r="C145" s="30" t="n">
        <v>1490</v>
      </c>
      <c r="D145" s="51" t="n">
        <v>43440</v>
      </c>
      <c r="E145" s="30" t="n">
        <v>1211</v>
      </c>
      <c r="F145" s="50" t="n">
        <v>279.00000000000011</v>
      </c>
      <c r="H145" s="30" t="n">
        <v>100</v>
      </c>
      <c r="I145" s="30" t="n">
        <v>12.11</v>
      </c>
      <c r="J145" s="30" t="n">
        <v>14.9</v>
      </c>
      <c r="K145" s="30" t="s">
        <v>92</v>
      </c>
      <c r="L145" s="30" t="s">
        <v>402</v>
      </c>
      <c r="M145" s="30" t="s">
        <v>43</v>
      </c>
      <c r="N145" s="54" t="n">
        <f>Table_USStocks.accdb_111[[#This Row],[Profit]]/Table_USStocks.accdb_111[[#This Row],[CostBasis]]</f>
        <v>0.23038810900082585</v>
      </c>
    </row>
    <row r="146">
      <c r="A146" s="30" t="s">
        <v>403</v>
      </c>
      <c r="B146" s="51" t="n">
        <v>43441</v>
      </c>
      <c r="C146" s="30" t="n">
        <v>2348.8999999999996</v>
      </c>
      <c r="D146" s="51" t="n">
        <v>43440</v>
      </c>
      <c r="E146" s="30" t="n">
        <v>2232.1999999999998</v>
      </c>
      <c r="F146" s="50" t="n">
        <v>116.69999999999987</v>
      </c>
      <c r="H146" s="30" t="n">
        <v>10</v>
      </c>
      <c r="I146" s="30" t="n">
        <v>223.22</v>
      </c>
      <c r="J146" s="30" t="n">
        <v>234.89</v>
      </c>
      <c r="K146" s="30" t="s">
        <v>92</v>
      </c>
      <c r="L146" s="30" t="s">
        <v>404</v>
      </c>
      <c r="M146" s="30" t="s">
        <v>43</v>
      </c>
      <c r="N146" s="54" t="n">
        <f>Table_USStocks.accdb_111[[#This Row],[Profit]]/Table_USStocks.accdb_111[[#This Row],[CostBasis]]</f>
        <v>5.2280261625302339E-2</v>
      </c>
    </row>
    <row r="147">
      <c r="A147" s="30" t="s">
        <v>405</v>
      </c>
      <c r="B147" s="51" t="n">
        <v>43446</v>
      </c>
      <c r="C147" s="30" t="n">
        <v>650</v>
      </c>
      <c r="D147" s="51" t="n">
        <v>41547</v>
      </c>
      <c r="E147" s="30" t="n">
        <v>2236</v>
      </c>
      <c r="F147" s="50" t="n">
        <v>-1586</v>
      </c>
      <c r="G147" s="30" t="n">
        <v>7.95</v>
      </c>
      <c r="H147" s="30" t="n">
        <v>200</v>
      </c>
      <c r="I147" s="30" t="n">
        <v>11.18</v>
      </c>
      <c r="J147" s="30" t="n">
        <v>3.25</v>
      </c>
      <c r="K147" s="30" t="s">
        <v>92</v>
      </c>
      <c r="L147" s="30" t="s">
        <v>406</v>
      </c>
      <c r="M147" s="30" t="s">
        <v>43</v>
      </c>
      <c r="N147" s="54" t="n">
        <f>Table_USStocks.accdb_111[[#This Row],[Profit]]/Table_USStocks.accdb_111[[#This Row],[CostBasis]]</f>
        <v>-0.70930232558139539</v>
      </c>
    </row>
    <row r="148">
      <c r="A148" s="30" t="s">
        <v>407</v>
      </c>
      <c r="B148" s="51" t="n">
        <v>43455</v>
      </c>
      <c r="C148" s="30" t="n">
        <v>1800</v>
      </c>
      <c r="D148" s="51" t="n">
        <v>43430</v>
      </c>
      <c r="E148" s="30" t="n">
        <v>2089</v>
      </c>
      <c r="F148" s="50" t="n">
        <v>-289.00000000000006</v>
      </c>
      <c r="H148" s="30" t="n">
        <v>100</v>
      </c>
      <c r="I148" s="30" t="n">
        <v>20.89</v>
      </c>
      <c r="J148" s="30" t="n">
        <v>18</v>
      </c>
      <c r="K148" s="30" t="s">
        <v>92</v>
      </c>
      <c r="L148" s="30" t="s">
        <v>408</v>
      </c>
      <c r="M148" s="30" t="s">
        <v>43</v>
      </c>
      <c r="N148" s="54" t="n">
        <f>Table_USStocks.accdb_111[[#This Row],[Profit]]/Table_USStocks.accdb_111[[#This Row],[CostBasis]]</f>
        <v>-0.13834370512206801</v>
      </c>
    </row>
    <row r="149">
      <c r="A149" s="30" t="s">
        <v>409</v>
      </c>
      <c r="B149" s="51" t="n">
        <v>43456</v>
      </c>
      <c r="C149" s="30" t="n">
        <v>0</v>
      </c>
      <c r="D149" s="51" t="n">
        <v>43433</v>
      </c>
      <c r="E149" s="30" t="n">
        <v>160</v>
      </c>
      <c r="F149" s="50" t="n">
        <v>-160</v>
      </c>
      <c r="H149" s="30" t="n">
        <v>200</v>
      </c>
      <c r="I149" s="30" t="n">
        <v>0.8</v>
      </c>
      <c r="J149" s="30" t="n">
        <v>0</v>
      </c>
      <c r="K149" s="30" t="s">
        <v>17</v>
      </c>
      <c r="L149" s="30" t="s">
        <v>410</v>
      </c>
      <c r="M149" s="30" t="s">
        <v>43</v>
      </c>
      <c r="N149" s="54" t="n">
        <f>Table_USStocks.accdb_111[[#This Row],[Profit]]/Table_USStocks.accdb_111[[#This Row],[CostBasis]]</f>
        <v>-1</v>
      </c>
    </row>
    <row r="150">
      <c r="A150" s="30" t="s">
        <v>411</v>
      </c>
      <c r="B150" s="51" t="n">
        <v>43465</v>
      </c>
      <c r="C150" s="30" t="n">
        <v>2450</v>
      </c>
      <c r="D150" s="51" t="n">
        <v>43185</v>
      </c>
      <c r="E150" s="30" t="n">
        <v>4686</v>
      </c>
      <c r="F150" s="50" t="n">
        <v>-2236</v>
      </c>
      <c r="H150" s="30" t="n">
        <v>100</v>
      </c>
      <c r="I150" s="30" t="n">
        <v>46.86</v>
      </c>
      <c r="J150" s="30" t="n">
        <v>24.5</v>
      </c>
      <c r="K150" s="30" t="s">
        <v>92</v>
      </c>
      <c r="L150" s="30" t="s">
        <v>412</v>
      </c>
      <c r="M150" s="30" t="s">
        <v>43</v>
      </c>
      <c r="N150" s="54" t="n">
        <f>Table_USStocks.accdb_111[[#This Row],[Profit]]/Table_USStocks.accdb_111[[#This Row],[CostBasis]]</f>
        <v>-0.47716602646180112</v>
      </c>
    </row>
    <row r="151">
      <c r="A151" s="30" t="s">
        <v>413</v>
      </c>
      <c r="B151" s="51" t="n">
        <v>43465</v>
      </c>
      <c r="C151" s="30" t="n">
        <v>4574.25</v>
      </c>
      <c r="D151" s="51" t="n">
        <v>43098</v>
      </c>
      <c r="E151" s="30" t="n">
        <v>5883.9299999999994</v>
      </c>
      <c r="F151" s="50" t="n">
        <v>-1309.6799999999994</v>
      </c>
      <c r="H151" s="30" t="n">
        <v>321</v>
      </c>
      <c r="I151" s="30" t="n">
        <v>18.329999999999998</v>
      </c>
      <c r="J151" s="30" t="n">
        <v>14.25</v>
      </c>
      <c r="K151" s="30" t="s">
        <v>92</v>
      </c>
      <c r="L151" s="30" t="s">
        <v>414</v>
      </c>
      <c r="M151" s="30" t="s">
        <v>43</v>
      </c>
      <c r="N151" s="54" t="n">
        <f>Table_USStocks.accdb_111[[#This Row],[Profit]]/Table_USStocks.accdb_111[[#This Row],[CostBasis]]</f>
        <v>-0.22258592471358421</v>
      </c>
    </row>
    <row r="152">
      <c r="A152" s="30" t="s">
        <v>415</v>
      </c>
      <c r="B152" s="51" t="n">
        <v>43465</v>
      </c>
      <c r="C152" s="30" t="n">
        <v>349.46</v>
      </c>
      <c r="D152" s="51" t="n">
        <v>41806</v>
      </c>
      <c r="E152" s="30" t="n">
        <v>5383.2999999999993</v>
      </c>
      <c r="F152" s="50" t="n">
        <v>-5033.8399999999992</v>
      </c>
      <c r="G152" s="30" t="n">
        <v>7.95</v>
      </c>
      <c r="H152" s="30" t="n">
        <v>101</v>
      </c>
      <c r="I152" s="30" t="n">
        <v>53.3</v>
      </c>
      <c r="J152" s="30" t="n">
        <v>3.46</v>
      </c>
      <c r="K152" s="30" t="s">
        <v>92</v>
      </c>
      <c r="L152" s="30" t="s">
        <v>416</v>
      </c>
      <c r="M152" s="30" t="s">
        <v>73</v>
      </c>
      <c r="N152" s="54" t="n">
        <f>Table_USStocks.accdb_111[[#This Row],[Profit]]/Table_USStocks.accdb_111[[#This Row],[CostBasis]]</f>
        <v>-0.93508442776735456</v>
      </c>
    </row>
    <row r="153">
      <c r="A153" s="30" t="s">
        <v>417</v>
      </c>
      <c r="B153" s="51" t="n">
        <v>43465</v>
      </c>
      <c r="C153" s="30" t="n">
        <v>876</v>
      </c>
      <c r="D153" s="51" t="n">
        <v>43409</v>
      </c>
      <c r="E153" s="30" t="n">
        <v>1019.9999999999999</v>
      </c>
      <c r="F153" s="50" t="n">
        <v>-143.99999999999994</v>
      </c>
      <c r="H153" s="30" t="n">
        <v>100</v>
      </c>
      <c r="I153" s="30" t="n">
        <v>10.199999999999999</v>
      </c>
      <c r="J153" s="30" t="n">
        <v>8.76</v>
      </c>
      <c r="K153" s="30" t="s">
        <v>92</v>
      </c>
      <c r="L153" s="30" t="s">
        <v>418</v>
      </c>
      <c r="M153" s="30" t="s">
        <v>43</v>
      </c>
      <c r="N153" s="54" t="n">
        <f>Table_USStocks.accdb_111[[#This Row],[Profit]]/Table_USStocks.accdb_111[[#This Row],[CostBasis]]</f>
        <v>-0.14117647058823526</v>
      </c>
    </row>
    <row r="154">
      <c r="A154" s="30" t="s">
        <v>419</v>
      </c>
      <c r="B154" s="51" t="n">
        <v>43465</v>
      </c>
      <c r="C154" s="30" t="n">
        <v>530</v>
      </c>
      <c r="D154" s="51" t="n">
        <v>43110</v>
      </c>
      <c r="E154" s="30" t="n">
        <v>2176</v>
      </c>
      <c r="F154" s="50" t="n">
        <v>-1646</v>
      </c>
      <c r="H154" s="30" t="n">
        <v>200</v>
      </c>
      <c r="I154" s="30" t="n">
        <v>10.88</v>
      </c>
      <c r="J154" s="30" t="n">
        <v>2.65</v>
      </c>
      <c r="K154" s="30" t="s">
        <v>92</v>
      </c>
      <c r="L154" s="30" t="s">
        <v>420</v>
      </c>
      <c r="M154" s="30" t="s">
        <v>43</v>
      </c>
      <c r="N154" s="54" t="n">
        <f>Table_USStocks.accdb_111[[#This Row],[Profit]]/Table_USStocks.accdb_111[[#This Row],[CostBasis]]</f>
        <v>-0.7564338235294118</v>
      </c>
    </row>
    <row r="155">
      <c r="A155" s="30" t="s">
        <v>421</v>
      </c>
      <c r="B155" s="51" t="n">
        <v>43465</v>
      </c>
      <c r="C155" s="30" t="n">
        <v>2100</v>
      </c>
      <c r="D155" s="51" t="n">
        <v>43440</v>
      </c>
      <c r="E155" s="30" t="n">
        <v>2696.9</v>
      </c>
      <c r="F155" s="50" t="n">
        <v>-596.9</v>
      </c>
      <c r="H155" s="30" t="n">
        <v>10</v>
      </c>
      <c r="I155" s="30" t="n">
        <v>269.69</v>
      </c>
      <c r="J155" s="30" t="n">
        <v>210</v>
      </c>
      <c r="K155" s="30" t="s">
        <v>92</v>
      </c>
      <c r="L155" s="30" t="s">
        <v>422</v>
      </c>
      <c r="M155" s="30" t="s">
        <v>43</v>
      </c>
      <c r="N155" s="54" t="n">
        <f>Table_USStocks.accdb_111[[#This Row],[Profit]]/Table_USStocks.accdb_111[[#This Row],[CostBasis]]</f>
        <v>-0.22132819162742406</v>
      </c>
    </row>
    <row r="156">
      <c r="A156" s="30" t="s">
        <v>423</v>
      </c>
      <c r="B156" s="51" t="n">
        <v>43465</v>
      </c>
      <c r="C156" s="30" t="n">
        <v>2600</v>
      </c>
      <c r="D156" s="51" t="n">
        <v>43147</v>
      </c>
      <c r="E156" s="30" t="n">
        <v>3842</v>
      </c>
      <c r="F156" s="50" t="n">
        <v>-1242.0000000000002</v>
      </c>
      <c r="H156" s="30" t="n">
        <v>100</v>
      </c>
      <c r="I156" s="30" t="n">
        <v>38.42</v>
      </c>
      <c r="J156" s="30" t="n">
        <v>26</v>
      </c>
      <c r="K156" s="30" t="s">
        <v>92</v>
      </c>
      <c r="L156" s="30" t="s">
        <v>424</v>
      </c>
      <c r="M156" s="30" t="s">
        <v>43</v>
      </c>
      <c r="N156" s="54" t="n">
        <f>Table_USStocks.accdb_111[[#This Row],[Profit]]/Table_USStocks.accdb_111[[#This Row],[CostBasis]]</f>
        <v>-0.32326913066111407</v>
      </c>
    </row>
    <row r="157">
      <c r="B157" s="51"/>
      <c r="D157" s="51"/>
      <c r="F157" s="50" t="n">
        <f>SUBTOTAL(109,Table_USStocks.accdb_111[Profit])</f>
        <v>33209.439999999995</v>
      </c>
      <c r="N157" s="54"/>
    </row>
    <row r="158">
      <c r="A158" s="53" t="n">
        <v>2019</v>
      </c>
    </row>
    <row r="159">
      <c r="A159" s="30" t="s">
        <v>85</v>
      </c>
      <c r="B159" s="30" t="s">
        <v>11</v>
      </c>
      <c r="C159" s="30" t="s">
        <v>86</v>
      </c>
      <c r="D159" s="30" t="s">
        <v>87</v>
      </c>
      <c r="E159" s="30" t="s">
        <v>4</v>
      </c>
      <c r="F159" s="30" t="s">
        <v>3</v>
      </c>
      <c r="G159" s="30" t="s">
        <v>88</v>
      </c>
      <c r="H159" s="30" t="s">
        <v>7</v>
      </c>
      <c r="I159" s="30" t="s">
        <v>8</v>
      </c>
      <c r="J159" s="30" t="s">
        <v>10</v>
      </c>
      <c r="K159" s="30" t="s">
        <v>89</v>
      </c>
      <c r="L159" s="30" t="s">
        <v>90</v>
      </c>
      <c r="M159" s="30" t="s">
        <v>40</v>
      </c>
    </row>
    <row r="160">
      <c r="A160" s="30" t="s">
        <v>425</v>
      </c>
      <c r="B160" s="51" t="n">
        <v>43474</v>
      </c>
      <c r="C160" s="30" t="n">
        <v>600</v>
      </c>
      <c r="D160" s="51" t="n">
        <v>43437</v>
      </c>
      <c r="E160" s="30" t="n">
        <v>580</v>
      </c>
      <c r="F160" s="50" t="n">
        <v>20.000000000000018</v>
      </c>
      <c r="H160" s="30" t="n">
        <v>100</v>
      </c>
      <c r="I160" s="30" t="n">
        <v>5.8</v>
      </c>
      <c r="J160" s="30" t="n">
        <v>6</v>
      </c>
      <c r="K160" s="30" t="s">
        <v>17</v>
      </c>
      <c r="L160" s="30" t="s">
        <v>426</v>
      </c>
      <c r="M160" s="30" t="s">
        <v>43</v>
      </c>
    </row>
    <row r="161">
      <c r="A161" s="30" t="s">
        <v>427</v>
      </c>
      <c r="B161" s="51" t="n">
        <v>43480</v>
      </c>
      <c r="C161" s="30" t="n">
        <v>819.99999999999989</v>
      </c>
      <c r="D161" s="51" t="n">
        <v>43438</v>
      </c>
      <c r="E161" s="30" t="n">
        <v>340</v>
      </c>
      <c r="F161" s="50" t="n">
        <v>479.99999999999989</v>
      </c>
      <c r="H161" s="30" t="n">
        <v>200</v>
      </c>
      <c r="I161" s="30" t="n">
        <v>1.7</v>
      </c>
      <c r="J161" s="30" t="n">
        <v>4.0999999999999996</v>
      </c>
      <c r="K161" s="30" t="s">
        <v>17</v>
      </c>
      <c r="L161" s="30" t="s">
        <v>428</v>
      </c>
      <c r="M161" s="30" t="s">
        <v>43</v>
      </c>
    </row>
    <row r="162">
      <c r="A162" s="30" t="s">
        <v>429</v>
      </c>
      <c r="B162" s="51" t="n">
        <v>43483</v>
      </c>
      <c r="C162" s="30" t="n">
        <v>4000</v>
      </c>
      <c r="D162" s="51" t="n">
        <v>43437</v>
      </c>
      <c r="E162" s="30" t="n">
        <v>3956</v>
      </c>
      <c r="F162" s="50" t="n">
        <v>43.999999999999773</v>
      </c>
      <c r="H162" s="30" t="n">
        <v>100</v>
      </c>
      <c r="I162" s="30" t="n">
        <v>39.56</v>
      </c>
      <c r="J162" s="30" t="n">
        <v>40</v>
      </c>
      <c r="K162" s="30" t="s">
        <v>92</v>
      </c>
      <c r="L162" s="30" t="s">
        <v>48</v>
      </c>
      <c r="M162" s="30" t="s">
        <v>43</v>
      </c>
    </row>
    <row r="163">
      <c r="A163" s="30" t="s">
        <v>430</v>
      </c>
      <c r="B163" s="51" t="n">
        <v>43497</v>
      </c>
      <c r="C163" s="30" t="n">
        <v>54888.450000000004</v>
      </c>
      <c r="D163" s="51" t="n">
        <v>43228</v>
      </c>
      <c r="E163" s="30" t="n">
        <v>53500.71</v>
      </c>
      <c r="F163" s="50" t="n">
        <v>1387.7400000000039</v>
      </c>
      <c r="H163" s="30" t="n">
        <v>303</v>
      </c>
      <c r="I163" s="30" t="n">
        <v>176.57</v>
      </c>
      <c r="J163" s="30" t="n">
        <v>181.15</v>
      </c>
      <c r="K163" s="30" t="s">
        <v>92</v>
      </c>
      <c r="L163" s="30" t="s">
        <v>74</v>
      </c>
      <c r="M163" s="30" t="s">
        <v>43</v>
      </c>
    </row>
    <row r="164">
      <c r="A164" s="30" t="s">
        <v>431</v>
      </c>
      <c r="B164" s="51" t="n">
        <v>43497</v>
      </c>
      <c r="C164" s="30" t="n">
        <v>18115</v>
      </c>
      <c r="D164" s="51" t="n">
        <v>43382</v>
      </c>
      <c r="E164" s="30" t="n">
        <v>19469</v>
      </c>
      <c r="F164" s="50" t="n">
        <v>-1353.9999999999991</v>
      </c>
      <c r="H164" s="30" t="n">
        <v>100</v>
      </c>
      <c r="I164" s="30" t="n">
        <v>194.69</v>
      </c>
      <c r="J164" s="30" t="n">
        <v>181.15</v>
      </c>
      <c r="K164" s="30" t="s">
        <v>92</v>
      </c>
      <c r="L164" s="30" t="s">
        <v>74</v>
      </c>
      <c r="M164" s="30" t="s">
        <v>43</v>
      </c>
    </row>
    <row r="165">
      <c r="A165" t="s">
        <v>432</v>
      </c>
      <c r="B165" s="56" t="n">
        <v>43497</v>
      </c>
      <c r="C165" t="n">
        <v>3192</v>
      </c>
      <c r="D165" s="56" t="n">
        <v>43506</v>
      </c>
      <c r="E165" t="n">
        <v>2806.02</v>
      </c>
      <c r="F165" s="55" t="n">
        <v>385.9799999999999</v>
      </c>
      <c r="H165" t="n">
        <v>42</v>
      </c>
      <c r="I165" t="n">
        <v>66.81</v>
      </c>
      <c r="J165" t="n">
        <v>76</v>
      </c>
      <c r="K165" t="s">
        <v>92</v>
      </c>
      <c r="L165" t="s">
        <v>75</v>
      </c>
      <c r="M165" t="s">
        <v>76</v>
      </c>
    </row>
    <row r="166">
      <c r="A166" t="s">
        <v>433</v>
      </c>
      <c r="B166" s="56" t="n">
        <v>43497</v>
      </c>
      <c r="C166" t="n">
        <v>2214</v>
      </c>
      <c r="D166" s="56" t="n">
        <v>43506</v>
      </c>
      <c r="E166" t="n">
        <v>2172.42</v>
      </c>
      <c r="F166" s="55" t="n">
        <v>41.580000000000041</v>
      </c>
      <c r="H166" t="n">
        <v>9</v>
      </c>
      <c r="I166" t="n">
        <v>241.38</v>
      </c>
      <c r="J166" t="n">
        <v>246</v>
      </c>
      <c r="K166" t="s">
        <v>92</v>
      </c>
      <c r="L166" t="s">
        <v>80</v>
      </c>
      <c r="M166" t="s">
        <v>76</v>
      </c>
    </row>
    <row r="167">
      <c r="A167" s="30" t="s">
        <v>434</v>
      </c>
      <c r="B167" s="51" t="n">
        <v>43511</v>
      </c>
      <c r="C167" s="30" t="n">
        <v>0</v>
      </c>
      <c r="D167" s="51" t="n">
        <v>43418</v>
      </c>
      <c r="E167" s="30" t="n">
        <v>1200</v>
      </c>
      <c r="F167" s="50" t="n">
        <v>-1200</v>
      </c>
      <c r="H167" s="30" t="n">
        <v>300</v>
      </c>
      <c r="I167" s="30" t="n">
        <v>4</v>
      </c>
      <c r="J167" s="30" t="n">
        <v>0</v>
      </c>
      <c r="K167" s="30" t="s">
        <v>17</v>
      </c>
      <c r="L167" s="30" t="s">
        <v>435</v>
      </c>
      <c r="M167" s="30" t="s">
        <v>43</v>
      </c>
    </row>
    <row r="168">
      <c r="A168" s="30" t="s">
        <v>436</v>
      </c>
      <c r="B168" s="51" t="n">
        <v>43511</v>
      </c>
      <c r="C168" s="30" t="n">
        <v>0</v>
      </c>
      <c r="D168" s="51" t="n">
        <v>43431</v>
      </c>
      <c r="E168" s="30" t="n">
        <v>560</v>
      </c>
      <c r="F168" s="50" t="n">
        <v>-560</v>
      </c>
      <c r="H168" s="30" t="n">
        <v>100</v>
      </c>
      <c r="I168" s="30" t="n">
        <v>5.6</v>
      </c>
      <c r="J168" s="30" t="n">
        <v>0</v>
      </c>
      <c r="K168" s="30" t="s">
        <v>17</v>
      </c>
      <c r="L168" s="30" t="s">
        <v>437</v>
      </c>
      <c r="M168" s="30" t="s">
        <v>43</v>
      </c>
    </row>
    <row r="169">
      <c r="A169" t="s">
        <v>253</v>
      </c>
      <c r="B169" s="56" t="n">
        <v>43531</v>
      </c>
      <c r="C169" t="n">
        <v>525</v>
      </c>
      <c r="D169" s="56" t="n">
        <v>43462</v>
      </c>
      <c r="E169" t="n">
        <v>1143</v>
      </c>
      <c r="F169" s="55" t="n">
        <v>-618</v>
      </c>
      <c r="H169" t="n">
        <v>15</v>
      </c>
      <c r="I169" t="n">
        <v>76.2</v>
      </c>
      <c r="J169" t="n">
        <v>35</v>
      </c>
      <c r="K169" t="s">
        <v>92</v>
      </c>
      <c r="L169" t="s">
        <v>208</v>
      </c>
      <c r="M169" t="s">
        <v>73</v>
      </c>
    </row>
    <row r="170">
      <c r="A170" s="30" t="s">
        <v>438</v>
      </c>
      <c r="B170" s="51" t="n">
        <v>43539</v>
      </c>
      <c r="C170" s="30" t="n">
        <v>0</v>
      </c>
      <c r="D170" s="51" t="n">
        <v>43440</v>
      </c>
      <c r="E170" s="30" t="n">
        <v>675</v>
      </c>
      <c r="F170" s="50" t="n">
        <v>-675</v>
      </c>
      <c r="H170" s="30" t="n">
        <v>100</v>
      </c>
      <c r="I170" s="30" t="n">
        <v>6.75</v>
      </c>
      <c r="J170" s="30" t="n">
        <v>0</v>
      </c>
      <c r="K170" s="30" t="s">
        <v>17</v>
      </c>
      <c r="L170" s="30" t="s">
        <v>439</v>
      </c>
      <c r="M170" s="30" t="s">
        <v>43</v>
      </c>
    </row>
    <row r="171">
      <c r="A171" t="s">
        <v>440</v>
      </c>
      <c r="B171" s="56" t="n">
        <v>43546</v>
      </c>
      <c r="C171" t="n">
        <v>13250</v>
      </c>
      <c r="D171" s="56" t="n">
        <v>43374</v>
      </c>
      <c r="E171" t="n">
        <v>11990</v>
      </c>
      <c r="F171" s="55" t="n">
        <v>1259.9999999999998</v>
      </c>
      <c r="H171" t="n">
        <v>500</v>
      </c>
      <c r="I171" t="n">
        <v>23.98</v>
      </c>
      <c r="J171" t="n">
        <v>26.5</v>
      </c>
      <c r="K171" t="s">
        <v>92</v>
      </c>
      <c r="L171" t="s">
        <v>441</v>
      </c>
      <c r="M171" t="s">
        <v>73</v>
      </c>
    </row>
    <row r="172">
      <c r="A172" t="s">
        <v>442</v>
      </c>
      <c r="B172" s="56" t="n">
        <v>43560</v>
      </c>
      <c r="C172" t="n">
        <v>15454</v>
      </c>
      <c r="D172" s="56" t="n">
        <v>43347</v>
      </c>
      <c r="E172" t="n">
        <v>17906</v>
      </c>
      <c r="F172" s="55" t="n">
        <v>-2452.0000000000009</v>
      </c>
      <c r="H172" t="n">
        <v>200</v>
      </c>
      <c r="I172" t="n">
        <v>89.53</v>
      </c>
      <c r="J172" t="n">
        <v>77.27</v>
      </c>
      <c r="K172" t="s">
        <v>92</v>
      </c>
      <c r="L172" t="s">
        <v>443</v>
      </c>
      <c r="M172" t="s">
        <v>211</v>
      </c>
    </row>
    <row r="173">
      <c r="A173" s="30" t="s">
        <v>444</v>
      </c>
      <c r="B173" s="51" t="n">
        <v>43560</v>
      </c>
      <c r="C173" s="30" t="n">
        <v>8700</v>
      </c>
      <c r="D173" s="51" t="n">
        <v>43511</v>
      </c>
      <c r="E173" s="30" t="n">
        <v>5700</v>
      </c>
      <c r="F173" s="50" t="n">
        <v>3000</v>
      </c>
      <c r="H173" s="30" t="n">
        <v>300</v>
      </c>
      <c r="I173" s="30" t="n">
        <v>19</v>
      </c>
      <c r="J173" s="30" t="n">
        <v>29</v>
      </c>
      <c r="K173" s="30" t="s">
        <v>92</v>
      </c>
      <c r="L173" s="30" t="s">
        <v>248</v>
      </c>
      <c r="M173" s="30" t="s">
        <v>43</v>
      </c>
    </row>
    <row r="174">
      <c r="A174" s="30" t="s">
        <v>445</v>
      </c>
      <c r="B174" s="51" t="n">
        <v>43573</v>
      </c>
      <c r="C174" s="30" t="n">
        <v>0</v>
      </c>
      <c r="D174" s="51" t="n">
        <v>43440</v>
      </c>
      <c r="E174" s="30" t="n">
        <v>440.00000000000006</v>
      </c>
      <c r="F174" s="50" t="n">
        <v>-440.00000000000006</v>
      </c>
      <c r="H174" s="30" t="n">
        <v>200</v>
      </c>
      <c r="I174" s="30" t="n">
        <v>2.2000000000000002</v>
      </c>
      <c r="J174" s="30" t="n">
        <v>0</v>
      </c>
      <c r="K174" s="30" t="s">
        <v>17</v>
      </c>
      <c r="L174" s="30" t="s">
        <v>446</v>
      </c>
      <c r="M174" s="30" t="s">
        <v>43</v>
      </c>
    </row>
    <row r="175">
      <c r="A175" t="s">
        <v>447</v>
      </c>
      <c r="B175" s="56" t="n">
        <v>43577</v>
      </c>
      <c r="C175" t="n">
        <v>21300</v>
      </c>
      <c r="D175" s="56" t="n">
        <v>43350</v>
      </c>
      <c r="E175" t="n">
        <v>19929.000000000004</v>
      </c>
      <c r="F175" s="55" t="n">
        <v>1370.999999999998</v>
      </c>
      <c r="H175" t="n">
        <v>150</v>
      </c>
      <c r="I175" t="n">
        <v>132.86000000000001</v>
      </c>
      <c r="J175" t="n">
        <v>142</v>
      </c>
      <c r="K175" t="s">
        <v>92</v>
      </c>
      <c r="L175" t="s">
        <v>448</v>
      </c>
      <c r="M175" t="s">
        <v>73</v>
      </c>
    </row>
    <row r="176">
      <c r="A176" s="30" t="s">
        <v>449</v>
      </c>
      <c r="B176" s="51" t="n">
        <v>43578</v>
      </c>
      <c r="C176" s="30" t="n">
        <v>11200</v>
      </c>
      <c r="D176" s="51" t="n">
        <v>43577</v>
      </c>
      <c r="E176" s="30" t="n">
        <v>10459</v>
      </c>
      <c r="F176" s="50" t="n">
        <v>740.99999999999966</v>
      </c>
      <c r="H176" s="30" t="n">
        <v>100</v>
      </c>
      <c r="I176" s="30" t="n">
        <v>104.59</v>
      </c>
      <c r="J176" s="30" t="n">
        <v>112</v>
      </c>
      <c r="K176" s="30" t="s">
        <v>92</v>
      </c>
      <c r="L176" s="30" t="s">
        <v>450</v>
      </c>
      <c r="M176" s="30" t="s">
        <v>43</v>
      </c>
    </row>
    <row r="177">
      <c r="A177" s="30" t="s">
        <v>451</v>
      </c>
      <c r="B177" s="51" t="n">
        <v>43578</v>
      </c>
      <c r="C177" s="30" t="n">
        <v>3650</v>
      </c>
      <c r="D177" s="51" t="n">
        <v>43438</v>
      </c>
      <c r="E177" s="30" t="n">
        <v>3179</v>
      </c>
      <c r="F177" s="50" t="n">
        <v>471.00000000000011</v>
      </c>
      <c r="H177" s="30" t="n">
        <v>100</v>
      </c>
      <c r="I177" s="30" t="n">
        <v>31.79</v>
      </c>
      <c r="J177" s="30" t="n">
        <v>36.5</v>
      </c>
      <c r="K177" s="30" t="s">
        <v>92</v>
      </c>
      <c r="L177" s="30" t="s">
        <v>452</v>
      </c>
      <c r="M177" s="30" t="s">
        <v>43</v>
      </c>
    </row>
    <row r="178">
      <c r="A178" s="30" t="s">
        <v>453</v>
      </c>
      <c r="B178" s="51" t="n">
        <v>43578</v>
      </c>
      <c r="C178" s="30" t="n">
        <v>6850</v>
      </c>
      <c r="D178" s="51" t="n">
        <v>43577</v>
      </c>
      <c r="E178" s="30" t="n">
        <v>6729.0000000000009</v>
      </c>
      <c r="F178" s="50" t="n">
        <v>120.99999999999937</v>
      </c>
      <c r="H178" s="30" t="n">
        <v>100</v>
      </c>
      <c r="I178" s="30" t="n">
        <v>67.290000000000006</v>
      </c>
      <c r="J178" s="30" t="n">
        <v>68.5</v>
      </c>
      <c r="K178" s="30" t="s">
        <v>92</v>
      </c>
      <c r="L178" s="30" t="s">
        <v>454</v>
      </c>
      <c r="M178" s="30" t="s">
        <v>43</v>
      </c>
    </row>
    <row r="179">
      <c r="A179" s="30" t="s">
        <v>455</v>
      </c>
      <c r="B179" s="51" t="n">
        <v>43581</v>
      </c>
      <c r="C179" s="30" t="n">
        <v>6000</v>
      </c>
      <c r="D179" s="51" t="n">
        <v>43580</v>
      </c>
      <c r="E179" s="30" t="n">
        <v>5926</v>
      </c>
      <c r="F179" s="50" t="n">
        <v>74.000000000000199</v>
      </c>
      <c r="H179" s="30" t="n">
        <v>100</v>
      </c>
      <c r="I179" s="30" t="n">
        <v>59.26</v>
      </c>
      <c r="J179" s="30" t="n">
        <v>60</v>
      </c>
      <c r="K179" s="30" t="s">
        <v>92</v>
      </c>
      <c r="L179" s="30" t="s">
        <v>456</v>
      </c>
      <c r="M179" s="30" t="s">
        <v>43</v>
      </c>
    </row>
    <row r="180">
      <c r="A180" s="30" t="s">
        <v>457</v>
      </c>
      <c r="B180" s="51" t="n">
        <v>43581</v>
      </c>
      <c r="C180" s="30" t="n">
        <v>4000</v>
      </c>
      <c r="D180" s="51" t="n">
        <v>43579</v>
      </c>
      <c r="E180" s="30" t="n">
        <v>3889</v>
      </c>
      <c r="F180" s="50" t="n">
        <v>110.99999999999994</v>
      </c>
      <c r="H180" s="30" t="n">
        <v>100</v>
      </c>
      <c r="I180" s="30" t="n">
        <v>38.89</v>
      </c>
      <c r="J180" s="30" t="n">
        <v>40</v>
      </c>
      <c r="K180" s="30" t="s">
        <v>92</v>
      </c>
      <c r="L180" s="30" t="s">
        <v>458</v>
      </c>
      <c r="M180" s="30" t="s">
        <v>43</v>
      </c>
    </row>
    <row r="181">
      <c r="A181" s="30" t="s">
        <v>282</v>
      </c>
      <c r="B181" s="51" t="n">
        <v>43585</v>
      </c>
      <c r="C181" s="30" t="n">
        <v>20100</v>
      </c>
      <c r="D181" s="51" t="n">
        <v>43536</v>
      </c>
      <c r="E181" s="30" t="n">
        <v>18000</v>
      </c>
      <c r="F181" s="50" t="n">
        <v>2100</v>
      </c>
      <c r="H181" s="30" t="n">
        <v>100</v>
      </c>
      <c r="I181" s="30" t="n">
        <v>180</v>
      </c>
      <c r="J181" s="30" t="n">
        <v>201</v>
      </c>
      <c r="K181" s="30" t="s">
        <v>92</v>
      </c>
      <c r="L181" s="30" t="s">
        <v>281</v>
      </c>
      <c r="M181" s="30" t="s">
        <v>43</v>
      </c>
    </row>
    <row r="182">
      <c r="A182" s="30" t="s">
        <v>459</v>
      </c>
      <c r="B182" s="51" t="n">
        <v>43585</v>
      </c>
      <c r="C182" s="30" t="n">
        <v>1550</v>
      </c>
      <c r="D182" s="51" t="n">
        <v>43584</v>
      </c>
      <c r="E182" s="30" t="n">
        <v>1512</v>
      </c>
      <c r="F182" s="50" t="n">
        <v>38.000000000000078</v>
      </c>
      <c r="H182" s="30" t="n">
        <v>100</v>
      </c>
      <c r="I182" s="30" t="n">
        <v>15.12</v>
      </c>
      <c r="J182" s="30" t="n">
        <v>15.5</v>
      </c>
      <c r="K182" s="30" t="s">
        <v>92</v>
      </c>
      <c r="L182" s="30" t="s">
        <v>460</v>
      </c>
      <c r="M182" s="30" t="s">
        <v>43</v>
      </c>
    </row>
    <row r="183">
      <c r="A183" s="30" t="s">
        <v>461</v>
      </c>
      <c r="B183" s="51" t="n">
        <v>43585</v>
      </c>
      <c r="C183" s="30" t="n">
        <v>3062.5</v>
      </c>
      <c r="D183" s="51" t="n">
        <v>43580</v>
      </c>
      <c r="E183" s="30" t="n">
        <v>2963</v>
      </c>
      <c r="F183" s="50" t="n">
        <v>99.500000000000099</v>
      </c>
      <c r="H183" s="30" t="n">
        <v>50</v>
      </c>
      <c r="I183" s="30" t="n">
        <v>59.26</v>
      </c>
      <c r="J183" s="30" t="n">
        <v>61.25</v>
      </c>
      <c r="K183" s="30" t="s">
        <v>92</v>
      </c>
      <c r="L183" s="30" t="s">
        <v>462</v>
      </c>
      <c r="M183" s="30" t="s">
        <v>43</v>
      </c>
    </row>
    <row r="184">
      <c r="A184" s="30" t="s">
        <v>463</v>
      </c>
      <c r="B184" s="51" t="n">
        <v>43585</v>
      </c>
      <c r="C184" s="30" t="n">
        <v>2475</v>
      </c>
      <c r="D184" s="51" t="n">
        <v>43584</v>
      </c>
      <c r="E184" s="30" t="n">
        <v>2540.5</v>
      </c>
      <c r="F184" s="50" t="n">
        <v>-65.500000000000114</v>
      </c>
      <c r="H184" s="30" t="n">
        <v>50</v>
      </c>
      <c r="I184" s="30" t="n">
        <v>50.81</v>
      </c>
      <c r="J184" s="30" t="n">
        <v>49.5</v>
      </c>
      <c r="K184" s="30" t="s">
        <v>92</v>
      </c>
      <c r="L184" s="30" t="s">
        <v>464</v>
      </c>
      <c r="M184" s="30" t="s">
        <v>43</v>
      </c>
    </row>
    <row r="185">
      <c r="A185" s="30" t="s">
        <v>106</v>
      </c>
      <c r="B185" s="51" t="n">
        <v>43587</v>
      </c>
      <c r="C185" s="30" t="n">
        <v>13000</v>
      </c>
      <c r="D185" s="51" t="n">
        <v>43579</v>
      </c>
      <c r="E185" s="30" t="n">
        <v>12528</v>
      </c>
      <c r="F185" s="50" t="n">
        <v>471.99999999999989</v>
      </c>
      <c r="H185" s="30" t="n">
        <v>50</v>
      </c>
      <c r="I185" s="30" t="n">
        <v>250.56</v>
      </c>
      <c r="J185" s="30" t="n">
        <v>260</v>
      </c>
      <c r="K185" s="30" t="s">
        <v>92</v>
      </c>
      <c r="L185" s="30" t="s">
        <v>107</v>
      </c>
      <c r="M185" s="30" t="s">
        <v>43</v>
      </c>
    </row>
    <row r="186">
      <c r="A186" s="30" t="s">
        <v>466</v>
      </c>
      <c r="B186" s="51" t="n">
        <v>43587</v>
      </c>
      <c r="C186" s="30" t="n">
        <v>5709</v>
      </c>
      <c r="D186" s="51" t="n">
        <v>43500</v>
      </c>
      <c r="E186" s="30" t="n">
        <v>5252.28</v>
      </c>
      <c r="F186" s="50" t="n">
        <v>456.72000000000043</v>
      </c>
      <c r="H186" s="30" t="n">
        <v>519</v>
      </c>
      <c r="I186" s="30" t="n">
        <v>10.119999999999999</v>
      </c>
      <c r="J186" s="30" t="n">
        <v>11</v>
      </c>
      <c r="K186" s="30" t="s">
        <v>92</v>
      </c>
      <c r="L186" s="30" t="s">
        <v>204</v>
      </c>
      <c r="M186" s="30" t="s">
        <v>43</v>
      </c>
    </row>
    <row r="187">
      <c r="A187" s="30" t="s">
        <v>465</v>
      </c>
      <c r="B187" s="51" t="n">
        <v>43587</v>
      </c>
      <c r="C187" s="30" t="n">
        <v>1243</v>
      </c>
      <c r="D187" s="51" t="n">
        <v>43224</v>
      </c>
      <c r="E187" s="30" t="n">
        <v>1140.17</v>
      </c>
      <c r="F187" s="50" t="n">
        <v>102.83000000000001</v>
      </c>
      <c r="H187" s="30" t="n">
        <v>113</v>
      </c>
      <c r="I187" s="30" t="n">
        <v>10.09</v>
      </c>
      <c r="J187" s="30" t="n">
        <v>11</v>
      </c>
      <c r="K187" s="30" t="s">
        <v>92</v>
      </c>
      <c r="L187" s="30" t="s">
        <v>204</v>
      </c>
      <c r="M187" s="30" t="s">
        <v>43</v>
      </c>
    </row>
    <row r="188">
      <c r="A188" s="30" t="s">
        <v>467</v>
      </c>
      <c r="B188" s="51" t="n">
        <v>43588</v>
      </c>
      <c r="C188" s="30" t="n">
        <v>9750</v>
      </c>
      <c r="D188" s="51" t="n">
        <v>43579</v>
      </c>
      <c r="E188" s="30" t="n">
        <v>9144.5</v>
      </c>
      <c r="F188" s="50" t="n">
        <v>605.50000000000068</v>
      </c>
      <c r="H188" s="30" t="n">
        <v>50</v>
      </c>
      <c r="I188" s="30" t="n">
        <v>182.89</v>
      </c>
      <c r="J188" s="30" t="n">
        <v>195</v>
      </c>
      <c r="K188" s="30" t="s">
        <v>92</v>
      </c>
      <c r="L188" s="30" t="s">
        <v>468</v>
      </c>
      <c r="M188" s="30" t="s">
        <v>43</v>
      </c>
    </row>
    <row r="189">
      <c r="A189" s="30" t="s">
        <v>469</v>
      </c>
      <c r="B189" s="51" t="n">
        <v>43588</v>
      </c>
      <c r="C189" s="30" t="n">
        <v>4400</v>
      </c>
      <c r="D189" s="51" t="n">
        <v>43580</v>
      </c>
      <c r="E189" s="30" t="n">
        <v>4288</v>
      </c>
      <c r="F189" s="50" t="n">
        <v>111.99999999999974</v>
      </c>
      <c r="H189" s="30" t="n">
        <v>100</v>
      </c>
      <c r="I189" s="30" t="n">
        <v>42.88</v>
      </c>
      <c r="J189" s="30" t="n">
        <v>44</v>
      </c>
      <c r="K189" s="30" t="s">
        <v>92</v>
      </c>
      <c r="L189" s="30" t="s">
        <v>470</v>
      </c>
      <c r="M189" s="30" t="s">
        <v>43</v>
      </c>
    </row>
    <row r="190">
      <c r="A190" s="30" t="s">
        <v>471</v>
      </c>
      <c r="B190" s="51" t="n">
        <v>43601</v>
      </c>
      <c r="C190" s="30" t="n">
        <v>4160</v>
      </c>
      <c r="D190" s="51" t="n">
        <v>43133</v>
      </c>
      <c r="E190" s="30" t="n">
        <v>5772</v>
      </c>
      <c r="F190" s="50" t="n">
        <v>-1612</v>
      </c>
      <c r="H190" s="30" t="n">
        <v>52</v>
      </c>
      <c r="I190" s="30" t="n">
        <v>111</v>
      </c>
      <c r="J190" s="30" t="n">
        <v>80</v>
      </c>
      <c r="K190" s="30" t="s">
        <v>92</v>
      </c>
      <c r="L190" s="30" t="s">
        <v>472</v>
      </c>
      <c r="M190" s="30" t="s">
        <v>43</v>
      </c>
    </row>
    <row r="191">
      <c r="A191" s="30" t="s">
        <v>473</v>
      </c>
      <c r="B191" s="51" t="n">
        <v>43601</v>
      </c>
      <c r="C191" s="30" t="n">
        <v>3300</v>
      </c>
      <c r="D191" s="51" t="n">
        <v>43585</v>
      </c>
      <c r="E191" s="30" t="n">
        <v>3213.0000000000005</v>
      </c>
      <c r="F191" s="50" t="n">
        <v>86.999999999999744</v>
      </c>
      <c r="H191" s="30" t="n">
        <v>100</v>
      </c>
      <c r="I191" s="30" t="n">
        <v>32.130000000000003</v>
      </c>
      <c r="J191" s="30" t="n">
        <v>33</v>
      </c>
      <c r="K191" s="30" t="s">
        <v>92</v>
      </c>
      <c r="L191" s="30" t="s">
        <v>474</v>
      </c>
      <c r="M191" s="30" t="s">
        <v>43</v>
      </c>
    </row>
    <row r="192">
      <c r="A192" s="30" t="s">
        <v>475</v>
      </c>
      <c r="B192" s="51" t="n">
        <v>43607</v>
      </c>
      <c r="C192" s="30" t="n">
        <v>3804.9999999999995</v>
      </c>
      <c r="D192" s="51" t="n">
        <v>43585</v>
      </c>
      <c r="E192" s="30" t="n">
        <v>3681</v>
      </c>
      <c r="F192" s="50" t="n">
        <v>123.99999999999949</v>
      </c>
      <c r="H192" s="30" t="n">
        <v>50</v>
      </c>
      <c r="I192" s="30" t="n">
        <v>73.62</v>
      </c>
      <c r="J192" s="30" t="n">
        <v>76.099999999999994</v>
      </c>
      <c r="K192" s="30" t="s">
        <v>92</v>
      </c>
      <c r="L192" s="30" t="s">
        <v>476</v>
      </c>
      <c r="M192" s="30" t="s">
        <v>43</v>
      </c>
    </row>
    <row r="193">
      <c r="A193" s="30" t="s">
        <v>477</v>
      </c>
      <c r="B193" s="51" t="n">
        <v>43623</v>
      </c>
      <c r="C193" s="30" t="n">
        <v>5250</v>
      </c>
      <c r="D193" s="51" t="n">
        <v>43419</v>
      </c>
      <c r="E193" s="30" t="n">
        <v>5109</v>
      </c>
      <c r="F193" s="50" t="n">
        <v>140.99999999999966</v>
      </c>
      <c r="H193" s="30" t="n">
        <v>50</v>
      </c>
      <c r="I193" s="30" t="n">
        <v>102.18</v>
      </c>
      <c r="J193" s="30" t="n">
        <v>105</v>
      </c>
      <c r="K193" s="30" t="s">
        <v>92</v>
      </c>
      <c r="L193" s="30" t="s">
        <v>478</v>
      </c>
      <c r="M193" s="30" t="s">
        <v>43</v>
      </c>
    </row>
    <row r="194">
      <c r="A194" s="30" t="s">
        <v>479</v>
      </c>
      <c r="B194" s="51" t="n">
        <v>43653</v>
      </c>
      <c r="C194" s="30" t="n">
        <v>16650</v>
      </c>
      <c r="D194" s="51" t="n">
        <v>43682</v>
      </c>
      <c r="E194" s="30" t="n">
        <v>16052.000000000002</v>
      </c>
      <c r="F194" s="50" t="n">
        <v>597.99999999999898</v>
      </c>
      <c r="H194" s="30" t="n">
        <v>50</v>
      </c>
      <c r="I194" s="30" t="n">
        <v>321.04000000000002</v>
      </c>
      <c r="J194" s="30" t="n">
        <v>333</v>
      </c>
      <c r="K194" s="30" t="s">
        <v>92</v>
      </c>
      <c r="L194" s="30" t="s">
        <v>480</v>
      </c>
      <c r="M194" s="30" t="s">
        <v>43</v>
      </c>
    </row>
    <row r="195">
      <c r="A195" s="30" t="s">
        <v>481</v>
      </c>
      <c r="B195" s="51" t="n">
        <v>43658</v>
      </c>
      <c r="C195" s="30" t="n">
        <v>5763.12</v>
      </c>
      <c r="D195" s="51" t="n">
        <v>42755</v>
      </c>
      <c r="E195" s="30" t="n">
        <v>8968.7999999999993</v>
      </c>
      <c r="F195" s="50" t="n">
        <v>-3205.6799999999994</v>
      </c>
      <c r="G195" s="30" t="n">
        <v>7.95</v>
      </c>
      <c r="H195" s="30" t="n">
        <v>888</v>
      </c>
      <c r="I195" s="30" t="n">
        <v>10.1</v>
      </c>
      <c r="J195" s="30" t="n">
        <v>6.49</v>
      </c>
      <c r="K195" s="30" t="s">
        <v>92</v>
      </c>
      <c r="L195" s="30" t="s">
        <v>482</v>
      </c>
      <c r="M195" s="30" t="s">
        <v>43</v>
      </c>
    </row>
    <row r="196">
      <c r="A196" t="s">
        <v>483</v>
      </c>
      <c r="B196" s="56" t="n">
        <v>43669</v>
      </c>
      <c r="C196" t="n">
        <v>2719.5</v>
      </c>
      <c r="D196" s="56" t="n">
        <v>43255</v>
      </c>
      <c r="E196" t="n">
        <v>5350.94</v>
      </c>
      <c r="F196" s="55" t="n">
        <v>-2631.44</v>
      </c>
      <c r="H196" t="n">
        <v>518</v>
      </c>
      <c r="I196" t="n">
        <v>10.33</v>
      </c>
      <c r="J196" t="n">
        <v>5.25</v>
      </c>
      <c r="K196" t="s">
        <v>92</v>
      </c>
      <c r="L196" t="s">
        <v>484</v>
      </c>
      <c r="M196" t="s">
        <v>73</v>
      </c>
    </row>
    <row r="197">
      <c r="A197" s="30" t="s">
        <v>217</v>
      </c>
      <c r="B197" s="51" t="n">
        <v>43672</v>
      </c>
      <c r="C197" s="30" t="n">
        <v>8372</v>
      </c>
      <c r="D197" s="51" t="n">
        <v>43623</v>
      </c>
      <c r="E197" s="30" t="n">
        <v>7648</v>
      </c>
      <c r="F197" s="50" t="n">
        <v>723.99999999999955</v>
      </c>
      <c r="H197" s="30" t="n">
        <v>100</v>
      </c>
      <c r="I197" s="30" t="n">
        <v>76.48</v>
      </c>
      <c r="J197" s="30" t="n">
        <v>83.72</v>
      </c>
      <c r="K197" s="30" t="s">
        <v>92</v>
      </c>
      <c r="L197" s="30" t="s">
        <v>218</v>
      </c>
      <c r="M197" s="30" t="s">
        <v>43</v>
      </c>
    </row>
    <row r="198">
      <c r="A198" s="30" t="s">
        <v>485</v>
      </c>
      <c r="B198" s="51" t="n">
        <v>43672</v>
      </c>
      <c r="C198" s="30" t="n">
        <v>12609.8</v>
      </c>
      <c r="D198" s="51" t="n">
        <v>43588</v>
      </c>
      <c r="E198" s="30" t="n">
        <v>11870</v>
      </c>
      <c r="F198" s="50" t="n">
        <v>739.80000000000018</v>
      </c>
      <c r="H198" s="30" t="n">
        <v>10</v>
      </c>
      <c r="I198" s="30" t="n">
        <v>1187</v>
      </c>
      <c r="J198" s="30" t="n">
        <v>1260.98</v>
      </c>
      <c r="K198" s="30" t="s">
        <v>92</v>
      </c>
      <c r="L198" s="30" t="s">
        <v>486</v>
      </c>
      <c r="M198" s="30" t="s">
        <v>43</v>
      </c>
    </row>
    <row r="199">
      <c r="A199" s="30" t="s">
        <v>487</v>
      </c>
      <c r="B199" s="51" t="n">
        <v>43672</v>
      </c>
      <c r="C199" s="30" t="n">
        <v>21700</v>
      </c>
      <c r="D199" s="51" t="n">
        <v>43361</v>
      </c>
      <c r="E199" s="30" t="n">
        <v>21108</v>
      </c>
      <c r="F199" s="50" t="n">
        <v>591.99999999999875</v>
      </c>
      <c r="H199" s="30" t="n">
        <v>100</v>
      </c>
      <c r="I199" s="30" t="n">
        <v>211.08</v>
      </c>
      <c r="J199" s="30" t="n">
        <v>217</v>
      </c>
      <c r="K199" s="30" t="s">
        <v>92</v>
      </c>
      <c r="L199" s="30" t="s">
        <v>306</v>
      </c>
      <c r="M199" s="30" t="s">
        <v>43</v>
      </c>
    </row>
    <row r="200">
      <c r="A200" s="30" t="s">
        <v>488</v>
      </c>
      <c r="B200" s="51" t="n">
        <v>43672</v>
      </c>
      <c r="C200" s="30" t="n">
        <v>2400</v>
      </c>
      <c r="D200" s="51" t="n">
        <v>43579</v>
      </c>
      <c r="E200" s="30" t="n">
        <v>3091</v>
      </c>
      <c r="F200" s="50" t="n">
        <v>-691</v>
      </c>
      <c r="H200" s="30" t="n">
        <v>50</v>
      </c>
      <c r="I200" s="30" t="n">
        <v>61.82</v>
      </c>
      <c r="J200" s="30" t="n">
        <v>48</v>
      </c>
      <c r="K200" s="30" t="s">
        <v>92</v>
      </c>
      <c r="L200" s="30" t="s">
        <v>489</v>
      </c>
      <c r="M200" s="30" t="s">
        <v>43</v>
      </c>
    </row>
    <row r="201">
      <c r="A201" t="s">
        <v>490</v>
      </c>
      <c r="B201" s="56" t="n">
        <v>43672</v>
      </c>
      <c r="C201" t="n">
        <v>18634</v>
      </c>
      <c r="D201" s="56" t="n">
        <v>43357</v>
      </c>
      <c r="E201" t="n">
        <v>18113.48</v>
      </c>
      <c r="F201" s="55" t="n">
        <v>520.5199999999993</v>
      </c>
      <c r="H201" t="n">
        <v>154</v>
      </c>
      <c r="I201" t="n">
        <v>117.62</v>
      </c>
      <c r="J201" t="n">
        <v>121</v>
      </c>
      <c r="K201" t="s">
        <v>92</v>
      </c>
      <c r="L201" t="s">
        <v>268</v>
      </c>
      <c r="M201" t="s">
        <v>73</v>
      </c>
    </row>
    <row r="202">
      <c r="A202" s="30" t="s">
        <v>491</v>
      </c>
      <c r="B202" s="51" t="n">
        <v>43676</v>
      </c>
      <c r="C202" s="30" t="n">
        <v>6037</v>
      </c>
      <c r="D202" s="51" t="n">
        <v>43579</v>
      </c>
      <c r="E202" s="30" t="n">
        <v>5737</v>
      </c>
      <c r="F202" s="50" t="n">
        <v>300</v>
      </c>
      <c r="H202" s="30" t="n">
        <v>100</v>
      </c>
      <c r="I202" s="30" t="n">
        <v>57.37</v>
      </c>
      <c r="J202" s="30" t="n">
        <v>60.37</v>
      </c>
      <c r="K202" s="30" t="s">
        <v>92</v>
      </c>
      <c r="L202" s="30" t="s">
        <v>492</v>
      </c>
      <c r="M202" s="30" t="s">
        <v>43</v>
      </c>
    </row>
    <row r="203">
      <c r="A203" t="s">
        <v>493</v>
      </c>
      <c r="B203" s="56" t="n">
        <v>43676</v>
      </c>
      <c r="C203" t="n">
        <v>7220</v>
      </c>
      <c r="D203" s="56" t="n">
        <v>43536</v>
      </c>
      <c r="E203" t="n">
        <v>6755.45</v>
      </c>
      <c r="F203" s="55" t="n">
        <v>464.55000000000007</v>
      </c>
      <c r="H203" t="n">
        <v>95</v>
      </c>
      <c r="I203" t="n">
        <v>71.11</v>
      </c>
      <c r="J203" t="n">
        <v>76</v>
      </c>
      <c r="K203" t="s">
        <v>92</v>
      </c>
      <c r="L203" t="s">
        <v>494</v>
      </c>
      <c r="M203" t="s">
        <v>43</v>
      </c>
    </row>
    <row r="204">
      <c r="A204" s="30" t="s">
        <v>493</v>
      </c>
      <c r="B204" s="51" t="n">
        <v>43676</v>
      </c>
      <c r="C204" s="30" t="n">
        <v>7362.5</v>
      </c>
      <c r="D204" s="51" t="n">
        <v>43536</v>
      </c>
      <c r="E204" s="30" t="n">
        <v>6755.45</v>
      </c>
      <c r="F204" s="50" t="n">
        <v>607.05000000000007</v>
      </c>
      <c r="H204" s="30" t="n">
        <v>95</v>
      </c>
      <c r="I204" s="30" t="n">
        <v>71.11</v>
      </c>
      <c r="J204" s="30" t="n">
        <v>77.5</v>
      </c>
      <c r="K204" s="30" t="s">
        <v>92</v>
      </c>
      <c r="L204" s="30" t="s">
        <v>494</v>
      </c>
      <c r="M204" s="30" t="s">
        <v>73</v>
      </c>
    </row>
    <row r="205">
      <c r="A205" s="30" t="s">
        <v>495</v>
      </c>
      <c r="B205" s="51" t="n">
        <v>43679</v>
      </c>
      <c r="C205" s="30" t="n">
        <v>3370</v>
      </c>
      <c r="D205" s="51" t="n">
        <v>43676</v>
      </c>
      <c r="E205" s="30" t="n">
        <v>3199.1000000000004</v>
      </c>
      <c r="F205" s="50" t="n">
        <v>170.89999999999975</v>
      </c>
      <c r="H205" s="30" t="n">
        <v>10</v>
      </c>
      <c r="I205" s="30" t="n">
        <v>319.91000000000003</v>
      </c>
      <c r="J205" s="30" t="n">
        <v>337</v>
      </c>
      <c r="K205" s="30" t="s">
        <v>92</v>
      </c>
      <c r="L205" s="30" t="s">
        <v>496</v>
      </c>
      <c r="M205" s="30" t="s">
        <v>43</v>
      </c>
    </row>
    <row r="206">
      <c r="A206" s="30" t="s">
        <v>497</v>
      </c>
      <c r="B206" s="51" t="n">
        <v>43686</v>
      </c>
      <c r="C206" s="30" t="n">
        <v>6130</v>
      </c>
      <c r="D206" s="51" t="n">
        <v>43682</v>
      </c>
      <c r="E206" s="30" t="n">
        <v>5880</v>
      </c>
      <c r="F206" s="50" t="n">
        <v>250</v>
      </c>
      <c r="H206" s="30" t="n">
        <v>1000</v>
      </c>
      <c r="I206" s="30" t="n">
        <v>5.88</v>
      </c>
      <c r="J206" s="30" t="n">
        <v>6.13</v>
      </c>
      <c r="K206" s="30" t="s">
        <v>92</v>
      </c>
      <c r="L206" s="30" t="s">
        <v>498</v>
      </c>
      <c r="M206" s="30" t="s">
        <v>43</v>
      </c>
    </row>
    <row r="207">
      <c r="A207" s="30" t="s">
        <v>499</v>
      </c>
      <c r="B207" s="51" t="n">
        <v>43693</v>
      </c>
      <c r="C207" s="30" t="n">
        <v>3100</v>
      </c>
      <c r="D207" s="51" t="n">
        <v>43686</v>
      </c>
      <c r="E207" s="30" t="n">
        <v>2964</v>
      </c>
      <c r="F207" s="50" t="n">
        <v>135.99999999999994</v>
      </c>
      <c r="H207" s="30" t="n">
        <v>200</v>
      </c>
      <c r="I207" s="30" t="n">
        <v>14.82</v>
      </c>
      <c r="J207" s="30" t="n">
        <v>15.5</v>
      </c>
      <c r="K207" s="30" t="s">
        <v>92</v>
      </c>
      <c r="L207" s="30" t="s">
        <v>500</v>
      </c>
      <c r="M207" s="30" t="s">
        <v>43</v>
      </c>
    </row>
    <row r="208">
      <c r="A208" t="s">
        <v>501</v>
      </c>
      <c r="B208" s="56" t="n">
        <v>43693</v>
      </c>
      <c r="C208" t="n">
        <v>4780.7999999999993</v>
      </c>
      <c r="D208" s="56" t="n">
        <v>43255</v>
      </c>
      <c r="E208" t="n">
        <v>4631.04</v>
      </c>
      <c r="F208" s="55" t="n">
        <v>149.75999999999954</v>
      </c>
      <c r="H208" t="n">
        <v>384</v>
      </c>
      <c r="I208" t="n">
        <v>12.06</v>
      </c>
      <c r="J208" t="n">
        <v>12.45</v>
      </c>
      <c r="K208" t="s">
        <v>92</v>
      </c>
      <c r="L208" t="s">
        <v>502</v>
      </c>
      <c r="M208" t="s">
        <v>73</v>
      </c>
    </row>
    <row r="209">
      <c r="A209" s="30" t="s">
        <v>503</v>
      </c>
      <c r="B209" s="51" t="n">
        <v>43693</v>
      </c>
      <c r="C209" s="30" t="n">
        <v>1600</v>
      </c>
      <c r="D209" s="51" t="n">
        <v>43691</v>
      </c>
      <c r="E209" s="30" t="n">
        <v>1186</v>
      </c>
      <c r="F209" s="50" t="n">
        <v>414.00000000000006</v>
      </c>
      <c r="H209" s="30" t="n">
        <v>200</v>
      </c>
      <c r="I209" s="30" t="n">
        <v>5.93</v>
      </c>
      <c r="J209" s="30" t="n">
        <v>8</v>
      </c>
      <c r="K209" s="30" t="s">
        <v>92</v>
      </c>
      <c r="L209" s="30" t="s">
        <v>504</v>
      </c>
      <c r="M209" s="30" t="s">
        <v>43</v>
      </c>
    </row>
    <row r="210">
      <c r="A210" s="30" t="s">
        <v>505</v>
      </c>
      <c r="B210" s="51" t="n">
        <v>43693</v>
      </c>
      <c r="C210" s="30" t="n">
        <v>7968.6</v>
      </c>
      <c r="D210" s="51" t="n">
        <v>42845</v>
      </c>
      <c r="E210" s="30" t="n">
        <v>7799.88</v>
      </c>
      <c r="F210" s="50" t="n">
        <v>168.72000000000045</v>
      </c>
      <c r="G210" s="30" t="n">
        <v>7.95</v>
      </c>
      <c r="H210" s="30" t="n">
        <v>228</v>
      </c>
      <c r="I210" s="30" t="n">
        <v>34.21</v>
      </c>
      <c r="J210" s="30" t="n">
        <v>34.950000000000003</v>
      </c>
      <c r="K210" s="30" t="s">
        <v>92</v>
      </c>
      <c r="L210" s="30" t="s">
        <v>252</v>
      </c>
      <c r="M210" s="30" t="s">
        <v>43</v>
      </c>
    </row>
    <row r="211">
      <c r="A211" s="30" t="s">
        <v>506</v>
      </c>
      <c r="B211" s="51" t="n">
        <v>43696</v>
      </c>
      <c r="C211" s="30" t="n">
        <v>3200</v>
      </c>
      <c r="D211" s="51" t="n">
        <v>43651</v>
      </c>
      <c r="E211" s="30" t="n">
        <v>3098</v>
      </c>
      <c r="F211" s="50" t="n">
        <v>101.99999999999996</v>
      </c>
      <c r="H211" s="30" t="n">
        <v>100</v>
      </c>
      <c r="I211" s="30" t="n">
        <v>30.98</v>
      </c>
      <c r="J211" s="30" t="n">
        <v>32</v>
      </c>
      <c r="K211" s="30" t="s">
        <v>92</v>
      </c>
      <c r="L211" s="30" t="s">
        <v>46</v>
      </c>
      <c r="M211" s="30" t="s">
        <v>43</v>
      </c>
    </row>
    <row r="212">
      <c r="A212" s="30" t="s">
        <v>507</v>
      </c>
      <c r="B212" s="51" t="n">
        <v>43697</v>
      </c>
      <c r="C212" s="30" t="n">
        <v>17500</v>
      </c>
      <c r="D212" s="51" t="n">
        <v>43679</v>
      </c>
      <c r="E212" s="30" t="n">
        <v>16720</v>
      </c>
      <c r="F212" s="50" t="n">
        <v>780.00000000000114</v>
      </c>
      <c r="H212" s="30" t="n">
        <v>500</v>
      </c>
      <c r="I212" s="30" t="n">
        <v>33.44</v>
      </c>
      <c r="J212" s="30" t="n">
        <v>35</v>
      </c>
      <c r="K212" s="30" t="s">
        <v>92</v>
      </c>
      <c r="L212" s="30" t="s">
        <v>508</v>
      </c>
      <c r="M212" s="30" t="s">
        <v>43</v>
      </c>
    </row>
    <row r="213">
      <c r="A213" s="30" t="s">
        <v>509</v>
      </c>
      <c r="B213" s="51" t="n">
        <v>43698</v>
      </c>
      <c r="C213" s="30" t="n">
        <v>20400</v>
      </c>
      <c r="D213" s="51" t="n">
        <v>43657</v>
      </c>
      <c r="E213" s="30" t="n">
        <v>17312</v>
      </c>
      <c r="F213" s="50" t="n">
        <v>3087.9999999999995</v>
      </c>
      <c r="H213" s="30" t="n">
        <v>200</v>
      </c>
      <c r="I213" s="30" t="n">
        <v>86.56</v>
      </c>
      <c r="J213" s="30" t="n">
        <v>102</v>
      </c>
      <c r="K213" s="30" t="s">
        <v>92</v>
      </c>
      <c r="L213" s="30" t="s">
        <v>510</v>
      </c>
      <c r="M213" s="30" t="s">
        <v>43</v>
      </c>
    </row>
    <row r="214">
      <c r="A214" s="30" t="s">
        <v>511</v>
      </c>
      <c r="B214" s="51" t="n">
        <v>43700</v>
      </c>
      <c r="C214" s="30" t="n">
        <v>4054.5</v>
      </c>
      <c r="D214" s="51" t="n">
        <v>43698</v>
      </c>
      <c r="E214" s="30" t="n">
        <v>4154.5</v>
      </c>
      <c r="F214" s="50" t="n">
        <v>-100</v>
      </c>
      <c r="H214" s="30" t="n">
        <v>50</v>
      </c>
      <c r="I214" s="30" t="n">
        <v>83.09</v>
      </c>
      <c r="J214" s="30" t="n">
        <v>81.09</v>
      </c>
      <c r="K214" s="30" t="s">
        <v>92</v>
      </c>
      <c r="L214" s="30" t="s">
        <v>512</v>
      </c>
      <c r="M214" s="30" t="s">
        <v>43</v>
      </c>
    </row>
    <row r="215">
      <c r="A215" s="30" t="s">
        <v>513</v>
      </c>
      <c r="B215" s="51" t="n">
        <v>43700</v>
      </c>
      <c r="C215" s="30" t="n">
        <v>1750</v>
      </c>
      <c r="D215" s="51" t="n">
        <v>43676</v>
      </c>
      <c r="E215" s="30" t="n">
        <v>1599</v>
      </c>
      <c r="F215" s="50" t="n">
        <v>150.99999999999997</v>
      </c>
      <c r="H215" s="30" t="n">
        <v>100</v>
      </c>
      <c r="I215" s="30" t="n">
        <v>15.99</v>
      </c>
      <c r="J215" s="30" t="n">
        <v>17.5</v>
      </c>
      <c r="K215" s="30" t="s">
        <v>92</v>
      </c>
      <c r="L215" s="30" t="s">
        <v>514</v>
      </c>
      <c r="M215" s="30" t="s">
        <v>43</v>
      </c>
    </row>
    <row r="216">
      <c r="A216" s="30" t="s">
        <v>515</v>
      </c>
      <c r="B216" s="51" t="n">
        <v>43700</v>
      </c>
      <c r="C216" s="30" t="n">
        <v>2860</v>
      </c>
      <c r="D216" s="51" t="n">
        <v>43678</v>
      </c>
      <c r="E216" s="30" t="n">
        <v>2668</v>
      </c>
      <c r="F216" s="50" t="n">
        <v>192.00000000000017</v>
      </c>
      <c r="H216" s="30" t="n">
        <v>100</v>
      </c>
      <c r="I216" s="30" t="n">
        <v>26.68</v>
      </c>
      <c r="J216" s="30" t="n">
        <v>28.6</v>
      </c>
      <c r="K216" s="30" t="s">
        <v>92</v>
      </c>
      <c r="L216" s="30" t="s">
        <v>516</v>
      </c>
      <c r="M216" s="30" t="s">
        <v>43</v>
      </c>
    </row>
    <row r="217">
      <c r="A217" s="30" t="s">
        <v>517</v>
      </c>
      <c r="B217" s="51" t="n">
        <v>43700</v>
      </c>
      <c r="C217" s="30" t="n">
        <v>1463.6000000000001</v>
      </c>
      <c r="D217" s="51" t="n">
        <v>43676</v>
      </c>
      <c r="E217" s="30" t="n">
        <v>1571.2</v>
      </c>
      <c r="F217" s="50" t="n">
        <v>-107.59999999999991</v>
      </c>
      <c r="H217" s="30" t="n">
        <v>20</v>
      </c>
      <c r="I217" s="30" t="n">
        <v>78.56</v>
      </c>
      <c r="J217" s="30" t="n">
        <v>73.180000000000007</v>
      </c>
      <c r="K217" s="30" t="s">
        <v>92</v>
      </c>
      <c r="L217" s="30" t="s">
        <v>518</v>
      </c>
      <c r="M217" s="30" t="s">
        <v>43</v>
      </c>
    </row>
    <row r="218">
      <c r="A218" s="30" t="s">
        <v>519</v>
      </c>
      <c r="B218" s="51" t="n">
        <v>43706</v>
      </c>
      <c r="C218" s="30" t="n">
        <v>7000</v>
      </c>
      <c r="D218" s="51" t="n">
        <v>43696</v>
      </c>
      <c r="E218" s="30" t="n">
        <v>6894</v>
      </c>
      <c r="F218" s="50" t="n">
        <v>106.00000000000023</v>
      </c>
      <c r="H218" s="30" t="n">
        <v>200</v>
      </c>
      <c r="I218" s="30" t="n">
        <v>34.47</v>
      </c>
      <c r="J218" s="30" t="n">
        <v>35</v>
      </c>
      <c r="K218" s="30" t="s">
        <v>92</v>
      </c>
      <c r="L218" s="30" t="s">
        <v>520</v>
      </c>
      <c r="M218" s="30" t="s">
        <v>43</v>
      </c>
    </row>
    <row r="219">
      <c r="A219" s="30" t="s">
        <v>521</v>
      </c>
      <c r="B219" s="51" t="n">
        <v>43706</v>
      </c>
      <c r="C219" s="30" t="n">
        <v>2220</v>
      </c>
      <c r="D219" s="51" t="n">
        <v>43676</v>
      </c>
      <c r="E219" s="30" t="n">
        <v>2086</v>
      </c>
      <c r="F219" s="50" t="n">
        <v>134</v>
      </c>
      <c r="H219" s="30" t="n">
        <v>100</v>
      </c>
      <c r="I219" s="30" t="n">
        <v>20.86</v>
      </c>
      <c r="J219" s="30" t="n">
        <v>22.2</v>
      </c>
      <c r="K219" s="30" t="s">
        <v>92</v>
      </c>
      <c r="L219" s="30" t="s">
        <v>522</v>
      </c>
      <c r="M219" s="30" t="s">
        <v>43</v>
      </c>
    </row>
    <row r="220">
      <c r="A220" s="30" t="s">
        <v>523</v>
      </c>
      <c r="B220" s="51" t="n">
        <v>43707</v>
      </c>
      <c r="C220" s="30" t="n">
        <v>1457.5</v>
      </c>
      <c r="D220" s="51" t="n">
        <v>43584</v>
      </c>
      <c r="E220" s="30" t="n">
        <v>2402</v>
      </c>
      <c r="F220" s="50" t="n">
        <v>-944.5</v>
      </c>
      <c r="H220" s="30" t="n">
        <v>50</v>
      </c>
      <c r="I220" s="30" t="n">
        <v>48.04</v>
      </c>
      <c r="J220" s="30" t="n">
        <v>29.15</v>
      </c>
      <c r="K220" s="30" t="s">
        <v>92</v>
      </c>
      <c r="L220" s="30" t="s">
        <v>524</v>
      </c>
      <c r="M220" s="30" t="s">
        <v>43</v>
      </c>
    </row>
    <row r="221">
      <c r="A221" s="30" t="s">
        <v>525</v>
      </c>
      <c r="B221" s="51" t="n">
        <v>43707</v>
      </c>
      <c r="C221" s="30" t="n">
        <v>15600</v>
      </c>
      <c r="D221" s="51" t="n">
        <v>43698</v>
      </c>
      <c r="E221" s="30" t="n">
        <v>13841.999999999998</v>
      </c>
      <c r="F221" s="50" t="n">
        <v>1758.0000000000014</v>
      </c>
      <c r="H221" s="30" t="n">
        <v>100</v>
      </c>
      <c r="I221" s="30" t="n">
        <v>138.41999999999999</v>
      </c>
      <c r="J221" s="30" t="n">
        <v>156</v>
      </c>
      <c r="K221" s="30" t="s">
        <v>92</v>
      </c>
      <c r="L221" s="30" t="s">
        <v>526</v>
      </c>
      <c r="M221" s="30" t="s">
        <v>43</v>
      </c>
    </row>
    <row r="222">
      <c r="A222" s="30" t="s">
        <v>527</v>
      </c>
      <c r="B222" s="51" t="n">
        <v>43707</v>
      </c>
      <c r="C222" s="30" t="n">
        <v>14816.999999999998</v>
      </c>
      <c r="D222" s="51" t="n">
        <v>43705</v>
      </c>
      <c r="E222" s="30" t="n">
        <v>14341</v>
      </c>
      <c r="F222" s="50" t="n">
        <v>475.99999999999909</v>
      </c>
      <c r="H222" s="30" t="n">
        <v>100</v>
      </c>
      <c r="I222" s="30" t="n">
        <v>143.41</v>
      </c>
      <c r="J222" s="30" t="n">
        <v>148.16999999999999</v>
      </c>
      <c r="K222" s="30" t="s">
        <v>92</v>
      </c>
      <c r="L222" s="30" t="s">
        <v>528</v>
      </c>
      <c r="M222" s="30" t="s">
        <v>43</v>
      </c>
    </row>
    <row r="223">
      <c r="A223" s="30" t="s">
        <v>529</v>
      </c>
      <c r="B223" s="51" t="n">
        <v>43707</v>
      </c>
      <c r="C223" s="30" t="n">
        <v>4200</v>
      </c>
      <c r="D223" s="51" t="n">
        <v>43696</v>
      </c>
      <c r="E223" s="30" t="n">
        <v>4528</v>
      </c>
      <c r="F223" s="50" t="n">
        <v>-328.00000000000011</v>
      </c>
      <c r="H223" s="30" t="n">
        <v>100</v>
      </c>
      <c r="I223" s="30" t="n">
        <v>45.28</v>
      </c>
      <c r="J223" s="30" t="n">
        <v>42</v>
      </c>
      <c r="K223" s="30" t="s">
        <v>92</v>
      </c>
      <c r="L223" s="30" t="s">
        <v>530</v>
      </c>
      <c r="M223" s="30" t="s">
        <v>43</v>
      </c>
    </row>
    <row r="224">
      <c r="A224" s="30" t="s">
        <v>531</v>
      </c>
      <c r="B224" s="51" t="n">
        <v>43707</v>
      </c>
      <c r="C224" s="30" t="n">
        <v>0</v>
      </c>
      <c r="D224" s="51" t="n">
        <v>43704</v>
      </c>
      <c r="E224" s="30" t="n">
        <v>119</v>
      </c>
      <c r="F224" s="50" t="n">
        <v>119</v>
      </c>
      <c r="H224" s="30" t="n">
        <v>-100</v>
      </c>
      <c r="I224" s="30" t="n">
        <v>1.19</v>
      </c>
      <c r="J224" s="30" t="n">
        <v>0</v>
      </c>
      <c r="K224" s="30" t="s">
        <v>137</v>
      </c>
      <c r="L224" s="30" t="s">
        <v>532</v>
      </c>
      <c r="M224" s="30" t="s">
        <v>43</v>
      </c>
    </row>
    <row r="225">
      <c r="A225" s="30" t="s">
        <v>190</v>
      </c>
      <c r="B225" s="51" t="n">
        <v>43714</v>
      </c>
      <c r="C225" s="30" t="n">
        <v>4550</v>
      </c>
      <c r="D225" s="51" t="n">
        <v>41816</v>
      </c>
      <c r="E225" s="30" t="n">
        <v>4175</v>
      </c>
      <c r="F225" s="50" t="n">
        <v>375</v>
      </c>
      <c r="G225" s="30" t="n">
        <v>7.95</v>
      </c>
      <c r="H225" s="30" t="n">
        <v>100</v>
      </c>
      <c r="I225" s="30" t="n">
        <v>41.75</v>
      </c>
      <c r="J225" s="30" t="n">
        <v>45.5</v>
      </c>
      <c r="K225" s="30" t="s">
        <v>92</v>
      </c>
      <c r="L225" s="30" t="s">
        <v>533</v>
      </c>
      <c r="M225" s="30" t="s">
        <v>43</v>
      </c>
    </row>
    <row r="226">
      <c r="A226" s="30" t="s">
        <v>534</v>
      </c>
      <c r="B226" s="51" t="n">
        <v>43717</v>
      </c>
      <c r="C226" s="30" t="n">
        <v>4747</v>
      </c>
      <c r="D226" s="51" t="n">
        <v>43682</v>
      </c>
      <c r="E226" s="30" t="n">
        <v>4725</v>
      </c>
      <c r="F226" s="50" t="n">
        <v>21.999999999999886</v>
      </c>
      <c r="H226" s="30" t="n">
        <v>100</v>
      </c>
      <c r="I226" s="30" t="n">
        <v>47.25</v>
      </c>
      <c r="J226" s="30" t="n">
        <v>47.47</v>
      </c>
      <c r="K226" s="30" t="s">
        <v>92</v>
      </c>
      <c r="L226" s="30" t="s">
        <v>535</v>
      </c>
      <c r="M226" s="30" t="s">
        <v>43</v>
      </c>
    </row>
    <row r="227">
      <c r="A227" s="30" t="s">
        <v>536</v>
      </c>
      <c r="B227" s="51" t="n">
        <v>43717</v>
      </c>
      <c r="C227" s="30" t="n">
        <v>-45</v>
      </c>
      <c r="D227" s="51" t="n">
        <v>43703</v>
      </c>
      <c r="E227" s="30" t="n">
        <v>160</v>
      </c>
      <c r="F227" s="50" t="n">
        <v>115.00000000000001</v>
      </c>
      <c r="H227" s="30" t="n">
        <v>-100</v>
      </c>
      <c r="I227" s="30" t="n">
        <v>1.6</v>
      </c>
      <c r="J227" s="30" t="n">
        <v>0.45</v>
      </c>
      <c r="K227" s="30" t="s">
        <v>137</v>
      </c>
      <c r="L227" s="30" t="s">
        <v>537</v>
      </c>
      <c r="M227" s="30" t="s">
        <v>43</v>
      </c>
    </row>
    <row r="228">
      <c r="A228" s="30" t="s">
        <v>538</v>
      </c>
      <c r="B228" s="51" t="n">
        <v>43718</v>
      </c>
      <c r="C228" s="30" t="n">
        <v>3334.8</v>
      </c>
      <c r="D228" s="51" t="n">
        <v>43676</v>
      </c>
      <c r="E228" s="30" t="n">
        <v>3303.6000000000004</v>
      </c>
      <c r="F228" s="50" t="n">
        <v>31.200000000000045</v>
      </c>
      <c r="H228" s="30" t="n">
        <v>20</v>
      </c>
      <c r="I228" s="30" t="n">
        <v>165.18</v>
      </c>
      <c r="J228" s="30" t="n">
        <v>166.74</v>
      </c>
      <c r="K228" s="30" t="s">
        <v>92</v>
      </c>
      <c r="L228" s="30" t="s">
        <v>539</v>
      </c>
      <c r="M228" s="30" t="s">
        <v>43</v>
      </c>
    </row>
    <row r="229">
      <c r="A229" s="30" t="s">
        <v>540</v>
      </c>
      <c r="B229" s="51" t="n">
        <v>43718</v>
      </c>
      <c r="C229" s="30" t="n">
        <v>5399</v>
      </c>
      <c r="D229" s="51" t="n">
        <v>43712</v>
      </c>
      <c r="E229" s="30" t="n">
        <v>5355.2</v>
      </c>
      <c r="F229" s="50" t="n">
        <v>43.799999999999955</v>
      </c>
      <c r="H229" s="30" t="n">
        <v>20</v>
      </c>
      <c r="I229" s="30" t="n">
        <v>267.76</v>
      </c>
      <c r="J229" s="30" t="n">
        <v>269.95</v>
      </c>
      <c r="K229" s="30" t="s">
        <v>92</v>
      </c>
      <c r="L229" s="30" t="s">
        <v>541</v>
      </c>
      <c r="M229" s="30" t="s">
        <v>43</v>
      </c>
    </row>
    <row r="230">
      <c r="A230" s="30" t="s">
        <v>542</v>
      </c>
      <c r="B230" s="51" t="n">
        <v>43719</v>
      </c>
      <c r="C230" s="30" t="n">
        <v>-494.00000000000006</v>
      </c>
      <c r="D230" s="51" t="n">
        <v>43712</v>
      </c>
      <c r="E230" s="30" t="n">
        <v>260</v>
      </c>
      <c r="F230" s="50" t="n">
        <v>-234.00000000000003</v>
      </c>
      <c r="H230" s="30" t="n">
        <v>-100</v>
      </c>
      <c r="I230" s="30" t="n">
        <v>2.6</v>
      </c>
      <c r="J230" s="30" t="n">
        <v>4.9400000000000004</v>
      </c>
      <c r="K230" s="30" t="s">
        <v>137</v>
      </c>
      <c r="L230" s="30" t="s">
        <v>543</v>
      </c>
      <c r="M230" s="30" t="s">
        <v>43</v>
      </c>
    </row>
    <row r="231">
      <c r="A231" s="30" t="s">
        <v>544</v>
      </c>
      <c r="B231" s="51" t="n">
        <v>43721</v>
      </c>
      <c r="C231" s="30" t="n">
        <v>4615</v>
      </c>
      <c r="D231" s="51" t="n">
        <v>43718</v>
      </c>
      <c r="E231" s="30" t="n">
        <v>4553</v>
      </c>
      <c r="F231" s="50" t="n">
        <v>61.999999999999744</v>
      </c>
      <c r="H231" s="30" t="n">
        <v>100</v>
      </c>
      <c r="I231" s="30" t="n">
        <v>45.53</v>
      </c>
      <c r="J231" s="30" t="n">
        <v>46.15</v>
      </c>
      <c r="K231" s="30" t="s">
        <v>92</v>
      </c>
      <c r="L231" s="30" t="s">
        <v>545</v>
      </c>
      <c r="M231" s="30" t="s">
        <v>43</v>
      </c>
    </row>
    <row r="232">
      <c r="A232" s="30" t="s">
        <v>546</v>
      </c>
      <c r="B232" s="51" t="n">
        <v>43721</v>
      </c>
      <c r="C232" s="30" t="n">
        <v>6877</v>
      </c>
      <c r="D232" s="51" t="n">
        <v>43670</v>
      </c>
      <c r="E232" s="30" t="n">
        <v>6638</v>
      </c>
      <c r="F232" s="50" t="n">
        <v>239.00000000000006</v>
      </c>
      <c r="H232" s="30" t="n">
        <v>100</v>
      </c>
      <c r="I232" s="30" t="n">
        <v>66.38</v>
      </c>
      <c r="J232" s="30" t="n">
        <v>68.77</v>
      </c>
      <c r="K232" s="30" t="s">
        <v>92</v>
      </c>
      <c r="L232" s="30" t="s">
        <v>547</v>
      </c>
      <c r="M232" s="30" t="s">
        <v>43</v>
      </c>
    </row>
    <row r="233">
      <c r="A233" s="30" t="s">
        <v>548</v>
      </c>
      <c r="B233" s="51" t="n">
        <v>43721</v>
      </c>
      <c r="C233" s="30" t="n">
        <v>2528</v>
      </c>
      <c r="D233" s="51" t="n">
        <v>43584</v>
      </c>
      <c r="E233" s="30" t="n">
        <v>2381</v>
      </c>
      <c r="F233" s="50" t="n">
        <v>147.00000000000023</v>
      </c>
      <c r="H233" s="30" t="n">
        <v>100</v>
      </c>
      <c r="I233" s="30" t="n">
        <v>23.81</v>
      </c>
      <c r="J233" s="30" t="n">
        <v>25.28</v>
      </c>
      <c r="K233" s="30" t="s">
        <v>92</v>
      </c>
      <c r="L233" s="30" t="s">
        <v>549</v>
      </c>
      <c r="M233" s="30" t="s">
        <v>43</v>
      </c>
    </row>
    <row r="234">
      <c r="A234" s="30" t="s">
        <v>550</v>
      </c>
      <c r="B234" s="51" t="n">
        <v>43724</v>
      </c>
      <c r="C234" s="30" t="n">
        <v>-800</v>
      </c>
      <c r="D234" s="51" t="n">
        <v>43703</v>
      </c>
      <c r="E234" s="30" t="n">
        <v>180</v>
      </c>
      <c r="F234" s="50" t="n">
        <v>-620</v>
      </c>
      <c r="H234" s="30" t="n">
        <v>-100</v>
      </c>
      <c r="I234" s="30" t="n">
        <v>1.8</v>
      </c>
      <c r="J234" s="30" t="n">
        <v>8</v>
      </c>
      <c r="K234" s="30" t="s">
        <v>137</v>
      </c>
      <c r="L234" s="30" t="s">
        <v>551</v>
      </c>
      <c r="M234" s="30" t="s">
        <v>43</v>
      </c>
    </row>
    <row r="235">
      <c r="A235" s="30" t="s">
        <v>552</v>
      </c>
      <c r="B235" s="51" t="n">
        <v>43724</v>
      </c>
      <c r="C235" s="30" t="n">
        <v>7719</v>
      </c>
      <c r="D235" s="51" t="n">
        <v>43718</v>
      </c>
      <c r="E235" s="30" t="n">
        <v>7664</v>
      </c>
      <c r="F235" s="50" t="n">
        <v>54.999999999999716</v>
      </c>
      <c r="H235" s="30" t="n">
        <v>100</v>
      </c>
      <c r="I235" s="30" t="n">
        <v>76.64</v>
      </c>
      <c r="J235" s="30" t="n">
        <v>77.19</v>
      </c>
      <c r="K235" s="30" t="s">
        <v>92</v>
      </c>
      <c r="L235" s="30" t="s">
        <v>553</v>
      </c>
      <c r="M235" s="30" t="s">
        <v>43</v>
      </c>
    </row>
    <row r="236">
      <c r="A236" s="30" t="s">
        <v>554</v>
      </c>
      <c r="B236" s="51" t="n">
        <v>43725</v>
      </c>
      <c r="C236" s="30" t="n">
        <v>-550</v>
      </c>
      <c r="D236" s="51" t="n">
        <v>43705</v>
      </c>
      <c r="E236" s="30" t="n">
        <v>750</v>
      </c>
      <c r="F236" s="50" t="n">
        <v>199.99999999999994</v>
      </c>
      <c r="H236" s="30" t="n">
        <v>-500</v>
      </c>
      <c r="I236" s="30" t="n">
        <v>1.5</v>
      </c>
      <c r="J236" s="30" t="n">
        <v>1.1000000000000001</v>
      </c>
      <c r="K236" s="30" t="s">
        <v>137</v>
      </c>
      <c r="L236" s="30" t="s">
        <v>555</v>
      </c>
      <c r="M236" s="30" t="s">
        <v>43</v>
      </c>
    </row>
    <row r="237">
      <c r="A237" s="30" t="s">
        <v>556</v>
      </c>
      <c r="B237" s="51" t="n">
        <v>43725</v>
      </c>
      <c r="C237" s="30" t="n">
        <v>7710</v>
      </c>
      <c r="D237" s="51" t="n">
        <v>43714</v>
      </c>
      <c r="E237" s="30" t="n">
        <v>7410</v>
      </c>
      <c r="F237" s="50" t="n">
        <v>300</v>
      </c>
      <c r="H237" s="30" t="n">
        <v>300</v>
      </c>
      <c r="I237" s="30" t="n">
        <v>24.7</v>
      </c>
      <c r="J237" s="30" t="n">
        <v>25.7</v>
      </c>
      <c r="K237" s="30" t="s">
        <v>92</v>
      </c>
      <c r="L237" s="30" t="s">
        <v>557</v>
      </c>
      <c r="M237" s="30" t="s">
        <v>43</v>
      </c>
    </row>
    <row r="238">
      <c r="A238" s="30" t="s">
        <v>558</v>
      </c>
      <c r="B238" s="51" t="n">
        <v>43728</v>
      </c>
      <c r="C238" s="30" t="n">
        <v>2500</v>
      </c>
      <c r="D238" s="51" t="n">
        <v>43585</v>
      </c>
      <c r="E238" s="30" t="n">
        <v>3251</v>
      </c>
      <c r="F238" s="50" t="n">
        <v>-750.99999999999977</v>
      </c>
      <c r="H238" s="30" t="n">
        <v>100</v>
      </c>
      <c r="I238" s="30" t="n">
        <v>32.51</v>
      </c>
      <c r="J238" s="30" t="n">
        <v>25</v>
      </c>
      <c r="K238" s="30" t="s">
        <v>92</v>
      </c>
      <c r="L238" s="30" t="s">
        <v>559</v>
      </c>
      <c r="M238" s="30" t="s">
        <v>43</v>
      </c>
    </row>
    <row r="239">
      <c r="A239" s="30" t="s">
        <v>560</v>
      </c>
      <c r="B239" s="51" t="n">
        <v>43728</v>
      </c>
      <c r="C239" s="30" t="n">
        <v>0</v>
      </c>
      <c r="D239" s="51" t="n">
        <v>43705</v>
      </c>
      <c r="E239" s="30" t="n">
        <v>100</v>
      </c>
      <c r="F239" s="50" t="n">
        <v>100</v>
      </c>
      <c r="H239" s="30" t="n">
        <v>-100</v>
      </c>
      <c r="I239" s="30" t="n">
        <v>1</v>
      </c>
      <c r="J239" s="30" t="n">
        <v>0</v>
      </c>
      <c r="K239" s="30" t="s">
        <v>137</v>
      </c>
      <c r="L239" s="30" t="s">
        <v>561</v>
      </c>
      <c r="M239" s="30" t="s">
        <v>43</v>
      </c>
    </row>
    <row r="240">
      <c r="A240" s="30" t="s">
        <v>562</v>
      </c>
      <c r="B240" s="51" t="n">
        <v>43728</v>
      </c>
      <c r="C240" s="30" t="n">
        <v>1875</v>
      </c>
      <c r="D240" s="51" t="n">
        <v>43585</v>
      </c>
      <c r="E240" s="30" t="n">
        <v>1735</v>
      </c>
      <c r="F240" s="50" t="n">
        <v>139.99999999999991</v>
      </c>
      <c r="H240" s="30" t="n">
        <v>500</v>
      </c>
      <c r="I240" s="30" t="n">
        <v>3.47</v>
      </c>
      <c r="J240" s="30" t="n">
        <v>3.75</v>
      </c>
      <c r="K240" s="30" t="s">
        <v>92</v>
      </c>
      <c r="L240" s="30" t="s">
        <v>563</v>
      </c>
      <c r="M240" s="30" t="s">
        <v>43</v>
      </c>
    </row>
    <row r="241">
      <c r="A241" s="30" t="s">
        <v>564</v>
      </c>
      <c r="B241" s="51" t="n">
        <v>43733</v>
      </c>
      <c r="C241" s="30" t="n">
        <v>4500</v>
      </c>
      <c r="D241" s="51" t="n">
        <v>43732</v>
      </c>
      <c r="E241" s="30" t="n">
        <v>4384</v>
      </c>
      <c r="F241" s="50" t="n">
        <v>115.99999999999966</v>
      </c>
      <c r="H241" s="30" t="n">
        <v>100</v>
      </c>
      <c r="I241" s="30" t="n">
        <v>43.84</v>
      </c>
      <c r="J241" s="30" t="n">
        <v>45</v>
      </c>
      <c r="K241" s="30" t="s">
        <v>92</v>
      </c>
      <c r="L241" s="30" t="s">
        <v>565</v>
      </c>
      <c r="M241" s="30" t="s">
        <v>43</v>
      </c>
    </row>
    <row r="242">
      <c r="A242" s="30" t="s">
        <v>566</v>
      </c>
      <c r="B242" s="51" t="n">
        <v>43734</v>
      </c>
      <c r="C242" s="30" t="n">
        <v>5300</v>
      </c>
      <c r="D242" s="51" t="n">
        <v>43676</v>
      </c>
      <c r="E242" s="30" t="n">
        <v>5134</v>
      </c>
      <c r="F242" s="50" t="n">
        <v>165.99999999999966</v>
      </c>
      <c r="H242" s="30" t="n">
        <v>100</v>
      </c>
      <c r="I242" s="30" t="n">
        <v>51.34</v>
      </c>
      <c r="J242" s="30" t="n">
        <v>53</v>
      </c>
      <c r="K242" s="30" t="s">
        <v>92</v>
      </c>
      <c r="L242" s="30" t="s">
        <v>567</v>
      </c>
      <c r="M242" s="30" t="s">
        <v>43</v>
      </c>
    </row>
    <row r="243">
      <c r="A243" s="30" t="s">
        <v>568</v>
      </c>
      <c r="B243" s="51" t="n">
        <v>43735</v>
      </c>
      <c r="C243" s="30" t="n">
        <v>4007</v>
      </c>
      <c r="D243" s="51" t="n">
        <v>43732</v>
      </c>
      <c r="E243" s="30" t="n">
        <v>3896</v>
      </c>
      <c r="F243" s="50" t="n">
        <v>110.99999999999994</v>
      </c>
      <c r="H243" s="30" t="n">
        <v>100</v>
      </c>
      <c r="I243" s="30" t="n">
        <v>38.96</v>
      </c>
      <c r="J243" s="30" t="n">
        <v>40.07</v>
      </c>
      <c r="K243" s="30" t="s">
        <v>92</v>
      </c>
      <c r="L243" s="30" t="s">
        <v>569</v>
      </c>
      <c r="M243" s="30" t="s">
        <v>43</v>
      </c>
    </row>
    <row r="244">
      <c r="A244" s="30" t="s">
        <v>570</v>
      </c>
      <c r="B244" s="51" t="n">
        <v>43753</v>
      </c>
      <c r="C244" s="30" t="n">
        <v>3350</v>
      </c>
      <c r="D244" s="51" t="n">
        <v>43733</v>
      </c>
      <c r="E244" s="30" t="n">
        <v>3304.9999999999995</v>
      </c>
      <c r="F244" s="50" t="n">
        <v>45.000000000000284</v>
      </c>
      <c r="H244" s="30" t="n">
        <v>100</v>
      </c>
      <c r="I244" s="30" t="n">
        <v>33.049999999999997</v>
      </c>
      <c r="J244" s="30" t="n">
        <v>33.5</v>
      </c>
      <c r="K244" s="30" t="s">
        <v>92</v>
      </c>
      <c r="L244" s="30" t="s">
        <v>571</v>
      </c>
      <c r="M244" s="30" t="s">
        <v>43</v>
      </c>
    </row>
    <row r="245">
      <c r="A245" s="30" t="s">
        <v>572</v>
      </c>
      <c r="B245" s="51" t="n">
        <v>43755</v>
      </c>
      <c r="C245" s="30" t="n">
        <v>2500</v>
      </c>
      <c r="D245" s="51" t="n">
        <v>43752</v>
      </c>
      <c r="E245" s="30" t="n">
        <v>2400</v>
      </c>
      <c r="F245" s="50" t="n">
        <v>100</v>
      </c>
      <c r="H245" s="30" t="n">
        <v>200</v>
      </c>
      <c r="I245" s="30" t="n">
        <v>12</v>
      </c>
      <c r="J245" s="30" t="n">
        <v>12.5</v>
      </c>
      <c r="K245" s="30" t="s">
        <v>92</v>
      </c>
      <c r="L245" s="30" t="s">
        <v>573</v>
      </c>
      <c r="M245" s="30" t="s">
        <v>43</v>
      </c>
    </row>
    <row r="246">
      <c r="A246" s="30" t="s">
        <v>574</v>
      </c>
      <c r="B246" s="51" t="n">
        <v>43756</v>
      </c>
      <c r="C246" s="30" t="n">
        <v>-2</v>
      </c>
      <c r="D246" s="51" t="n">
        <v>43741</v>
      </c>
      <c r="E246" s="30" t="n">
        <v>146</v>
      </c>
      <c r="F246" s="50" t="n">
        <v>144</v>
      </c>
      <c r="H246" s="30" t="n">
        <v>-100</v>
      </c>
      <c r="I246" s="30" t="n">
        <v>1.46</v>
      </c>
      <c r="J246" s="30" t="n">
        <v>0.02</v>
      </c>
      <c r="K246" s="30" t="s">
        <v>137</v>
      </c>
      <c r="L246" s="30" t="s">
        <v>575</v>
      </c>
      <c r="M246" s="30" t="s">
        <v>43</v>
      </c>
    </row>
    <row r="247">
      <c r="A247" s="30" t="s">
        <v>576</v>
      </c>
      <c r="B247" s="51" t="n">
        <v>43756</v>
      </c>
      <c r="C247" s="30" t="n">
        <v>-110.00000000000001</v>
      </c>
      <c r="D247" s="51" t="n">
        <v>43742</v>
      </c>
      <c r="E247" s="30" t="n">
        <v>200</v>
      </c>
      <c r="F247" s="50" t="n">
        <v>89.999999999999986</v>
      </c>
      <c r="H247" s="30" t="n">
        <v>-100</v>
      </c>
      <c r="I247" s="30" t="n">
        <v>2</v>
      </c>
      <c r="J247" s="30" t="n">
        <v>1.1000000000000001</v>
      </c>
      <c r="K247" s="30" t="s">
        <v>137</v>
      </c>
      <c r="L247" s="30" t="s">
        <v>577</v>
      </c>
      <c r="M247" s="30" t="s">
        <v>43</v>
      </c>
    </row>
    <row r="248">
      <c r="A248" s="30" t="s">
        <v>578</v>
      </c>
      <c r="B248" s="51" t="n">
        <v>43756</v>
      </c>
      <c r="C248" s="30" t="n">
        <v>-140</v>
      </c>
      <c r="D248" s="51" t="n">
        <v>43741</v>
      </c>
      <c r="E248" s="30" t="n">
        <v>200</v>
      </c>
      <c r="F248" s="50" t="n">
        <v>60.000000000000007</v>
      </c>
      <c r="H248" s="30" t="n">
        <v>-100</v>
      </c>
      <c r="I248" s="30" t="n">
        <v>2</v>
      </c>
      <c r="J248" s="30" t="n">
        <v>1.4</v>
      </c>
      <c r="K248" s="30" t="s">
        <v>137</v>
      </c>
      <c r="L248" s="30" t="s">
        <v>579</v>
      </c>
      <c r="M248" s="30" t="s">
        <v>43</v>
      </c>
    </row>
    <row r="249">
      <c r="A249" s="30" t="s">
        <v>513</v>
      </c>
      <c r="B249" s="51" t="n">
        <v>43756</v>
      </c>
      <c r="C249" s="30" t="n">
        <v>1500</v>
      </c>
      <c r="D249" s="51" t="n">
        <v>43705</v>
      </c>
      <c r="E249" s="30" t="n">
        <v>1861</v>
      </c>
      <c r="F249" s="50" t="n">
        <v>-360.99999999999994</v>
      </c>
      <c r="H249" s="30" t="n">
        <v>100</v>
      </c>
      <c r="I249" s="30" t="n">
        <v>18.61</v>
      </c>
      <c r="J249" s="30" t="n">
        <v>15</v>
      </c>
      <c r="K249" s="30" t="s">
        <v>92</v>
      </c>
      <c r="L249" s="30" t="s">
        <v>514</v>
      </c>
      <c r="M249" s="30" t="s">
        <v>43</v>
      </c>
    </row>
    <row r="250">
      <c r="A250" s="30" t="s">
        <v>580</v>
      </c>
      <c r="B250" s="51" t="n">
        <v>43756</v>
      </c>
      <c r="C250" s="30" t="n">
        <v>0</v>
      </c>
      <c r="D250" s="51" t="n">
        <v>43742</v>
      </c>
      <c r="E250" s="30" t="n">
        <v>135</v>
      </c>
      <c r="F250" s="50" t="n">
        <v>135</v>
      </c>
      <c r="H250" s="30" t="n">
        <v>-100</v>
      </c>
      <c r="I250" s="30" t="n">
        <v>1.35</v>
      </c>
      <c r="J250" s="30" t="n">
        <v>0</v>
      </c>
      <c r="K250" s="30" t="s">
        <v>137</v>
      </c>
      <c r="L250" s="30" t="s">
        <v>581</v>
      </c>
      <c r="M250" s="30" t="s">
        <v>43</v>
      </c>
    </row>
    <row r="251">
      <c r="A251" s="30" t="s">
        <v>278</v>
      </c>
      <c r="B251" s="51" t="n">
        <v>43756</v>
      </c>
      <c r="C251" s="30" t="n">
        <v>3000</v>
      </c>
      <c r="D251" s="51" t="n">
        <v>43579</v>
      </c>
      <c r="E251" s="30" t="n">
        <v>5805</v>
      </c>
      <c r="F251" s="50" t="n">
        <v>-2804.9999999999995</v>
      </c>
      <c r="H251" s="30" t="n">
        <v>100</v>
      </c>
      <c r="I251" s="30" t="n">
        <v>58.05</v>
      </c>
      <c r="J251" s="30" t="n">
        <v>30</v>
      </c>
      <c r="K251" s="30" t="s">
        <v>92</v>
      </c>
      <c r="L251" s="30" t="s">
        <v>279</v>
      </c>
      <c r="M251" s="30" t="s">
        <v>43</v>
      </c>
    </row>
    <row r="252">
      <c r="A252" s="30" t="s">
        <v>582</v>
      </c>
      <c r="B252" s="51" t="n">
        <v>43756</v>
      </c>
      <c r="C252" s="30" t="n">
        <v>0</v>
      </c>
      <c r="D252" s="51" t="n">
        <v>43741</v>
      </c>
      <c r="E252" s="30" t="n">
        <v>359</v>
      </c>
      <c r="F252" s="50" t="n">
        <v>359</v>
      </c>
      <c r="H252" s="30" t="n">
        <v>-100</v>
      </c>
      <c r="I252" s="30" t="n">
        <v>3.59</v>
      </c>
      <c r="J252" s="30" t="n">
        <v>0</v>
      </c>
      <c r="K252" s="30" t="s">
        <v>137</v>
      </c>
      <c r="L252" s="30" t="s">
        <v>583</v>
      </c>
      <c r="M252" s="30" t="s">
        <v>43</v>
      </c>
    </row>
    <row r="253">
      <c r="A253" s="30" t="s">
        <v>584</v>
      </c>
      <c r="B253" s="51" t="n">
        <v>43756</v>
      </c>
      <c r="C253" s="30" t="n">
        <v>-509.99999999999994</v>
      </c>
      <c r="D253" s="51" t="n">
        <v>43742</v>
      </c>
      <c r="E253" s="30" t="n">
        <v>400</v>
      </c>
      <c r="F253" s="50" t="n">
        <v>-109.99999999999997</v>
      </c>
      <c r="H253" s="30" t="n">
        <v>-100</v>
      </c>
      <c r="I253" s="30" t="n">
        <v>4</v>
      </c>
      <c r="J253" s="30" t="n">
        <v>5.0999999999999996</v>
      </c>
      <c r="K253" s="30" t="s">
        <v>137</v>
      </c>
      <c r="L253" s="30" t="s">
        <v>585</v>
      </c>
      <c r="M253" s="30" t="s">
        <v>43</v>
      </c>
    </row>
    <row r="254">
      <c r="A254" s="30" t="s">
        <v>586</v>
      </c>
      <c r="B254" s="51" t="n">
        <v>43760</v>
      </c>
      <c r="C254" s="30" t="n">
        <v>3650</v>
      </c>
      <c r="D254" s="51" t="n">
        <v>43733</v>
      </c>
      <c r="E254" s="30" t="n">
        <v>3568</v>
      </c>
      <c r="F254" s="50" t="n">
        <v>82.000000000000028</v>
      </c>
      <c r="H254" s="30" t="n">
        <v>100</v>
      </c>
      <c r="I254" s="30" t="n">
        <v>35.68</v>
      </c>
      <c r="J254" s="30" t="n">
        <v>36.5</v>
      </c>
      <c r="K254" s="30" t="s">
        <v>92</v>
      </c>
      <c r="L254" s="30" t="s">
        <v>587</v>
      </c>
      <c r="M254" s="30" t="s">
        <v>43</v>
      </c>
    </row>
    <row r="255">
      <c r="A255" s="30" t="s">
        <v>588</v>
      </c>
      <c r="B255" s="51" t="n">
        <v>43761</v>
      </c>
      <c r="C255" s="30" t="n">
        <v>450</v>
      </c>
      <c r="D255" s="51" t="n">
        <v>43753</v>
      </c>
      <c r="E255" s="30" t="n">
        <v>404</v>
      </c>
      <c r="F255" s="50" t="n">
        <v>46</v>
      </c>
      <c r="H255" s="30" t="n">
        <v>100</v>
      </c>
      <c r="I255" s="30" t="n">
        <v>4.04</v>
      </c>
      <c r="J255" s="30" t="n">
        <v>4.5</v>
      </c>
      <c r="K255" s="30" t="s">
        <v>92</v>
      </c>
      <c r="L255" s="30" t="s">
        <v>563</v>
      </c>
      <c r="M255" s="30" t="s">
        <v>43</v>
      </c>
    </row>
    <row r="256">
      <c r="A256" s="30" t="s">
        <v>589</v>
      </c>
      <c r="B256" s="51" t="n">
        <v>43761</v>
      </c>
      <c r="C256" s="30" t="n">
        <v>1520</v>
      </c>
      <c r="D256" s="51" t="n">
        <v>43755</v>
      </c>
      <c r="E256" s="30" t="n">
        <v>1482</v>
      </c>
      <c r="F256" s="50" t="n">
        <v>37.999999999999901</v>
      </c>
      <c r="H256" s="30" t="n">
        <v>200</v>
      </c>
      <c r="I256" s="30" t="n">
        <v>7.41</v>
      </c>
      <c r="J256" s="30" t="n">
        <v>7.6</v>
      </c>
      <c r="K256" s="30" t="s">
        <v>92</v>
      </c>
      <c r="L256" s="30" t="s">
        <v>93</v>
      </c>
      <c r="M256" s="30" t="s">
        <v>43</v>
      </c>
    </row>
    <row r="257">
      <c r="A257" s="30" t="s">
        <v>590</v>
      </c>
      <c r="B257" s="51" t="n">
        <v>43761</v>
      </c>
      <c r="C257" s="30" t="n">
        <v>4870</v>
      </c>
      <c r="D257" s="51" t="n">
        <v>43732</v>
      </c>
      <c r="E257" s="30" t="n">
        <v>4739</v>
      </c>
      <c r="F257" s="50" t="n">
        <v>131.00000000000023</v>
      </c>
      <c r="H257" s="30" t="n">
        <v>100</v>
      </c>
      <c r="I257" s="30" t="n">
        <v>47.39</v>
      </c>
      <c r="J257" s="30" t="n">
        <v>48.7</v>
      </c>
      <c r="K257" s="30" t="s">
        <v>92</v>
      </c>
      <c r="L257" s="30" t="s">
        <v>591</v>
      </c>
      <c r="M257" s="30" t="s">
        <v>43</v>
      </c>
    </row>
    <row r="258">
      <c r="A258" s="30" t="s">
        <v>592</v>
      </c>
      <c r="B258" s="51" t="n">
        <v>43761</v>
      </c>
      <c r="C258" s="30" t="n">
        <v>5630.75</v>
      </c>
      <c r="D258" s="51" t="n">
        <v>43717</v>
      </c>
      <c r="E258" s="30" t="n">
        <v>5430.77</v>
      </c>
      <c r="F258" s="50" t="n">
        <v>199.97999999999968</v>
      </c>
      <c r="H258" s="30" t="n">
        <v>101</v>
      </c>
      <c r="I258" s="30" t="n">
        <v>53.77</v>
      </c>
      <c r="J258" s="30" t="n">
        <v>55.75</v>
      </c>
      <c r="K258" s="30" t="s">
        <v>92</v>
      </c>
      <c r="L258" s="30" t="s">
        <v>593</v>
      </c>
      <c r="M258" s="30" t="s">
        <v>43</v>
      </c>
    </row>
    <row r="259">
      <c r="A259" s="30" t="s">
        <v>594</v>
      </c>
      <c r="B259" s="51" t="n">
        <v>43762</v>
      </c>
      <c r="C259" s="30" t="n">
        <v>12586</v>
      </c>
      <c r="D259" s="51" t="n">
        <v>43760</v>
      </c>
      <c r="E259" s="30" t="n">
        <v>12130</v>
      </c>
      <c r="F259" s="50" t="n">
        <v>456.00000000000023</v>
      </c>
      <c r="H259" s="30" t="n">
        <v>200</v>
      </c>
      <c r="I259" s="30" t="n">
        <v>60.65</v>
      </c>
      <c r="J259" s="30" t="n">
        <v>62.93</v>
      </c>
      <c r="K259" s="30" t="s">
        <v>92</v>
      </c>
      <c r="L259" s="30" t="s">
        <v>595</v>
      </c>
      <c r="M259" s="30" t="s">
        <v>43</v>
      </c>
    </row>
    <row r="260">
      <c r="A260" s="30" t="s">
        <v>596</v>
      </c>
      <c r="B260" s="51" t="n">
        <v>43763</v>
      </c>
      <c r="C260" s="30" t="n">
        <v>1455</v>
      </c>
      <c r="D260" s="51" t="n">
        <v>43762</v>
      </c>
      <c r="E260" s="30" t="n">
        <v>1428</v>
      </c>
      <c r="F260" s="50" t="n">
        <v>27.000000000000135</v>
      </c>
      <c r="H260" s="30" t="n">
        <v>100</v>
      </c>
      <c r="I260" s="30" t="n">
        <v>14.28</v>
      </c>
      <c r="J260" s="30" t="n">
        <v>14.55</v>
      </c>
      <c r="K260" s="30" t="s">
        <v>92</v>
      </c>
      <c r="L260" s="30" t="s">
        <v>597</v>
      </c>
      <c r="M260" s="30" t="s">
        <v>43</v>
      </c>
    </row>
    <row r="261">
      <c r="A261" s="30" t="s">
        <v>598</v>
      </c>
      <c r="B261" s="51" t="n">
        <v>43763</v>
      </c>
      <c r="C261" s="30" t="n">
        <v>2910</v>
      </c>
      <c r="D261" s="51" t="n">
        <v>43761</v>
      </c>
      <c r="E261" s="30" t="n">
        <v>2814</v>
      </c>
      <c r="F261" s="50" t="n">
        <v>96.000000000000085</v>
      </c>
      <c r="H261" s="30" t="n">
        <v>200</v>
      </c>
      <c r="I261" s="30" t="n">
        <v>14.07</v>
      </c>
      <c r="J261" s="30" t="n">
        <v>14.55</v>
      </c>
      <c r="K261" s="30" t="s">
        <v>92</v>
      </c>
      <c r="L261" s="30" t="s">
        <v>597</v>
      </c>
      <c r="M261" s="30" t="s">
        <v>43</v>
      </c>
    </row>
    <row r="262">
      <c r="A262" s="30" t="s">
        <v>599</v>
      </c>
      <c r="B262" s="51" t="n">
        <v>43763</v>
      </c>
      <c r="C262" s="30" t="n">
        <v>0</v>
      </c>
      <c r="D262" s="51" t="n">
        <v>43755</v>
      </c>
      <c r="E262" s="30" t="n">
        <v>400</v>
      </c>
      <c r="F262" s="50" t="n">
        <v>-400</v>
      </c>
      <c r="H262" s="30" t="n">
        <v>100</v>
      </c>
      <c r="I262" s="30" t="n">
        <v>4</v>
      </c>
      <c r="J262" s="30" t="n">
        <v>0</v>
      </c>
      <c r="K262" s="30" t="s">
        <v>17</v>
      </c>
      <c r="L262" s="30" t="s">
        <v>600</v>
      </c>
      <c r="M262" s="30" t="s">
        <v>43</v>
      </c>
    </row>
    <row r="263">
      <c r="A263" s="30" t="s">
        <v>601</v>
      </c>
      <c r="B263" s="51" t="n">
        <v>43763</v>
      </c>
      <c r="C263" s="30" t="n">
        <v>240</v>
      </c>
      <c r="D263" s="51" t="n">
        <v>43753</v>
      </c>
      <c r="E263" s="30" t="n">
        <v>162</v>
      </c>
      <c r="F263" s="50" t="n">
        <v>77.999999999999986</v>
      </c>
      <c r="H263" s="30" t="n">
        <v>200</v>
      </c>
      <c r="I263" s="30" t="n">
        <v>0.81</v>
      </c>
      <c r="J263" s="30" t="n">
        <v>1.2</v>
      </c>
      <c r="K263" s="30" t="s">
        <v>17</v>
      </c>
      <c r="L263" s="30" t="s">
        <v>602</v>
      </c>
      <c r="M263" s="30" t="s">
        <v>43</v>
      </c>
    </row>
    <row r="264">
      <c r="A264" s="30" t="s">
        <v>603</v>
      </c>
      <c r="B264" s="51" t="n">
        <v>43763</v>
      </c>
      <c r="C264" s="30" t="n">
        <v>8504.2000000000007</v>
      </c>
      <c r="D264" s="51" t="n">
        <v>43724</v>
      </c>
      <c r="E264" s="30" t="n">
        <v>8360.7800000000007</v>
      </c>
      <c r="F264" s="50" t="n">
        <v>143.42000000000019</v>
      </c>
      <c r="H264" s="30" t="n">
        <v>202</v>
      </c>
      <c r="I264" s="30" t="n">
        <v>41.39</v>
      </c>
      <c r="J264" s="30" t="n">
        <v>42.1</v>
      </c>
      <c r="K264" s="30" t="s">
        <v>92</v>
      </c>
      <c r="L264" s="30" t="s">
        <v>604</v>
      </c>
      <c r="M264" s="30" t="s">
        <v>43</v>
      </c>
    </row>
    <row r="265">
      <c r="A265" s="30" t="s">
        <v>605</v>
      </c>
      <c r="B265" s="51" t="n">
        <v>43766</v>
      </c>
      <c r="C265" s="30" t="n">
        <v>5750</v>
      </c>
      <c r="D265" s="51" t="n">
        <v>43725</v>
      </c>
      <c r="E265" s="30" t="n">
        <v>5580</v>
      </c>
      <c r="F265" s="50" t="n">
        <v>170.00000000000028</v>
      </c>
      <c r="H265" s="30" t="n">
        <v>100</v>
      </c>
      <c r="I265" s="30" t="n">
        <v>55.8</v>
      </c>
      <c r="J265" s="30" t="n">
        <v>57.5</v>
      </c>
      <c r="K265" s="30" t="s">
        <v>92</v>
      </c>
      <c r="L265" s="30" t="s">
        <v>606</v>
      </c>
      <c r="M265" s="30" t="s">
        <v>43</v>
      </c>
    </row>
    <row r="266">
      <c r="A266" s="30" t="s">
        <v>548</v>
      </c>
      <c r="B266" s="51" t="n">
        <v>43766</v>
      </c>
      <c r="C266" s="30" t="n">
        <v>2550</v>
      </c>
      <c r="D266" s="51" t="n">
        <v>43755</v>
      </c>
      <c r="E266" s="30" t="n">
        <v>2358</v>
      </c>
      <c r="F266" s="50" t="n">
        <v>192.00000000000017</v>
      </c>
      <c r="H266" s="30" t="n">
        <v>100</v>
      </c>
      <c r="I266" s="30" t="n">
        <v>23.58</v>
      </c>
      <c r="J266" s="30" t="n">
        <v>25.5</v>
      </c>
      <c r="K266" s="30" t="s">
        <v>92</v>
      </c>
      <c r="L266" s="30" t="s">
        <v>549</v>
      </c>
      <c r="M266" s="30" t="s">
        <v>43</v>
      </c>
    </row>
    <row r="267">
      <c r="A267" s="30" t="s">
        <v>607</v>
      </c>
      <c r="B267" s="51" t="n">
        <v>43767</v>
      </c>
      <c r="C267" s="30" t="n">
        <v>8370</v>
      </c>
      <c r="D267" s="51" t="n">
        <v>43766</v>
      </c>
      <c r="E267" s="30" t="n">
        <v>8211</v>
      </c>
      <c r="F267" s="50" t="n">
        <v>159.00000000000034</v>
      </c>
      <c r="H267" s="30" t="n">
        <v>100</v>
      </c>
      <c r="I267" s="30" t="n">
        <v>82.11</v>
      </c>
      <c r="J267" s="30" t="n">
        <v>83.7</v>
      </c>
      <c r="K267" s="30" t="s">
        <v>92</v>
      </c>
      <c r="L267" s="30" t="s">
        <v>608</v>
      </c>
      <c r="M267" s="30" t="s">
        <v>43</v>
      </c>
    </row>
    <row r="268">
      <c r="A268" s="30" t="s">
        <v>609</v>
      </c>
      <c r="B268" s="51" t="n">
        <v>43769</v>
      </c>
      <c r="C268" s="30" t="n">
        <v>3018</v>
      </c>
      <c r="D268" s="51" t="n">
        <v>43697</v>
      </c>
      <c r="E268" s="30" t="n">
        <v>2912.37</v>
      </c>
      <c r="F268" s="50" t="n">
        <v>105.62999999999998</v>
      </c>
      <c r="H268" s="30" t="n">
        <v>503</v>
      </c>
      <c r="I268" s="30" t="n">
        <v>5.79</v>
      </c>
      <c r="J268" s="30" t="n">
        <v>6</v>
      </c>
      <c r="K268" s="30" t="s">
        <v>92</v>
      </c>
      <c r="L268" s="30" t="s">
        <v>498</v>
      </c>
      <c r="M268" s="30" t="s">
        <v>43</v>
      </c>
    </row>
    <row r="269">
      <c r="A269" s="30" t="s">
        <v>610</v>
      </c>
      <c r="B269" s="51" t="n">
        <v>43769</v>
      </c>
      <c r="C269" s="30" t="n">
        <v>4100</v>
      </c>
      <c r="D269" s="51" t="n">
        <v>43766</v>
      </c>
      <c r="E269" s="30" t="n">
        <v>3679.9999999999995</v>
      </c>
      <c r="F269" s="50" t="n">
        <v>420.00000000000028</v>
      </c>
      <c r="H269" s="30" t="n">
        <v>200</v>
      </c>
      <c r="I269" s="30" t="n">
        <v>18.399999999999999</v>
      </c>
      <c r="J269" s="30" t="n">
        <v>20.5</v>
      </c>
      <c r="K269" s="30" t="s">
        <v>92</v>
      </c>
      <c r="L269" s="30" t="s">
        <v>611</v>
      </c>
      <c r="M269" s="30" t="s">
        <v>43</v>
      </c>
    </row>
    <row r="270">
      <c r="A270" s="30" t="s">
        <v>612</v>
      </c>
      <c r="B270" s="51" t="n">
        <v>43770</v>
      </c>
      <c r="C270" s="30" t="n">
        <v>13750</v>
      </c>
      <c r="D270" s="51" t="n">
        <v>43699</v>
      </c>
      <c r="E270" s="30" t="n">
        <v>13265</v>
      </c>
      <c r="F270" s="50" t="n">
        <v>484.99999999999943</v>
      </c>
      <c r="H270" s="30" t="n">
        <v>500</v>
      </c>
      <c r="I270" s="30" t="n">
        <v>26.53</v>
      </c>
      <c r="J270" s="30" t="n">
        <v>27.5</v>
      </c>
      <c r="K270" s="30" t="s">
        <v>92</v>
      </c>
      <c r="L270" s="30" t="s">
        <v>613</v>
      </c>
      <c r="M270" s="30" t="s">
        <v>43</v>
      </c>
    </row>
    <row r="271">
      <c r="A271" s="30" t="s">
        <v>614</v>
      </c>
      <c r="B271" s="51" t="n">
        <v>43770</v>
      </c>
      <c r="C271" s="30" t="n">
        <v>500</v>
      </c>
      <c r="D271" s="51" t="n">
        <v>43714</v>
      </c>
      <c r="E271" s="30" t="n">
        <v>459.99999999999994</v>
      </c>
      <c r="F271" s="50" t="n">
        <v>40.000000000000036</v>
      </c>
      <c r="H271" s="30" t="n">
        <v>200</v>
      </c>
      <c r="I271" s="30" t="n">
        <v>2.2999999999999998</v>
      </c>
      <c r="J271" s="30" t="n">
        <v>2.5</v>
      </c>
      <c r="K271" s="30" t="s">
        <v>33</v>
      </c>
      <c r="L271" s="30" t="s">
        <v>615</v>
      </c>
      <c r="M271" s="30" t="s">
        <v>43</v>
      </c>
    </row>
    <row r="272">
      <c r="A272" s="30" t="s">
        <v>616</v>
      </c>
      <c r="B272" s="51" t="n">
        <v>43770</v>
      </c>
      <c r="C272" s="30" t="n">
        <v>18000</v>
      </c>
      <c r="D272" s="51" t="n">
        <v>43763</v>
      </c>
      <c r="E272" s="30" t="n">
        <v>17861</v>
      </c>
      <c r="F272" s="50" t="n">
        <v>138.99999999999864</v>
      </c>
      <c r="H272" s="30" t="n">
        <v>100</v>
      </c>
      <c r="I272" s="30" t="n">
        <v>178.61</v>
      </c>
      <c r="J272" s="30" t="n">
        <v>180</v>
      </c>
      <c r="K272" s="30" t="s">
        <v>92</v>
      </c>
      <c r="L272" s="30" t="s">
        <v>617</v>
      </c>
      <c r="M272" s="30" t="s">
        <v>43</v>
      </c>
    </row>
    <row r="273">
      <c r="A273" s="30" t="s">
        <v>618</v>
      </c>
      <c r="B273" s="51" t="n">
        <v>43773</v>
      </c>
      <c r="C273" s="30" t="n">
        <v>11034</v>
      </c>
      <c r="D273" s="51" t="n">
        <v>43769</v>
      </c>
      <c r="E273" s="30" t="n">
        <v>10668</v>
      </c>
      <c r="F273" s="50" t="n">
        <v>365.99999999999966</v>
      </c>
      <c r="H273" s="30" t="n">
        <v>200</v>
      </c>
      <c r="I273" s="30" t="n">
        <v>53.34</v>
      </c>
      <c r="J273" s="30" t="n">
        <v>55.17</v>
      </c>
      <c r="K273" s="30" t="s">
        <v>92</v>
      </c>
      <c r="L273" s="30" t="s">
        <v>619</v>
      </c>
      <c r="M273" s="30" t="s">
        <v>43</v>
      </c>
    </row>
    <row r="274">
      <c r="A274" s="30" t="s">
        <v>620</v>
      </c>
      <c r="B274" s="51" t="n">
        <v>43774</v>
      </c>
      <c r="C274" s="30" t="n">
        <v>1500</v>
      </c>
      <c r="D274" s="51" t="n">
        <v>43773</v>
      </c>
      <c r="E274" s="30" t="n">
        <v>1000</v>
      </c>
      <c r="F274" s="50" t="n">
        <v>499.99999999999989</v>
      </c>
      <c r="H274" s="30" t="n">
        <v>10000</v>
      </c>
      <c r="I274" s="30" t="n">
        <v>0.1</v>
      </c>
      <c r="J274" s="30" t="n">
        <v>0.15</v>
      </c>
      <c r="K274" s="30" t="s">
        <v>17</v>
      </c>
      <c r="L274" s="30" t="s">
        <v>621</v>
      </c>
      <c r="M274" s="30" t="s">
        <v>43</v>
      </c>
    </row>
    <row r="275">
      <c r="A275" s="30" t="s">
        <v>622</v>
      </c>
      <c r="B275" s="51" t="n">
        <v>43775</v>
      </c>
      <c r="C275" s="30" t="n">
        <v>459.99999999999994</v>
      </c>
      <c r="D275" s="51" t="n">
        <v>43761</v>
      </c>
      <c r="E275" s="30" t="n">
        <v>300</v>
      </c>
      <c r="F275" s="50" t="n">
        <v>159.99999999999997</v>
      </c>
      <c r="H275" s="30" t="n">
        <v>100</v>
      </c>
      <c r="I275" s="30" t="n">
        <v>3</v>
      </c>
      <c r="J275" s="30" t="n">
        <v>4.5999999999999996</v>
      </c>
      <c r="K275" s="30" t="s">
        <v>33</v>
      </c>
      <c r="L275" s="30" t="s">
        <v>623</v>
      </c>
      <c r="M275" s="30" t="s">
        <v>43</v>
      </c>
    </row>
    <row r="276">
      <c r="A276" s="30" t="s">
        <v>624</v>
      </c>
      <c r="B276" s="51" t="n">
        <v>43776</v>
      </c>
      <c r="C276" s="30" t="n">
        <v>5908</v>
      </c>
      <c r="D276" s="51" t="n">
        <v>43774</v>
      </c>
      <c r="E276" s="30" t="n">
        <v>5802</v>
      </c>
      <c r="F276" s="50" t="n">
        <v>105.99999999999952</v>
      </c>
      <c r="H276" s="30" t="n">
        <v>200</v>
      </c>
      <c r="I276" s="30" t="n">
        <v>29.01</v>
      </c>
      <c r="J276" s="30" t="n">
        <v>29.54</v>
      </c>
      <c r="K276" s="30" t="s">
        <v>92</v>
      </c>
      <c r="L276" s="30" t="s">
        <v>625</v>
      </c>
      <c r="M276" s="30" t="s">
        <v>43</v>
      </c>
    </row>
    <row r="277">
      <c r="A277" s="30" t="s">
        <v>626</v>
      </c>
      <c r="B277" s="51" t="n">
        <v>43776</v>
      </c>
      <c r="C277" s="30" t="n">
        <v>7070</v>
      </c>
      <c r="D277" s="51" t="n">
        <v>43725</v>
      </c>
      <c r="E277" s="30" t="n">
        <v>6950</v>
      </c>
      <c r="F277" s="50" t="n">
        <v>120.00000000000028</v>
      </c>
      <c r="H277" s="30" t="n">
        <v>100</v>
      </c>
      <c r="I277" s="30" t="n">
        <v>69.5</v>
      </c>
      <c r="J277" s="30" t="n">
        <v>70.7</v>
      </c>
      <c r="K277" s="30" t="s">
        <v>92</v>
      </c>
      <c r="L277" s="30" t="s">
        <v>627</v>
      </c>
      <c r="M277" s="30" t="s">
        <v>43</v>
      </c>
    </row>
    <row r="278">
      <c r="A278" s="30" t="s">
        <v>628</v>
      </c>
      <c r="B278" s="51" t="n">
        <v>43776</v>
      </c>
      <c r="C278" s="30" t="n">
        <v>5075</v>
      </c>
      <c r="D278" s="51" t="n">
        <v>43773</v>
      </c>
      <c r="E278" s="30" t="n">
        <v>4835</v>
      </c>
      <c r="F278" s="50" t="n">
        <v>239.99999999999986</v>
      </c>
      <c r="H278" s="30" t="n">
        <v>50</v>
      </c>
      <c r="I278" s="30" t="n">
        <v>96.7</v>
      </c>
      <c r="J278" s="30" t="n">
        <v>101.5</v>
      </c>
      <c r="K278" s="30" t="s">
        <v>92</v>
      </c>
      <c r="L278" s="30" t="s">
        <v>629</v>
      </c>
      <c r="M278" s="30" t="s">
        <v>43</v>
      </c>
    </row>
    <row r="279">
      <c r="A279" s="30" t="s">
        <v>630</v>
      </c>
      <c r="B279" s="51" t="n">
        <v>43776</v>
      </c>
      <c r="C279" s="30" t="n">
        <v>9990</v>
      </c>
      <c r="D279" s="51" t="n">
        <v>43763</v>
      </c>
      <c r="E279" s="30" t="n">
        <v>9448.5</v>
      </c>
      <c r="F279" s="50" t="n">
        <v>541.50000000000034</v>
      </c>
      <c r="H279" s="30" t="n">
        <v>30</v>
      </c>
      <c r="I279" s="30" t="n">
        <v>314.95</v>
      </c>
      <c r="J279" s="30" t="n">
        <v>333</v>
      </c>
      <c r="K279" s="30" t="s">
        <v>92</v>
      </c>
      <c r="L279" s="30" t="s">
        <v>45</v>
      </c>
      <c r="M279" s="30" t="s">
        <v>43</v>
      </c>
    </row>
    <row r="280">
      <c r="A280" s="30" t="s">
        <v>631</v>
      </c>
      <c r="B280" s="51" t="n">
        <v>43777</v>
      </c>
      <c r="C280" s="30" t="n">
        <v>600</v>
      </c>
      <c r="D280" s="51" t="n">
        <v>43712</v>
      </c>
      <c r="E280" s="30" t="n">
        <v>562</v>
      </c>
      <c r="F280" s="50" t="n">
        <v>37.999999999999986</v>
      </c>
      <c r="H280" s="30" t="n">
        <v>100</v>
      </c>
      <c r="I280" s="30" t="n">
        <v>5.62</v>
      </c>
      <c r="J280" s="30" t="n">
        <v>6</v>
      </c>
      <c r="K280" s="30" t="s">
        <v>92</v>
      </c>
      <c r="L280" s="30" t="s">
        <v>632</v>
      </c>
      <c r="M280" s="30" t="s">
        <v>43</v>
      </c>
    </row>
    <row r="281">
      <c r="A281" s="30" t="s">
        <v>633</v>
      </c>
      <c r="B281" s="51" t="n">
        <v>43777</v>
      </c>
      <c r="C281" s="30" t="n">
        <v>11000</v>
      </c>
      <c r="D281" s="51" t="n">
        <v>43776</v>
      </c>
      <c r="E281" s="30" t="n">
        <v>10570</v>
      </c>
      <c r="F281" s="50" t="n">
        <v>429.99999999999972</v>
      </c>
      <c r="H281" s="30" t="n">
        <v>200</v>
      </c>
      <c r="I281" s="30" t="n">
        <v>52.85</v>
      </c>
      <c r="J281" s="30" t="n">
        <v>55</v>
      </c>
      <c r="K281" s="30" t="s">
        <v>92</v>
      </c>
      <c r="L281" s="30" t="s">
        <v>634</v>
      </c>
      <c r="M281" s="30" t="s">
        <v>43</v>
      </c>
    </row>
    <row r="282">
      <c r="A282" t="s">
        <v>635</v>
      </c>
      <c r="B282" s="56" t="n">
        <v>43780</v>
      </c>
      <c r="C282" t="n">
        <v>13080.000000000002</v>
      </c>
      <c r="D282" s="56" t="n">
        <v>43668</v>
      </c>
      <c r="E282" t="n">
        <v>10298</v>
      </c>
      <c r="F282" s="55" t="n">
        <v>2782.0000000000009</v>
      </c>
      <c r="H282" t="n">
        <v>50</v>
      </c>
      <c r="I282" t="n">
        <v>205.96</v>
      </c>
      <c r="J282" t="n">
        <v>261.60000000000002</v>
      </c>
      <c r="K282" t="s">
        <v>92</v>
      </c>
      <c r="L282" t="s">
        <v>281</v>
      </c>
      <c r="M282" t="s">
        <v>73</v>
      </c>
    </row>
    <row r="283">
      <c r="A283" t="s">
        <v>636</v>
      </c>
      <c r="B283" s="56" t="n">
        <v>43780</v>
      </c>
      <c r="C283" t="n">
        <v>5625</v>
      </c>
      <c r="D283" s="56" t="n">
        <v>43711</v>
      </c>
      <c r="E283" t="n">
        <v>5555</v>
      </c>
      <c r="F283" s="55" t="n">
        <v>70.000000000000284</v>
      </c>
      <c r="H283" t="n">
        <v>100</v>
      </c>
      <c r="I283" t="n">
        <v>55.55</v>
      </c>
      <c r="J283" t="n">
        <v>56.25</v>
      </c>
      <c r="K283" t="s">
        <v>92</v>
      </c>
      <c r="L283" t="s">
        <v>637</v>
      </c>
      <c r="M283" t="s">
        <v>73</v>
      </c>
    </row>
    <row r="284">
      <c r="A284" t="s">
        <v>638</v>
      </c>
      <c r="B284" s="56" t="n">
        <v>43780</v>
      </c>
      <c r="C284" t="n">
        <v>13715</v>
      </c>
      <c r="D284" s="56" t="n">
        <v>42671</v>
      </c>
      <c r="E284" t="n">
        <v>12200</v>
      </c>
      <c r="F284" s="55" t="n">
        <v>1515.0000000000005</v>
      </c>
      <c r="G284" t="n">
        <v>7.95</v>
      </c>
      <c r="H284" t="n">
        <v>100</v>
      </c>
      <c r="I284" t="n">
        <v>122</v>
      </c>
      <c r="J284" t="n">
        <v>137.15</v>
      </c>
      <c r="K284" t="s">
        <v>92</v>
      </c>
      <c r="L284" t="s">
        <v>639</v>
      </c>
      <c r="M284" t="s">
        <v>73</v>
      </c>
    </row>
    <row r="285">
      <c r="A285" t="s">
        <v>640</v>
      </c>
      <c r="B285" s="56" t="n">
        <v>43780</v>
      </c>
      <c r="C285" t="n">
        <v>12994.999999999998</v>
      </c>
      <c r="D285" s="56" t="n">
        <v>43670</v>
      </c>
      <c r="E285" t="n">
        <v>11681</v>
      </c>
      <c r="F285" s="55" t="n">
        <v>1313.9999999999986</v>
      </c>
      <c r="H285" t="n">
        <v>100</v>
      </c>
      <c r="I285" t="n">
        <v>116.81</v>
      </c>
      <c r="J285" t="n">
        <v>129.94999999999999</v>
      </c>
      <c r="K285" t="s">
        <v>92</v>
      </c>
      <c r="L285" t="s">
        <v>641</v>
      </c>
      <c r="M285" t="s">
        <v>73</v>
      </c>
    </row>
    <row r="286">
      <c r="A286" t="s">
        <v>642</v>
      </c>
      <c r="B286" s="56" t="n">
        <v>43780</v>
      </c>
      <c r="C286" t="n">
        <v>21916.500000000004</v>
      </c>
      <c r="D286" s="56" t="n">
        <v>43682</v>
      </c>
      <c r="E286" t="n">
        <v>19941</v>
      </c>
      <c r="F286" s="55" t="n">
        <v>1975.5000000000023</v>
      </c>
      <c r="H286" t="n">
        <v>150</v>
      </c>
      <c r="I286" t="n">
        <v>132.94</v>
      </c>
      <c r="J286" t="n">
        <v>146.11000000000001</v>
      </c>
      <c r="K286" t="s">
        <v>92</v>
      </c>
      <c r="L286" t="s">
        <v>272</v>
      </c>
      <c r="M286" t="s">
        <v>73</v>
      </c>
    </row>
    <row r="287">
      <c r="A287" t="s">
        <v>643</v>
      </c>
      <c r="B287" s="56" t="n">
        <v>43780</v>
      </c>
      <c r="C287" t="n">
        <v>8877</v>
      </c>
      <c r="D287" s="56" t="n">
        <v>43607</v>
      </c>
      <c r="E287" t="n">
        <v>8280</v>
      </c>
      <c r="F287" s="55" t="n">
        <v>596.99999999999989</v>
      </c>
      <c r="H287" t="n">
        <v>100</v>
      </c>
      <c r="I287" t="n">
        <v>82.8</v>
      </c>
      <c r="J287" t="n">
        <v>88.77</v>
      </c>
      <c r="K287" t="s">
        <v>92</v>
      </c>
      <c r="L287" t="s">
        <v>644</v>
      </c>
      <c r="M287" t="s">
        <v>73</v>
      </c>
    </row>
    <row r="288">
      <c r="A288" t="s">
        <v>645</v>
      </c>
      <c r="B288" s="56" t="n">
        <v>43780</v>
      </c>
      <c r="C288" t="n">
        <v>11907.9</v>
      </c>
      <c r="D288" s="56" t="n">
        <v>43693</v>
      </c>
      <c r="E288" t="n">
        <v>10492.890000000001</v>
      </c>
      <c r="F288" s="55" t="n">
        <v>1415.0099999999984</v>
      </c>
      <c r="H288" t="n">
        <v>303</v>
      </c>
      <c r="I288" t="n">
        <v>34.630000000000003</v>
      </c>
      <c r="J288" t="n">
        <v>39.299999999999997</v>
      </c>
      <c r="K288" t="s">
        <v>92</v>
      </c>
      <c r="L288" t="s">
        <v>252</v>
      </c>
      <c r="M288" t="s">
        <v>73</v>
      </c>
    </row>
    <row r="289">
      <c r="A289" t="s">
        <v>646</v>
      </c>
      <c r="B289" s="56" t="n">
        <v>43780</v>
      </c>
      <c r="C289" t="n">
        <v>26879.599999999999</v>
      </c>
      <c r="D289" s="56" t="n">
        <v>43641</v>
      </c>
      <c r="E289" t="n">
        <v>26983.899999999998</v>
      </c>
      <c r="F289" s="55" t="n">
        <v>-104.30000000000042</v>
      </c>
      <c r="H289" t="n">
        <v>745</v>
      </c>
      <c r="I289" t="n">
        <v>36.22</v>
      </c>
      <c r="J289" t="n">
        <v>36.08</v>
      </c>
      <c r="K289" t="s">
        <v>166</v>
      </c>
      <c r="L289" t="s">
        <v>647</v>
      </c>
      <c r="M289" t="s">
        <v>211</v>
      </c>
    </row>
    <row r="290">
      <c r="A290" t="s">
        <v>648</v>
      </c>
      <c r="B290" s="56" t="n">
        <v>43780</v>
      </c>
      <c r="C290" t="n">
        <v>12170.64</v>
      </c>
      <c r="D290" s="56" t="n">
        <v>43602</v>
      </c>
      <c r="E290" t="n">
        <v>11523.960000000001</v>
      </c>
      <c r="F290" s="55" t="n">
        <v>646.67999999999893</v>
      </c>
      <c r="H290" t="n">
        <v>204</v>
      </c>
      <c r="I290" t="n">
        <v>56.49</v>
      </c>
      <c r="J290" t="n">
        <v>59.66</v>
      </c>
      <c r="K290" t="s">
        <v>92</v>
      </c>
      <c r="L290" t="s">
        <v>193</v>
      </c>
      <c r="M290" t="s">
        <v>73</v>
      </c>
    </row>
    <row r="291">
      <c r="A291" t="s">
        <v>649</v>
      </c>
      <c r="B291" s="56" t="n">
        <v>43780</v>
      </c>
      <c r="C291" t="n">
        <v>11899</v>
      </c>
      <c r="D291" s="56" t="n">
        <v>43623</v>
      </c>
      <c r="E291" t="n">
        <v>10275</v>
      </c>
      <c r="F291" s="55" t="n">
        <v>1623.9999999999995</v>
      </c>
      <c r="H291" t="n">
        <v>100</v>
      </c>
      <c r="I291" t="n">
        <v>102.75</v>
      </c>
      <c r="J291" t="n">
        <v>118.99</v>
      </c>
      <c r="K291" t="s">
        <v>92</v>
      </c>
      <c r="L291" t="s">
        <v>478</v>
      </c>
      <c r="M291" t="s">
        <v>73</v>
      </c>
    </row>
    <row r="292">
      <c r="A292" s="30" t="s">
        <v>650</v>
      </c>
      <c r="B292" s="51" t="n">
        <v>43783</v>
      </c>
      <c r="C292" s="30" t="n">
        <v>300</v>
      </c>
      <c r="D292" s="51" t="n">
        <v>43768</v>
      </c>
      <c r="E292" s="30" t="n">
        <v>225</v>
      </c>
      <c r="F292" s="50" t="n">
        <v>75</v>
      </c>
      <c r="H292" s="30" t="n">
        <v>100</v>
      </c>
      <c r="I292" s="30" t="n">
        <v>2.25</v>
      </c>
      <c r="J292" s="30" t="n">
        <v>3</v>
      </c>
      <c r="K292" s="30" t="s">
        <v>17</v>
      </c>
      <c r="L292" s="30" t="s">
        <v>651</v>
      </c>
      <c r="M292" s="30" t="s">
        <v>43</v>
      </c>
    </row>
    <row r="293">
      <c r="A293" s="30" t="s">
        <v>652</v>
      </c>
      <c r="B293" s="51" t="n">
        <v>43783</v>
      </c>
      <c r="C293" s="30" t="n">
        <v>-150</v>
      </c>
      <c r="D293" s="51" t="n">
        <v>43769</v>
      </c>
      <c r="E293" s="30" t="n">
        <v>720</v>
      </c>
      <c r="F293" s="50" t="n">
        <v>570</v>
      </c>
      <c r="H293" s="30" t="n">
        <v>-100</v>
      </c>
      <c r="I293" s="30" t="n">
        <v>7.2</v>
      </c>
      <c r="J293" s="30" t="n">
        <v>1.5</v>
      </c>
      <c r="K293" s="30" t="s">
        <v>15</v>
      </c>
      <c r="L293" s="30" t="s">
        <v>653</v>
      </c>
      <c r="M293" s="30" t="s">
        <v>43</v>
      </c>
    </row>
    <row r="294">
      <c r="A294" s="30" t="s">
        <v>654</v>
      </c>
      <c r="B294" s="51" t="n">
        <v>43784</v>
      </c>
      <c r="C294" s="30" t="n">
        <v>-1960</v>
      </c>
      <c r="D294" s="51" t="n">
        <v>43767</v>
      </c>
      <c r="E294" s="30" t="n">
        <v>200</v>
      </c>
      <c r="F294" s="50" t="n">
        <v>-1760</v>
      </c>
      <c r="H294" s="30" t="n">
        <v>-1000</v>
      </c>
      <c r="I294" s="30" t="n">
        <v>0.2</v>
      </c>
      <c r="J294" s="30" t="n">
        <v>1.96</v>
      </c>
      <c r="K294" s="30" t="s">
        <v>137</v>
      </c>
      <c r="L294" s="30" t="s">
        <v>655</v>
      </c>
      <c r="M294" s="30" t="s">
        <v>43</v>
      </c>
    </row>
    <row r="295">
      <c r="A295" s="30" t="s">
        <v>656</v>
      </c>
      <c r="B295" s="51" t="n">
        <v>43784</v>
      </c>
      <c r="C295" s="30" t="n">
        <v>0</v>
      </c>
      <c r="D295" s="51" t="n">
        <v>43767</v>
      </c>
      <c r="E295" s="30" t="n">
        <v>180</v>
      </c>
      <c r="F295" s="50" t="n">
        <v>180</v>
      </c>
      <c r="H295" s="30" t="n">
        <v>-1000</v>
      </c>
      <c r="I295" s="30" t="n">
        <v>0.18</v>
      </c>
      <c r="J295" s="30" t="n">
        <v>0</v>
      </c>
      <c r="K295" s="30" t="s">
        <v>15</v>
      </c>
      <c r="L295" s="30" t="s">
        <v>657</v>
      </c>
      <c r="M295" s="30" t="s">
        <v>43</v>
      </c>
    </row>
    <row r="296">
      <c r="A296" s="30" t="s">
        <v>658</v>
      </c>
      <c r="B296" s="51" t="n">
        <v>43788</v>
      </c>
      <c r="C296" s="30" t="n">
        <v>1100</v>
      </c>
      <c r="D296" s="51" t="n">
        <v>43675</v>
      </c>
      <c r="E296" s="30" t="n">
        <v>999</v>
      </c>
      <c r="F296" s="50" t="n">
        <v>100.99999999999997</v>
      </c>
      <c r="H296" s="30" t="n">
        <v>100</v>
      </c>
      <c r="I296" s="30" t="n">
        <v>9.99</v>
      </c>
      <c r="J296" s="30" t="n">
        <v>11</v>
      </c>
      <c r="K296" s="30" t="s">
        <v>92</v>
      </c>
      <c r="L296" s="30" t="s">
        <v>659</v>
      </c>
      <c r="M296" s="30" t="s">
        <v>43</v>
      </c>
    </row>
    <row r="297">
      <c r="A297" s="30" t="s">
        <v>660</v>
      </c>
      <c r="B297" s="51" t="n">
        <v>43788</v>
      </c>
      <c r="C297" s="30" t="n">
        <v>11000</v>
      </c>
      <c r="D297" s="51" t="n">
        <v>43707</v>
      </c>
      <c r="E297" s="30" t="n">
        <v>10840</v>
      </c>
      <c r="F297" s="50" t="n">
        <v>160.00000000000014</v>
      </c>
      <c r="H297" s="30" t="n">
        <v>1000</v>
      </c>
      <c r="I297" s="30" t="n">
        <v>10.84</v>
      </c>
      <c r="J297" s="30" t="n">
        <v>11</v>
      </c>
      <c r="K297" s="30" t="s">
        <v>92</v>
      </c>
      <c r="L297" s="30" t="s">
        <v>659</v>
      </c>
      <c r="M297" s="30" t="s">
        <v>43</v>
      </c>
    </row>
    <row r="298">
      <c r="A298" s="30" t="s">
        <v>661</v>
      </c>
      <c r="B298" s="51" t="n">
        <v>43788</v>
      </c>
      <c r="C298" s="30" t="n">
        <v>2800</v>
      </c>
      <c r="D298" s="51" t="n">
        <v>43676</v>
      </c>
      <c r="E298" s="30" t="n">
        <v>2703.2</v>
      </c>
      <c r="F298" s="50" t="n">
        <v>96.800000000000068</v>
      </c>
      <c r="H298" s="30" t="n">
        <v>20</v>
      </c>
      <c r="I298" s="30" t="n">
        <v>135.16</v>
      </c>
      <c r="J298" s="30" t="n">
        <v>140</v>
      </c>
      <c r="K298" s="30" t="s">
        <v>92</v>
      </c>
      <c r="L298" s="30" t="s">
        <v>662</v>
      </c>
      <c r="M298" s="30" t="s">
        <v>43</v>
      </c>
    </row>
    <row r="299">
      <c r="A299" s="30" t="s">
        <v>663</v>
      </c>
      <c r="B299" s="51" t="n">
        <v>43789</v>
      </c>
      <c r="C299" s="30" t="n">
        <v>1565</v>
      </c>
      <c r="D299" s="51" t="n">
        <v>43753</v>
      </c>
      <c r="E299" s="30" t="n">
        <v>1120</v>
      </c>
      <c r="F299" s="50" t="n">
        <v>445.00000000000011</v>
      </c>
      <c r="H299" s="30" t="n">
        <v>100</v>
      </c>
      <c r="I299" s="30" t="n">
        <v>11.2</v>
      </c>
      <c r="J299" s="30" t="n">
        <v>15.65</v>
      </c>
      <c r="K299" s="30" t="s">
        <v>17</v>
      </c>
      <c r="L299" s="30" t="s">
        <v>664</v>
      </c>
      <c r="M299" s="30" t="s">
        <v>43</v>
      </c>
    </row>
    <row r="300">
      <c r="A300" s="30" t="s">
        <v>665</v>
      </c>
      <c r="B300" s="51" t="n">
        <v>43791</v>
      </c>
      <c r="C300" s="30" t="n">
        <v>5200</v>
      </c>
      <c r="D300" s="51" t="n">
        <v>43789</v>
      </c>
      <c r="E300" s="30" t="n">
        <v>5114</v>
      </c>
      <c r="F300" s="50" t="n">
        <v>85.999999999999943</v>
      </c>
      <c r="H300" s="30" t="n">
        <v>50</v>
      </c>
      <c r="I300" s="30" t="n">
        <v>102.28</v>
      </c>
      <c r="J300" s="30" t="n">
        <v>104</v>
      </c>
      <c r="K300" s="30" t="s">
        <v>92</v>
      </c>
      <c r="L300" s="30" t="s">
        <v>666</v>
      </c>
      <c r="M300" s="30" t="s">
        <v>43</v>
      </c>
    </row>
    <row r="301">
      <c r="A301" s="30" t="s">
        <v>667</v>
      </c>
      <c r="B301" s="51" t="n">
        <v>43791</v>
      </c>
      <c r="C301" s="30" t="n">
        <v>2440</v>
      </c>
      <c r="D301" s="51" t="n">
        <v>43781</v>
      </c>
      <c r="E301" s="30" t="n">
        <v>2396</v>
      </c>
      <c r="F301" s="50" t="n">
        <v>43.999999999999773</v>
      </c>
      <c r="H301" s="30" t="n">
        <v>200</v>
      </c>
      <c r="I301" s="30" t="n">
        <v>11.98</v>
      </c>
      <c r="J301" s="30" t="n">
        <v>12.2</v>
      </c>
      <c r="K301" s="30" t="s">
        <v>92</v>
      </c>
      <c r="L301" s="30" t="s">
        <v>668</v>
      </c>
      <c r="M301" s="30" t="s">
        <v>43</v>
      </c>
    </row>
    <row r="302">
      <c r="A302" s="30" t="s">
        <v>669</v>
      </c>
      <c r="B302" s="51" t="n">
        <v>43794</v>
      </c>
      <c r="C302" s="30" t="n">
        <v>7500</v>
      </c>
      <c r="D302" s="51" t="n">
        <v>43676</v>
      </c>
      <c r="E302" s="30" t="n">
        <v>7234.9999999999991</v>
      </c>
      <c r="F302" s="50" t="n">
        <v>265.00000000000057</v>
      </c>
      <c r="H302" s="30" t="n">
        <v>50</v>
      </c>
      <c r="I302" s="30" t="n">
        <v>144.69999999999999</v>
      </c>
      <c r="J302" s="30" t="n">
        <v>150</v>
      </c>
      <c r="K302" s="30" t="s">
        <v>92</v>
      </c>
      <c r="L302" s="30" t="s">
        <v>670</v>
      </c>
      <c r="M302" s="30" t="s">
        <v>43</v>
      </c>
    </row>
    <row r="303">
      <c r="A303" t="s">
        <v>671</v>
      </c>
      <c r="B303" s="56" t="n">
        <v>43794</v>
      </c>
      <c r="C303" t="n">
        <v>38165.919999999998</v>
      </c>
      <c r="D303" s="56" t="n">
        <v>43326</v>
      </c>
      <c r="E303" t="n">
        <v>37817.599999999999</v>
      </c>
      <c r="F303" s="55" t="n">
        <v>348.32000000000141</v>
      </c>
      <c r="H303" t="n">
        <v>1244</v>
      </c>
      <c r="I303" t="n">
        <v>30.4</v>
      </c>
      <c r="J303" t="n">
        <v>30.68</v>
      </c>
      <c r="K303" t="s">
        <v>166</v>
      </c>
      <c r="L303" t="s">
        <v>672</v>
      </c>
      <c r="M303" t="s">
        <v>73</v>
      </c>
    </row>
    <row r="304">
      <c r="A304" t="s">
        <v>673</v>
      </c>
      <c r="B304" s="56" t="n">
        <v>43794</v>
      </c>
      <c r="C304" t="n">
        <v>22994.3</v>
      </c>
      <c r="D304" s="56" t="n">
        <v>43256</v>
      </c>
      <c r="E304" t="n">
        <v>19987.599999999999</v>
      </c>
      <c r="F304" s="55" t="n">
        <v>3006.6999999999985</v>
      </c>
      <c r="H304" t="n">
        <v>535</v>
      </c>
      <c r="I304" t="n">
        <v>37.36</v>
      </c>
      <c r="J304" t="n">
        <v>42.98</v>
      </c>
      <c r="K304" t="s">
        <v>166</v>
      </c>
      <c r="L304" t="s">
        <v>674</v>
      </c>
      <c r="M304" t="s">
        <v>73</v>
      </c>
    </row>
    <row r="305">
      <c r="A305" s="30" t="s">
        <v>675</v>
      </c>
      <c r="B305" s="51" t="n">
        <v>43798</v>
      </c>
      <c r="C305" s="30" t="n">
        <v>0</v>
      </c>
      <c r="D305" s="51" t="n">
        <v>43794</v>
      </c>
      <c r="E305" s="30" t="n">
        <v>550</v>
      </c>
      <c r="F305" s="50" t="n">
        <v>550</v>
      </c>
      <c r="H305" s="30" t="n">
        <v>-1000</v>
      </c>
      <c r="I305" s="30" t="n">
        <v>0.55000000000000004</v>
      </c>
      <c r="J305" s="30" t="n">
        <v>0</v>
      </c>
      <c r="K305" s="30" t="s">
        <v>15</v>
      </c>
      <c r="L305" s="30" t="s">
        <v>676</v>
      </c>
      <c r="M305" s="30" t="s">
        <v>43</v>
      </c>
    </row>
    <row r="306">
      <c r="A306" s="30" t="s">
        <v>677</v>
      </c>
      <c r="B306" s="51" t="n">
        <v>43798</v>
      </c>
      <c r="C306" s="30" t="n">
        <v>31500</v>
      </c>
      <c r="D306" s="51" t="n">
        <v>43791</v>
      </c>
      <c r="E306" s="30" t="n">
        <v>31033.999999999996</v>
      </c>
      <c r="F306" s="50" t="n">
        <v>466.0000000000025</v>
      </c>
      <c r="H306" s="30" t="n">
        <v>100</v>
      </c>
      <c r="I306" s="30" t="n">
        <v>310.33999999999997</v>
      </c>
      <c r="J306" s="30" t="n">
        <v>315</v>
      </c>
      <c r="K306" s="30" t="s">
        <v>92</v>
      </c>
      <c r="L306" s="30" t="s">
        <v>678</v>
      </c>
      <c r="M306" s="30" t="s">
        <v>43</v>
      </c>
    </row>
    <row r="307">
      <c r="A307" s="30" t="s">
        <v>679</v>
      </c>
      <c r="B307" s="51" t="n">
        <v>43801</v>
      </c>
      <c r="C307" s="30" t="n">
        <v>3950</v>
      </c>
      <c r="D307" s="51" t="n">
        <v>43705</v>
      </c>
      <c r="E307" s="30" t="n">
        <v>3722</v>
      </c>
      <c r="F307" s="50" t="n">
        <v>228.00000000000011</v>
      </c>
      <c r="H307" s="30" t="n">
        <v>200</v>
      </c>
      <c r="I307" s="30" t="n">
        <v>18.61</v>
      </c>
      <c r="J307" s="30" t="n">
        <v>19.75</v>
      </c>
      <c r="K307" s="30" t="s">
        <v>92</v>
      </c>
      <c r="L307" s="30" t="s">
        <v>514</v>
      </c>
      <c r="M307" s="30" t="s">
        <v>43</v>
      </c>
    </row>
    <row r="308">
      <c r="A308" s="30" t="s">
        <v>680</v>
      </c>
      <c r="B308" s="51" t="n">
        <v>43802</v>
      </c>
      <c r="C308" s="30" t="n">
        <v>2800</v>
      </c>
      <c r="D308" s="51" t="n">
        <v>43789</v>
      </c>
      <c r="E308" s="30" t="n">
        <v>2728</v>
      </c>
      <c r="F308" s="50" t="n">
        <v>71.999999999999886</v>
      </c>
      <c r="H308" s="30" t="n">
        <v>400</v>
      </c>
      <c r="I308" s="30" t="n">
        <v>6.82</v>
      </c>
      <c r="J308" s="30" t="n">
        <v>7</v>
      </c>
      <c r="K308" s="30" t="s">
        <v>92</v>
      </c>
      <c r="L308" s="30" t="s">
        <v>632</v>
      </c>
      <c r="M308" s="30" t="s">
        <v>43</v>
      </c>
    </row>
    <row r="309">
      <c r="A309" s="30" t="s">
        <v>681</v>
      </c>
      <c r="B309" s="51" t="n">
        <v>43804</v>
      </c>
      <c r="C309" s="30" t="n">
        <v>11230</v>
      </c>
      <c r="D309" s="51" t="n">
        <v>43802</v>
      </c>
      <c r="E309" s="30" t="n">
        <v>11012</v>
      </c>
      <c r="F309" s="50" t="n">
        <v>217.99999999999926</v>
      </c>
      <c r="H309" s="30" t="n">
        <v>100</v>
      </c>
      <c r="I309" s="30" t="n">
        <v>110.12</v>
      </c>
      <c r="J309" s="30" t="n">
        <v>112.3</v>
      </c>
      <c r="K309" s="30" t="s">
        <v>92</v>
      </c>
      <c r="L309" s="30" t="s">
        <v>682</v>
      </c>
      <c r="M309" s="30" t="s">
        <v>43</v>
      </c>
    </row>
    <row r="310">
      <c r="A310" s="30" t="s">
        <v>683</v>
      </c>
      <c r="B310" s="51" t="n">
        <v>43805</v>
      </c>
      <c r="C310" s="30" t="n">
        <v>0</v>
      </c>
      <c r="D310" s="51" t="n">
        <v>43803</v>
      </c>
      <c r="E310" s="30" t="n">
        <v>700</v>
      </c>
      <c r="F310" s="50" t="n">
        <v>700</v>
      </c>
      <c r="H310" s="30" t="n">
        <v>-1000</v>
      </c>
      <c r="I310" s="30" t="n">
        <v>0.7</v>
      </c>
      <c r="J310" s="30" t="n">
        <v>0</v>
      </c>
      <c r="K310" s="30" t="s">
        <v>15</v>
      </c>
      <c r="L310" s="30" t="s">
        <v>684</v>
      </c>
      <c r="M310" s="30" t="s">
        <v>43</v>
      </c>
    </row>
    <row r="311">
      <c r="A311" s="30" t="s">
        <v>685</v>
      </c>
      <c r="B311" s="51" t="n">
        <v>43805</v>
      </c>
      <c r="C311" s="30" t="n">
        <v>0</v>
      </c>
      <c r="D311" s="51" t="n">
        <v>43803</v>
      </c>
      <c r="E311" s="30" t="n">
        <v>1500</v>
      </c>
      <c r="F311" s="50" t="n">
        <v>1500</v>
      </c>
      <c r="H311" s="30" t="n">
        <v>-1000</v>
      </c>
      <c r="I311" s="30" t="n">
        <v>1.5</v>
      </c>
      <c r="J311" s="30" t="n">
        <v>0</v>
      </c>
      <c r="K311" s="30" t="s">
        <v>15</v>
      </c>
      <c r="L311" s="30" t="s">
        <v>686</v>
      </c>
      <c r="M311" s="30" t="s">
        <v>43</v>
      </c>
    </row>
    <row r="312">
      <c r="A312" s="30" t="s">
        <v>687</v>
      </c>
      <c r="B312" s="51" t="n">
        <v>43805</v>
      </c>
      <c r="C312" s="30" t="n">
        <v>0</v>
      </c>
      <c r="D312" s="51" t="n">
        <v>43804</v>
      </c>
      <c r="E312" s="30" t="n">
        <v>571</v>
      </c>
      <c r="F312" s="50" t="n">
        <v>571</v>
      </c>
      <c r="H312" s="30" t="n">
        <v>-100</v>
      </c>
      <c r="I312" s="30" t="n">
        <v>5.71</v>
      </c>
      <c r="J312" s="30" t="n">
        <v>0</v>
      </c>
      <c r="K312" s="30" t="s">
        <v>15</v>
      </c>
      <c r="L312" s="30" t="s">
        <v>688</v>
      </c>
      <c r="M312" s="30" t="s">
        <v>43</v>
      </c>
    </row>
    <row r="313">
      <c r="A313" s="30" t="s">
        <v>689</v>
      </c>
      <c r="B313" s="51" t="n">
        <v>43808</v>
      </c>
      <c r="C313" s="30" t="n">
        <v>1939.9999999999998</v>
      </c>
      <c r="D313" s="51" t="n">
        <v>43781</v>
      </c>
      <c r="E313" s="30" t="n">
        <v>1912</v>
      </c>
      <c r="F313" s="50" t="n">
        <v>27.999999999999758</v>
      </c>
      <c r="H313" s="30" t="n">
        <v>200</v>
      </c>
      <c r="I313" s="30" t="n">
        <v>9.56</v>
      </c>
      <c r="J313" s="30" t="n">
        <v>9.6999999999999993</v>
      </c>
      <c r="K313" s="30" t="s">
        <v>92</v>
      </c>
      <c r="L313" s="30" t="s">
        <v>690</v>
      </c>
      <c r="M313" s="30" t="s">
        <v>43</v>
      </c>
    </row>
    <row r="314">
      <c r="A314" s="30" t="s">
        <v>691</v>
      </c>
      <c r="B314" s="51" t="n">
        <v>43810</v>
      </c>
      <c r="C314" s="30" t="n">
        <v>5600</v>
      </c>
      <c r="D314" s="51" t="n">
        <v>43725</v>
      </c>
      <c r="E314" s="30" t="n">
        <v>5537</v>
      </c>
      <c r="F314" s="50" t="n">
        <v>63.000000000000256</v>
      </c>
      <c r="H314" s="30" t="n">
        <v>100</v>
      </c>
      <c r="I314" s="30" t="n">
        <v>55.37</v>
      </c>
      <c r="J314" s="30" t="n">
        <v>56</v>
      </c>
      <c r="K314" s="30" t="s">
        <v>92</v>
      </c>
      <c r="L314" s="30" t="s">
        <v>350</v>
      </c>
      <c r="M314" s="30" t="s">
        <v>43</v>
      </c>
    </row>
    <row r="315">
      <c r="A315" s="30" t="s">
        <v>692</v>
      </c>
      <c r="B315" s="51" t="n">
        <v>43811</v>
      </c>
      <c r="C315" s="30" t="n">
        <v>3900</v>
      </c>
      <c r="D315" s="51" t="n">
        <v>43810</v>
      </c>
      <c r="E315" s="30" t="n">
        <v>3542</v>
      </c>
      <c r="F315" s="50" t="n">
        <v>357.99999999999983</v>
      </c>
      <c r="H315" s="30" t="n">
        <v>100</v>
      </c>
      <c r="I315" s="30" t="n">
        <v>35.42</v>
      </c>
      <c r="J315" s="30" t="n">
        <v>39</v>
      </c>
      <c r="K315" s="30" t="s">
        <v>92</v>
      </c>
      <c r="L315" s="30" t="s">
        <v>693</v>
      </c>
      <c r="M315" s="30" t="s">
        <v>43</v>
      </c>
    </row>
    <row r="316">
      <c r="A316" s="30" t="s">
        <v>694</v>
      </c>
      <c r="B316" s="51" t="n">
        <v>43811</v>
      </c>
      <c r="C316" s="30" t="n">
        <v>15500</v>
      </c>
      <c r="D316" s="51" t="n">
        <v>43808</v>
      </c>
      <c r="E316" s="30" t="n">
        <v>15353</v>
      </c>
      <c r="F316" s="50" t="n">
        <v>146.99999999999989</v>
      </c>
      <c r="H316" s="30" t="n">
        <v>100</v>
      </c>
      <c r="I316" s="30" t="n">
        <v>153.53</v>
      </c>
      <c r="J316" s="30" t="n">
        <v>155</v>
      </c>
      <c r="K316" s="30" t="s">
        <v>92</v>
      </c>
      <c r="L316" s="30" t="s">
        <v>695</v>
      </c>
      <c r="M316" s="30" t="s">
        <v>43</v>
      </c>
    </row>
    <row r="317">
      <c r="A317" s="30" t="s">
        <v>696</v>
      </c>
      <c r="B317" s="51" t="n">
        <v>43811</v>
      </c>
      <c r="C317" s="30" t="n">
        <v>8750</v>
      </c>
      <c r="D317" s="51" t="n">
        <v>43789</v>
      </c>
      <c r="E317" s="30" t="n">
        <v>8580</v>
      </c>
      <c r="F317" s="50" t="n">
        <v>170.00000000000028</v>
      </c>
      <c r="H317" s="30" t="n">
        <v>100</v>
      </c>
      <c r="I317" s="30" t="n">
        <v>85.8</v>
      </c>
      <c r="J317" s="30" t="n">
        <v>87.5</v>
      </c>
      <c r="K317" s="30" t="s">
        <v>92</v>
      </c>
      <c r="L317" s="30" t="s">
        <v>285</v>
      </c>
      <c r="M317" s="30" t="s">
        <v>43</v>
      </c>
    </row>
    <row r="318">
      <c r="A318" s="30" t="s">
        <v>697</v>
      </c>
      <c r="B318" s="48" t="n">
        <v>43812</v>
      </c>
      <c r="C318" s="30" t="n">
        <v>0</v>
      </c>
      <c r="D318" s="48" t="n">
        <v>43810</v>
      </c>
      <c r="E318" s="30" t="n">
        <v>800</v>
      </c>
      <c r="F318" s="50" t="n">
        <v>800</v>
      </c>
      <c r="H318" s="30" t="n">
        <v>-1000</v>
      </c>
      <c r="I318" s="30" t="n">
        <v>0.8</v>
      </c>
      <c r="J318" s="30" t="n">
        <v>0</v>
      </c>
      <c r="K318" s="30" t="s">
        <v>15</v>
      </c>
      <c r="L318" s="30" t="s">
        <v>698</v>
      </c>
      <c r="M318" s="30" t="s">
        <v>43</v>
      </c>
    </row>
    <row r="319">
      <c r="A319" s="30" t="s">
        <v>699</v>
      </c>
      <c r="B319" s="48" t="n">
        <v>43815</v>
      </c>
      <c r="C319" s="30" t="n">
        <v>3327.0000000000005</v>
      </c>
      <c r="D319" s="48" t="n">
        <v>43787</v>
      </c>
      <c r="E319" s="30" t="n">
        <v>3011</v>
      </c>
      <c r="F319" s="50" t="n">
        <v>316.00000000000034</v>
      </c>
      <c r="H319" s="30" t="n">
        <v>100</v>
      </c>
      <c r="I319" s="30" t="n">
        <v>30.11</v>
      </c>
      <c r="J319" s="30" t="n">
        <v>33.270000000000003</v>
      </c>
      <c r="K319" s="30" t="s">
        <v>92</v>
      </c>
      <c r="L319" s="30" t="s">
        <v>700</v>
      </c>
      <c r="M319" s="30" t="s">
        <v>43</v>
      </c>
    </row>
    <row r="320">
      <c r="A320" s="30" t="s">
        <v>701</v>
      </c>
      <c r="B320" s="51" t="n">
        <v>43815</v>
      </c>
      <c r="C320" s="30" t="n">
        <v>5675</v>
      </c>
      <c r="D320" s="51" t="n">
        <v>43405</v>
      </c>
      <c r="E320" s="30" t="n">
        <v>5426.25</v>
      </c>
      <c r="F320" s="50" t="n">
        <v>248.74999999999972</v>
      </c>
      <c r="H320" s="30" t="n">
        <v>25</v>
      </c>
      <c r="I320" s="30" t="n">
        <v>217.05</v>
      </c>
      <c r="J320" s="30" t="n">
        <v>227</v>
      </c>
      <c r="K320" s="30" t="s">
        <v>92</v>
      </c>
      <c r="L320" s="30" t="s">
        <v>702</v>
      </c>
      <c r="M320" s="30" t="s">
        <v>43</v>
      </c>
    </row>
    <row r="321">
      <c r="A321" s="30" t="s">
        <v>703</v>
      </c>
      <c r="B321" s="51" t="n">
        <v>43818</v>
      </c>
      <c r="C321" s="30" t="n">
        <v>5600</v>
      </c>
      <c r="D321" s="51" t="n">
        <v>43803</v>
      </c>
      <c r="E321" s="30" t="n">
        <v>2000</v>
      </c>
      <c r="F321" s="50" t="n">
        <v>3599.9999999999995</v>
      </c>
      <c r="H321" s="30" t="n">
        <v>1000</v>
      </c>
      <c r="I321" s="30" t="n">
        <v>2</v>
      </c>
      <c r="J321" s="30" t="n">
        <v>5.6</v>
      </c>
      <c r="K321" s="30" t="s">
        <v>17</v>
      </c>
      <c r="L321" s="30" t="s">
        <v>704</v>
      </c>
      <c r="M321" s="30" t="s">
        <v>43</v>
      </c>
    </row>
    <row r="322">
      <c r="A322" s="30" t="s">
        <v>705</v>
      </c>
      <c r="B322" s="51" t="n">
        <v>43819</v>
      </c>
      <c r="C322" s="30" t="n">
        <v>0</v>
      </c>
      <c r="D322" s="51" t="n">
        <v>43816</v>
      </c>
      <c r="E322" s="30" t="n">
        <v>800</v>
      </c>
      <c r="F322" s="50" t="n">
        <v>800</v>
      </c>
      <c r="H322" s="30" t="n">
        <v>-1000</v>
      </c>
      <c r="I322" s="30" t="n">
        <v>0.8</v>
      </c>
      <c r="J322" s="30" t="n">
        <v>0</v>
      </c>
      <c r="K322" s="30" t="s">
        <v>15</v>
      </c>
      <c r="L322" s="30" t="s">
        <v>706</v>
      </c>
      <c r="M322" s="30" t="s">
        <v>43</v>
      </c>
    </row>
    <row r="323">
      <c r="A323" s="30" t="s">
        <v>707</v>
      </c>
      <c r="B323" s="51" t="n">
        <v>43819</v>
      </c>
      <c r="C323" s="30" t="n">
        <v>0</v>
      </c>
      <c r="D323" s="51" t="n">
        <v>43817</v>
      </c>
      <c r="E323" s="30" t="n">
        <v>1000</v>
      </c>
      <c r="F323" s="50" t="n">
        <v>1000</v>
      </c>
      <c r="H323" s="30" t="n">
        <v>-1000</v>
      </c>
      <c r="I323" s="30" t="n">
        <v>1</v>
      </c>
      <c r="J323" s="30" t="n">
        <v>0</v>
      </c>
      <c r="K323" s="30" t="s">
        <v>15</v>
      </c>
      <c r="L323" s="30" t="s">
        <v>708</v>
      </c>
      <c r="M323" s="30" t="s">
        <v>43</v>
      </c>
    </row>
    <row r="324">
      <c r="A324" s="30" t="s">
        <v>709</v>
      </c>
      <c r="B324" s="51" t="n">
        <v>43819</v>
      </c>
      <c r="C324" s="30" t="n">
        <v>5959</v>
      </c>
      <c r="D324" s="51" t="n">
        <v>43580</v>
      </c>
      <c r="E324" s="30" t="n">
        <v>5757</v>
      </c>
      <c r="F324" s="50" t="n">
        <v>202</v>
      </c>
      <c r="H324" s="30" t="n">
        <v>101</v>
      </c>
      <c r="I324" s="30" t="n">
        <v>57</v>
      </c>
      <c r="J324" s="30" t="n">
        <v>59</v>
      </c>
      <c r="K324" s="30" t="s">
        <v>92</v>
      </c>
      <c r="L324" s="30" t="s">
        <v>710</v>
      </c>
      <c r="M324" s="30" t="s">
        <v>43</v>
      </c>
    </row>
    <row r="325">
      <c r="A325" s="30" t="s">
        <v>711</v>
      </c>
      <c r="B325" s="51" t="n">
        <v>43819</v>
      </c>
      <c r="C325" s="30" t="n">
        <v>-1750</v>
      </c>
      <c r="D325" s="51" t="n">
        <v>43818</v>
      </c>
      <c r="E325" s="30" t="n">
        <v>1000</v>
      </c>
      <c r="F325" s="50" t="n">
        <v>-750</v>
      </c>
      <c r="H325" s="30" t="n">
        <v>-1000</v>
      </c>
      <c r="I325" s="30" t="n">
        <v>1</v>
      </c>
      <c r="J325" s="30" t="n">
        <v>1.75</v>
      </c>
      <c r="K325" s="30" t="s">
        <v>15</v>
      </c>
      <c r="L325" s="30" t="s">
        <v>712</v>
      </c>
      <c r="M325" s="30" t="s">
        <v>43</v>
      </c>
    </row>
    <row r="326">
      <c r="A326" s="30" t="s">
        <v>713</v>
      </c>
      <c r="B326" s="51" t="n">
        <v>43819</v>
      </c>
      <c r="C326" s="30" t="n">
        <v>1000</v>
      </c>
      <c r="D326" s="51" t="n">
        <v>43816</v>
      </c>
      <c r="E326" s="30" t="n">
        <v>620</v>
      </c>
      <c r="F326" s="50" t="n">
        <v>380</v>
      </c>
      <c r="H326" s="30" t="n">
        <v>200</v>
      </c>
      <c r="I326" s="30" t="n">
        <v>3.1</v>
      </c>
      <c r="J326" s="30" t="n">
        <v>5</v>
      </c>
      <c r="K326" s="30" t="s">
        <v>33</v>
      </c>
      <c r="L326" s="30" t="s">
        <v>714</v>
      </c>
      <c r="M326" s="30" t="s">
        <v>43</v>
      </c>
    </row>
    <row r="327">
      <c r="A327" s="30" t="s">
        <v>715</v>
      </c>
      <c r="B327" s="51" t="n">
        <v>43819</v>
      </c>
      <c r="C327" s="30" t="n">
        <v>11100</v>
      </c>
      <c r="D327" s="51" t="n">
        <v>43816</v>
      </c>
      <c r="E327" s="30" t="n">
        <v>10982</v>
      </c>
      <c r="F327" s="50" t="n">
        <v>118.00000000000068</v>
      </c>
      <c r="H327" s="30" t="n">
        <v>200</v>
      </c>
      <c r="I327" s="30" t="n">
        <v>54.91</v>
      </c>
      <c r="J327" s="30" t="n">
        <v>55.5</v>
      </c>
      <c r="K327" s="30" t="s">
        <v>92</v>
      </c>
      <c r="L327" s="30" t="s">
        <v>716</v>
      </c>
      <c r="M327" s="30" t="s">
        <v>43</v>
      </c>
    </row>
    <row r="328">
      <c r="A328" s="30" t="s">
        <v>717</v>
      </c>
      <c r="B328" s="51" t="n">
        <v>43819</v>
      </c>
      <c r="C328" s="30" t="n">
        <v>-400</v>
      </c>
      <c r="D328" s="51" t="n">
        <v>43815</v>
      </c>
      <c r="E328" s="30" t="n">
        <v>550</v>
      </c>
      <c r="F328" s="50" t="n">
        <v>150.00000000000003</v>
      </c>
      <c r="H328" s="30" t="n">
        <v>-1000</v>
      </c>
      <c r="I328" s="30" t="n">
        <v>0.55000000000000004</v>
      </c>
      <c r="J328" s="30" t="n">
        <v>0.4</v>
      </c>
      <c r="K328" s="30" t="s">
        <v>15</v>
      </c>
      <c r="L328" s="30" t="s">
        <v>718</v>
      </c>
      <c r="M328" s="30" t="s">
        <v>43</v>
      </c>
    </row>
    <row r="329">
      <c r="A329" s="30" t="s">
        <v>719</v>
      </c>
      <c r="B329" s="51" t="n">
        <v>43819</v>
      </c>
      <c r="C329" s="30" t="n">
        <v>0</v>
      </c>
      <c r="D329" s="51" t="n">
        <v>43818</v>
      </c>
      <c r="E329" s="30" t="n">
        <v>100</v>
      </c>
      <c r="F329" s="50" t="n">
        <v>100</v>
      </c>
      <c r="H329" s="30" t="n">
        <v>-200</v>
      </c>
      <c r="I329" s="30" t="n">
        <v>0.5</v>
      </c>
      <c r="J329" s="30" t="n">
        <v>0</v>
      </c>
      <c r="K329" s="30" t="s">
        <v>15</v>
      </c>
      <c r="L329" s="30" t="s">
        <v>720</v>
      </c>
      <c r="M329" s="30" t="s">
        <v>43</v>
      </c>
    </row>
    <row r="330">
      <c r="A330" s="30" t="s">
        <v>721</v>
      </c>
      <c r="B330" s="51" t="n">
        <v>43822</v>
      </c>
      <c r="C330" s="30" t="n">
        <v>6881.27</v>
      </c>
      <c r="D330" s="51" t="n">
        <v>43596</v>
      </c>
      <c r="E330" s="30" t="n">
        <v>8060.03</v>
      </c>
      <c r="F330" s="50" t="n">
        <v>-1178.7599999999998</v>
      </c>
      <c r="H330" s="30" t="n">
        <v>517</v>
      </c>
      <c r="I330" s="30" t="n">
        <v>15.59</v>
      </c>
      <c r="J330" s="30" t="n">
        <v>13.31</v>
      </c>
      <c r="K330" s="30" t="s">
        <v>92</v>
      </c>
      <c r="L330" s="30" t="s">
        <v>460</v>
      </c>
      <c r="M330" s="30" t="s">
        <v>43</v>
      </c>
    </row>
    <row r="331">
      <c r="A331" s="30" t="s">
        <v>722</v>
      </c>
      <c r="B331" s="51" t="n">
        <v>43822</v>
      </c>
      <c r="C331" s="30" t="n">
        <v>4700</v>
      </c>
      <c r="D331" s="51" t="n">
        <v>43755</v>
      </c>
      <c r="E331" s="30" t="n">
        <v>6543.0000000000009</v>
      </c>
      <c r="F331" s="50" t="n">
        <v>-1843.0000000000007</v>
      </c>
      <c r="H331" s="30" t="n">
        <v>100</v>
      </c>
      <c r="I331" s="30" t="n">
        <v>65.430000000000007</v>
      </c>
      <c r="J331" s="30" t="n">
        <v>47</v>
      </c>
      <c r="K331" s="30" t="s">
        <v>92</v>
      </c>
      <c r="L331" s="30" t="s">
        <v>723</v>
      </c>
      <c r="M331" s="30" t="s">
        <v>43</v>
      </c>
    </row>
    <row r="332">
      <c r="A332" s="30" t="s">
        <v>724</v>
      </c>
      <c r="B332" s="51" t="n">
        <v>43822</v>
      </c>
      <c r="C332" s="30" t="n">
        <v>5000</v>
      </c>
      <c r="D332" s="51" t="n">
        <v>43777</v>
      </c>
      <c r="E332" s="30" t="n">
        <v>4672</v>
      </c>
      <c r="F332" s="50" t="n">
        <v>328.00000000000011</v>
      </c>
      <c r="H332" s="30" t="n">
        <v>200</v>
      </c>
      <c r="I332" s="30" t="n">
        <v>23.36</v>
      </c>
      <c r="J332" s="30" t="n">
        <v>25</v>
      </c>
      <c r="K332" s="30" t="s">
        <v>92</v>
      </c>
      <c r="L332" s="30" t="s">
        <v>725</v>
      </c>
      <c r="M332" s="30" t="s">
        <v>43</v>
      </c>
    </row>
    <row r="333">
      <c r="A333" s="30" t="s">
        <v>726</v>
      </c>
      <c r="B333" s="51" t="n">
        <v>43825</v>
      </c>
      <c r="C333" s="30" t="n">
        <v>750</v>
      </c>
      <c r="D333" s="51" t="n">
        <v>43819</v>
      </c>
      <c r="E333" s="30" t="n">
        <v>632</v>
      </c>
      <c r="F333" s="50" t="n">
        <v>117.99999999999997</v>
      </c>
      <c r="H333" s="30" t="n">
        <v>100</v>
      </c>
      <c r="I333" s="30" t="n">
        <v>6.32</v>
      </c>
      <c r="J333" s="30" t="n">
        <v>7.5</v>
      </c>
      <c r="K333" s="30" t="s">
        <v>17</v>
      </c>
      <c r="L333" s="30" t="s">
        <v>727</v>
      </c>
      <c r="M333" s="30" t="s">
        <v>43</v>
      </c>
    </row>
    <row r="334">
      <c r="A334" s="30" t="s">
        <v>728</v>
      </c>
      <c r="B334" s="51" t="n">
        <v>43826</v>
      </c>
      <c r="C334" s="30" t="n">
        <v>0</v>
      </c>
      <c r="D334" s="51" t="n">
        <v>43818</v>
      </c>
      <c r="E334" s="30" t="n">
        <v>600</v>
      </c>
      <c r="F334" s="50" t="n">
        <v>600</v>
      </c>
      <c r="H334" s="30" t="n">
        <v>-1000</v>
      </c>
      <c r="I334" s="30" t="n">
        <v>0.6</v>
      </c>
      <c r="J334" s="30" t="n">
        <v>0</v>
      </c>
      <c r="K334" s="30" t="s">
        <v>15</v>
      </c>
      <c r="L334" s="30" t="s">
        <v>729</v>
      </c>
      <c r="M334" s="30" t="s">
        <v>43</v>
      </c>
    </row>
    <row r="335">
      <c r="A335" s="30" t="s">
        <v>730</v>
      </c>
      <c r="B335" s="51" t="n">
        <v>43829</v>
      </c>
      <c r="C335" s="30" t="n">
        <v>350</v>
      </c>
      <c r="D335" s="51" t="n">
        <v>43826</v>
      </c>
      <c r="E335" s="30" t="n">
        <v>80</v>
      </c>
      <c r="F335" s="50" t="n">
        <v>269.99999999999994</v>
      </c>
      <c r="H335" s="30" t="n">
        <v>1000</v>
      </c>
      <c r="I335" s="30" t="n">
        <v>0.08</v>
      </c>
      <c r="J335" s="30" t="n">
        <v>0.35</v>
      </c>
      <c r="K335" s="30" t="s">
        <v>17</v>
      </c>
      <c r="L335" s="30" t="s">
        <v>731</v>
      </c>
      <c r="M335" s="30" t="s">
        <v>43</v>
      </c>
    </row>
    <row r="336">
      <c r="A336" s="30" t="s">
        <v>732</v>
      </c>
      <c r="B336" s="51" t="n">
        <v>43829</v>
      </c>
      <c r="C336" s="30" t="n">
        <v>9050</v>
      </c>
      <c r="D336" s="51" t="n">
        <v>43711</v>
      </c>
      <c r="E336" s="30" t="n">
        <v>8981</v>
      </c>
      <c r="F336" s="50" t="n">
        <v>68.999999999999773</v>
      </c>
      <c r="H336" s="30" t="n">
        <v>100</v>
      </c>
      <c r="I336" s="30" t="n">
        <v>89.81</v>
      </c>
      <c r="J336" s="30" t="n">
        <v>90.5</v>
      </c>
      <c r="K336" s="30" t="s">
        <v>92</v>
      </c>
      <c r="L336" s="30" t="s">
        <v>733</v>
      </c>
      <c r="M336" s="30" t="s">
        <v>43</v>
      </c>
    </row>
    <row r="337">
      <c r="A337" s="30" t="s">
        <v>734</v>
      </c>
      <c r="B337" s="51" t="n">
        <v>43829</v>
      </c>
      <c r="C337" s="30" t="n">
        <v>780</v>
      </c>
      <c r="D337" s="51" t="n">
        <v>43476</v>
      </c>
      <c r="E337" s="30" t="n">
        <v>4962.5</v>
      </c>
      <c r="F337" s="50" t="n">
        <v>-4182.5</v>
      </c>
      <c r="H337" s="30" t="n">
        <v>50</v>
      </c>
      <c r="I337" s="30" t="n">
        <v>99.25</v>
      </c>
      <c r="J337" s="30" t="n">
        <v>15.6</v>
      </c>
      <c r="K337" s="30" t="s">
        <v>92</v>
      </c>
      <c r="L337" s="30" t="s">
        <v>735</v>
      </c>
      <c r="M337" s="30" t="s">
        <v>43</v>
      </c>
    </row>
    <row r="338">
      <c r="B338" s="51"/>
      <c r="D338" s="51"/>
      <c r="F338" s="50" t="n">
        <f>SUBTOTAL(109,Table_USStocks.accdb_2[Profit])</f>
        <v>20832.800000000003</v>
      </c>
    </row>
  </sheetData>
  <conditionalFormatting sqref="F28:F156 F160:F337">
    <cfRule type="cellIs" dxfId="80" priority="3" operator="lessThan">
      <formula>0</formula>
    </cfRule>
  </conditionalFormatting>
  <conditionalFormatting sqref="N29:N156">
    <cfRule type="colorScale" priority="1314">
      <colorScale>
        <cfvo type="min"/>
        <cfvo type="percentile" val="50"/>
        <cfvo type="max"/>
        <color rgb="FFF8696B"/>
        <color rgb="FFFCFCFF"/>
        <color rgb="FF63BE7B"/>
      </colorScale>
    </cfRule>
  </conditionalFormatting>
  <pageMargins left="0.7" right="0.7" top="0.75" bottom="0.75" header="0.3" footer="0.3"/>
  <pageSetup orientation="portrait"/>
  <tableParts count="3">
    <tablePart r:id="rId9"/>
    <tablePart r:id="rId10"/>
    <tablePart r:id="rId1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N185" sqref="N185"/>
    </sheetView>
  </sheetViews>
  <sheetFormatPr defaultRowHeight="15.0" baseColWidth="10"/>
  <cols>
    <col min="1" max="1" width="27.140625" hidden="0" customWidth="1"/>
    <col min="2" max="2" width="12.85546875" hidden="0" customWidth="1"/>
    <col min="3" max="3" width="16.7109375" hidden="0" customWidth="1"/>
    <col min="6" max="6" width="10" hidden="0" customWidth="1"/>
    <col min="8" max="8" width="18.42578125" hidden="0" customWidth="1"/>
  </cols>
  <sheetData>
    <row r="1">
      <c r="A1" s="57" t="s">
        <v>736</v>
      </c>
      <c r="B1" s="58" t="s">
        <v>737</v>
      </c>
      <c r="C1" s="59" t="s">
        <v>738</v>
      </c>
      <c r="D1" s="63" t="s">
        <v>739</v>
      </c>
    </row>
    <row r="2" ht="15" customHeight="1">
      <c r="A2" s="57" t="s">
        <v>725</v>
      </c>
      <c r="B2" s="58" t="n">
        <v>328.00000000000011</v>
      </c>
      <c r="C2" s="59" t="n">
        <v>4672</v>
      </c>
      <c r="D2" s="64" t="n">
        <f>GETPIVOTDATA("Sum of Profit",$A$1,"Symbol",A2)/GETPIVOTDATA("Sum of CostBasis",$A$1,"Symbol",A2)</f>
        <v>7.0205479452054825E-2</v>
      </c>
      <c r="F2" s="65" t="s">
        <v>740</v>
      </c>
      <c r="G2" s="65"/>
    </row>
    <row r="3" ht="15" customHeight="1">
      <c r="A3" s="57" t="s">
        <v>2135</v>
      </c>
      <c r="B3" s="58" t="n">
        <v>549.99999999999989</v>
      </c>
      <c r="C3" s="59" t="n">
        <v>600</v>
      </c>
      <c r="D3" s="64" t="n">
        <f t="shared" ref="D3:D66" si="0">GETPIVOTDATA("Sum of Profit",$A$1,"Symbol",A3)/GETPIVOTDATA("Sum of CostBasis",$A$1,"Symbol",A3)</f>
        <v>0.91666666666666652</v>
      </c>
      <c r="E3" s="61" t="s">
        <v>741</v>
      </c>
      <c r="F3" s="66" t="n">
        <f>COUNTIF(B2:B1064,"&gt;0")</f>
        <v>784</v>
      </c>
      <c r="G3" s="67" t="n">
        <f>F3/F4</f>
        <v>0.73753527751646286</v>
      </c>
      <c r="H3" s="62" t="n">
        <f>GETPIVOTDATA("Sum of Profit",$A$1)</f>
        <v>465161.01397000015</v>
      </c>
    </row>
    <row r="4" ht="15" customHeight="1">
      <c r="A4" s="57" t="s">
        <v>2134</v>
      </c>
      <c r="B4" s="58" t="n">
        <v>250</v>
      </c>
      <c r="C4" s="59" t="n">
        <v>925</v>
      </c>
      <c r="D4" s="64" t="n">
        <f t="shared" si="0"/>
        <v>0.27027027027027029</v>
      </c>
      <c r="E4" s="61" t="s">
        <v>743</v>
      </c>
      <c r="F4" s="66" t="n">
        <f>COUNT(B2:B1064)</f>
        <v>1063</v>
      </c>
      <c r="G4" s="65"/>
    </row>
    <row r="5">
      <c r="A5" s="57" t="s">
        <v>3003</v>
      </c>
      <c r="B5" s="58" t="n">
        <v>-900</v>
      </c>
      <c r="C5" s="59" t="n">
        <v>600</v>
      </c>
      <c r="D5" s="64" t="n">
        <f t="shared" si="0"/>
        <v>-1.5</v>
      </c>
    </row>
    <row r="6">
      <c r="A6" s="60" t="s">
        <v>3003</v>
      </c>
      <c r="B6" s="58" t="n">
        <v>-900</v>
      </c>
      <c r="C6" s="59" t="n">
        <v>600</v>
      </c>
      <c r="D6" s="64" t="n">
        <f t="shared" si="0"/>
        <v>-1.5</v>
      </c>
    </row>
    <row r="7">
      <c r="A7" s="57" t="s">
        <v>3041</v>
      </c>
      <c r="B7" s="58" t="n">
        <v>-700</v>
      </c>
      <c r="C7" s="59" t="n">
        <v>1800</v>
      </c>
      <c r="D7" s="64" t="n">
        <f t="shared" si="0"/>
        <v>-0.3888888888888889</v>
      </c>
    </row>
    <row r="8">
      <c r="A8" s="60" t="s">
        <v>3041</v>
      </c>
      <c r="B8" s="58" t="n">
        <v>-700</v>
      </c>
      <c r="C8" s="59" t="n">
        <v>1800</v>
      </c>
      <c r="D8" s="64" t="n">
        <f t="shared" si="0"/>
        <v>-0.3888888888888889</v>
      </c>
    </row>
    <row r="9">
      <c r="A9" s="57" t="s">
        <v>3060</v>
      </c>
      <c r="B9" s="58" t="n">
        <v>2100</v>
      </c>
      <c r="C9" s="59" t="n">
        <v>2600</v>
      </c>
      <c r="D9" s="64" t="n">
        <f t="shared" si="0"/>
        <v>0.80769230769230771</v>
      </c>
    </row>
    <row r="10">
      <c r="A10" s="60" t="s">
        <v>3060</v>
      </c>
      <c r="B10" s="58" t="n">
        <v>2100</v>
      </c>
      <c r="C10" s="59" t="n">
        <v>2600</v>
      </c>
      <c r="D10" s="64" t="n">
        <f t="shared" si="0"/>
        <v>0.80769230769230771</v>
      </c>
    </row>
    <row r="11">
      <c r="A11" s="57" t="s">
        <v>742</v>
      </c>
      <c r="B11" s="58" t="n">
        <v>7014.9999999999991</v>
      </c>
      <c r="C11" s="59" t="n">
        <v>15970</v>
      </c>
      <c r="D11" s="64" t="n">
        <f t="shared" si="0"/>
        <v>0.43926111458985595</v>
      </c>
    </row>
    <row r="12">
      <c r="A12" s="57" t="s">
        <v>2129</v>
      </c>
      <c r="B12" s="58" t="n">
        <v>1050</v>
      </c>
      <c r="C12" s="59" t="n">
        <v>1100</v>
      </c>
      <c r="D12" s="64" t="n">
        <f t="shared" si="0"/>
        <v>0.95454545454545459</v>
      </c>
    </row>
    <row r="13">
      <c r="A13" s="57" t="s">
        <v>281</v>
      </c>
      <c r="B13" s="58" t="n">
        <v>7045.1000000000031</v>
      </c>
      <c r="C13" s="59" t="n">
        <v>258478.2</v>
      </c>
      <c r="D13" s="64" t="n">
        <f t="shared" si="0"/>
        <v>2.7256070337846685E-2</v>
      </c>
    </row>
    <row r="14">
      <c r="A14" s="57" t="s">
        <v>312</v>
      </c>
      <c r="B14" s="58" t="n">
        <v>10900</v>
      </c>
      <c r="C14" s="59" t="n">
        <v>10900</v>
      </c>
      <c r="D14" s="64" t="n">
        <f t="shared" si="0"/>
        <v>1</v>
      </c>
    </row>
    <row r="15">
      <c r="A15" s="57" t="s">
        <v>1416</v>
      </c>
      <c r="B15" s="58" t="n">
        <v>1250</v>
      </c>
      <c r="C15" s="59" t="n">
        <v>1250</v>
      </c>
      <c r="D15" s="64" t="n">
        <f t="shared" si="0"/>
        <v>1</v>
      </c>
    </row>
    <row r="16">
      <c r="A16" s="57" t="s">
        <v>1509</v>
      </c>
      <c r="B16" s="58" t="n">
        <v>375</v>
      </c>
      <c r="C16" s="59" t="n">
        <v>375</v>
      </c>
      <c r="D16" s="64" t="n">
        <f t="shared" si="0"/>
        <v>1</v>
      </c>
    </row>
    <row r="17">
      <c r="A17" s="57" t="s">
        <v>1513</v>
      </c>
      <c r="B17" s="58" t="n">
        <v>155.00000000000006</v>
      </c>
      <c r="C17" s="59" t="n">
        <v>1245</v>
      </c>
      <c r="D17" s="64" t="n">
        <f t="shared" si="0"/>
        <v>0.12449799196787154</v>
      </c>
    </row>
    <row r="18">
      <c r="A18" s="57" t="s">
        <v>2445</v>
      </c>
      <c r="B18" s="58" t="n">
        <v>19.999999999999929</v>
      </c>
      <c r="C18" s="59" t="n">
        <v>1030</v>
      </c>
      <c r="D18" s="64" t="n">
        <f t="shared" si="0"/>
        <v>1.9417475728155272E-2</v>
      </c>
    </row>
    <row r="19">
      <c r="A19" s="60" t="s">
        <v>2445</v>
      </c>
      <c r="B19" s="58" t="n">
        <v>19.999999999999929</v>
      </c>
      <c r="C19" s="59" t="n">
        <v>1030</v>
      </c>
      <c r="D19" s="64" t="n">
        <f t="shared" si="0"/>
        <v>1.9417475728155272E-2</v>
      </c>
    </row>
    <row r="20">
      <c r="A20" s="57" t="s">
        <v>1795</v>
      </c>
      <c r="B20" s="58" t="n">
        <v>75.000000000000014</v>
      </c>
      <c r="C20" s="59" t="n">
        <v>450</v>
      </c>
      <c r="D20" s="64" t="n">
        <f t="shared" si="0"/>
        <v>0.16666666666666669</v>
      </c>
    </row>
    <row r="21">
      <c r="A21" s="57" t="s">
        <v>472</v>
      </c>
      <c r="B21" s="58" t="n">
        <v>-1612</v>
      </c>
      <c r="C21" s="59" t="n">
        <v>5772</v>
      </c>
      <c r="D21" s="64" t="n">
        <f t="shared" si="0"/>
        <v>-0.27927927927927926</v>
      </c>
    </row>
    <row r="22">
      <c r="A22" s="57" t="s">
        <v>1438</v>
      </c>
      <c r="B22" s="58" t="n">
        <v>120.00000000000001</v>
      </c>
      <c r="C22" s="59" t="n">
        <v>380</v>
      </c>
      <c r="D22" s="64" t="n">
        <f t="shared" si="0"/>
        <v>0.31578947368421056</v>
      </c>
    </row>
    <row r="23">
      <c r="A23" s="57" t="s">
        <v>2595</v>
      </c>
      <c r="B23" s="58" t="n">
        <v>-500</v>
      </c>
      <c r="C23" s="59" t="n">
        <v>900</v>
      </c>
      <c r="D23" s="64" t="n">
        <f t="shared" si="0"/>
        <v>-0.55555555555555558</v>
      </c>
    </row>
    <row r="24">
      <c r="A24" s="60" t="s">
        <v>2595</v>
      </c>
      <c r="B24" s="58" t="n">
        <v>-500</v>
      </c>
      <c r="C24" s="59" t="n">
        <v>900</v>
      </c>
      <c r="D24" s="64" t="n">
        <f t="shared" si="0"/>
        <v>-0.55555555555555558</v>
      </c>
    </row>
    <row r="25">
      <c r="A25" s="57" t="s">
        <v>443</v>
      </c>
      <c r="B25" s="58" t="n">
        <v>-2452.0000000000009</v>
      </c>
      <c r="C25" s="59" t="n">
        <v>17906</v>
      </c>
      <c r="D25" s="64" t="n">
        <f t="shared" si="0"/>
        <v>-0.13693733943929415</v>
      </c>
    </row>
    <row r="26">
      <c r="A26" s="57" t="s">
        <v>1286</v>
      </c>
      <c r="B26" s="58" t="n">
        <v>300</v>
      </c>
      <c r="C26" s="59" t="n">
        <v>300</v>
      </c>
      <c r="D26" s="64" t="n">
        <f t="shared" si="0"/>
        <v>1</v>
      </c>
    </row>
    <row r="27">
      <c r="A27" s="57" t="s">
        <v>1842</v>
      </c>
      <c r="B27" s="58" t="n">
        <v>180.00000000000006</v>
      </c>
      <c r="C27" s="59" t="n">
        <v>459.99999999999994</v>
      </c>
      <c r="D27" s="64" t="n">
        <f t="shared" si="0"/>
        <v>0.39130434782608714</v>
      </c>
    </row>
    <row r="28">
      <c r="A28" s="57" t="s">
        <v>2497</v>
      </c>
      <c r="B28" s="58" t="n">
        <v>119.99999999999993</v>
      </c>
      <c r="C28" s="59" t="n">
        <v>1180</v>
      </c>
      <c r="D28" s="64" t="n">
        <f t="shared" si="0"/>
        <v>0.10169491525423723</v>
      </c>
    </row>
    <row r="29">
      <c r="A29" s="60" t="s">
        <v>2497</v>
      </c>
      <c r="B29" s="58" t="n">
        <v>119.99999999999993</v>
      </c>
      <c r="C29" s="59" t="n">
        <v>1180</v>
      </c>
      <c r="D29" s="64" t="n">
        <f t="shared" si="0"/>
        <v>0.10169491525423723</v>
      </c>
    </row>
    <row r="30">
      <c r="A30" s="57" t="s">
        <v>2543</v>
      </c>
      <c r="B30" s="58" t="n">
        <v>70.000000000000014</v>
      </c>
      <c r="C30" s="59" t="n">
        <v>450</v>
      </c>
      <c r="D30" s="64" t="n">
        <f t="shared" si="0"/>
        <v>0.15555555555555559</v>
      </c>
    </row>
    <row r="31">
      <c r="A31" s="60" t="s">
        <v>2543</v>
      </c>
      <c r="B31" s="58" t="n">
        <v>70.000000000000014</v>
      </c>
      <c r="C31" s="59" t="n">
        <v>450</v>
      </c>
      <c r="D31" s="64" t="n">
        <f t="shared" si="0"/>
        <v>0.15555555555555559</v>
      </c>
    </row>
    <row r="32">
      <c r="A32" s="57" t="s">
        <v>474</v>
      </c>
      <c r="B32" s="58" t="n">
        <v>86.999999999999744</v>
      </c>
      <c r="C32" s="59" t="n">
        <v>3213.0000000000005</v>
      </c>
      <c r="D32" s="64" t="n">
        <f t="shared" si="0"/>
        <v>2.7077497665732878E-2</v>
      </c>
    </row>
    <row r="33">
      <c r="A33" s="57" t="s">
        <v>1761</v>
      </c>
      <c r="B33" s="58" t="n">
        <v>750</v>
      </c>
      <c r="C33" s="59" t="n">
        <v>750</v>
      </c>
      <c r="D33" s="64" t="n">
        <f t="shared" si="0"/>
        <v>1</v>
      </c>
    </row>
    <row r="34">
      <c r="A34" s="57" t="s">
        <v>1750</v>
      </c>
      <c r="B34" s="58" t="n">
        <v>59.999999999999964</v>
      </c>
      <c r="C34" s="59" t="n">
        <v>1040</v>
      </c>
      <c r="D34" s="64" t="n">
        <f t="shared" si="0"/>
        <v>5.7692307692307661E-2</v>
      </c>
    </row>
    <row r="35">
      <c r="A35" s="57" t="s">
        <v>1627</v>
      </c>
      <c r="B35" s="58" t="n">
        <v>159.99999999999997</v>
      </c>
      <c r="C35" s="59" t="n">
        <v>440.00000000000006</v>
      </c>
      <c r="D35" s="64" t="n">
        <f t="shared" si="0"/>
        <v>0.36363636363636354</v>
      </c>
    </row>
    <row r="36">
      <c r="A36" s="57" t="s">
        <v>1841</v>
      </c>
      <c r="B36" s="58" t="n">
        <v>89.999999999999943</v>
      </c>
      <c r="C36" s="59" t="n">
        <v>720</v>
      </c>
      <c r="D36" s="64" t="n">
        <f t="shared" si="0"/>
        <v>0.12499999999999992</v>
      </c>
    </row>
    <row r="37">
      <c r="A37" s="57" t="s">
        <v>2381</v>
      </c>
      <c r="B37" s="58" t="n">
        <v>-5100</v>
      </c>
      <c r="C37" s="59" t="n">
        <v>1400</v>
      </c>
      <c r="D37" s="64" t="n">
        <f t="shared" si="0"/>
        <v>-3.6428571428571428</v>
      </c>
    </row>
    <row r="38">
      <c r="A38" s="60" t="s">
        <v>2381</v>
      </c>
      <c r="B38" s="58" t="n">
        <v>-5100</v>
      </c>
      <c r="C38" s="59" t="n">
        <v>1400</v>
      </c>
      <c r="D38" s="64" t="n">
        <f t="shared" si="0"/>
        <v>-3.6428571428571428</v>
      </c>
    </row>
    <row r="39">
      <c r="A39" s="57" t="s">
        <v>2385</v>
      </c>
      <c r="B39" s="58" t="n">
        <v>7500</v>
      </c>
      <c r="C39" s="59" t="n">
        <v>7500</v>
      </c>
      <c r="D39" s="64" t="n">
        <f t="shared" si="0"/>
        <v>1</v>
      </c>
    </row>
    <row r="40">
      <c r="A40" s="60" t="s">
        <v>2385</v>
      </c>
      <c r="B40" s="58" t="n">
        <v>7500</v>
      </c>
      <c r="C40" s="59" t="n">
        <v>7500</v>
      </c>
      <c r="D40" s="64" t="n">
        <f t="shared" si="0"/>
        <v>1</v>
      </c>
    </row>
    <row r="41">
      <c r="A41" s="57" t="s">
        <v>1210</v>
      </c>
      <c r="B41" s="58" t="n">
        <v>2500</v>
      </c>
      <c r="C41" s="59" t="n">
        <v>2500</v>
      </c>
      <c r="D41" s="64" t="n">
        <f t="shared" si="0"/>
        <v>1</v>
      </c>
    </row>
    <row r="42">
      <c r="A42" s="57" t="s">
        <v>1256</v>
      </c>
      <c r="B42" s="58" t="n">
        <v>1250</v>
      </c>
      <c r="C42" s="59" t="n">
        <v>1250</v>
      </c>
      <c r="D42" s="64" t="n">
        <f t="shared" si="0"/>
        <v>1</v>
      </c>
    </row>
    <row r="43">
      <c r="A43" s="57" t="s">
        <v>1670</v>
      </c>
      <c r="B43" s="58" t="n">
        <v>1600</v>
      </c>
      <c r="C43" s="59" t="n">
        <v>1600</v>
      </c>
      <c r="D43" s="64" t="n">
        <f t="shared" si="0"/>
        <v>1</v>
      </c>
    </row>
    <row r="44">
      <c r="A44" s="57" t="s">
        <v>1674</v>
      </c>
      <c r="B44" s="58" t="n">
        <v>375</v>
      </c>
      <c r="C44" s="59" t="n">
        <v>375</v>
      </c>
      <c r="D44" s="64" t="n">
        <f t="shared" si="0"/>
        <v>1</v>
      </c>
    </row>
    <row r="45">
      <c r="A45" s="57" t="s">
        <v>2343</v>
      </c>
      <c r="B45" s="58" t="n">
        <v>1500</v>
      </c>
      <c r="C45" s="59" t="n">
        <v>10000</v>
      </c>
      <c r="D45" s="64" t="n">
        <f t="shared" si="0"/>
        <v>0.15</v>
      </c>
    </row>
    <row r="46">
      <c r="A46" s="60" t="s">
        <v>2343</v>
      </c>
      <c r="B46" s="58" t="n">
        <v>1500</v>
      </c>
      <c r="C46" s="59" t="n">
        <v>10000</v>
      </c>
      <c r="D46" s="64" t="n">
        <f t="shared" si="0"/>
        <v>0.15</v>
      </c>
    </row>
    <row r="47">
      <c r="A47" s="57" t="s">
        <v>2360</v>
      </c>
      <c r="B47" s="58" t="n">
        <v>8300</v>
      </c>
      <c r="C47" s="59" t="n">
        <v>8300</v>
      </c>
      <c r="D47" s="64" t="n">
        <f t="shared" si="0"/>
        <v>1</v>
      </c>
    </row>
    <row r="48">
      <c r="A48" s="60" t="s">
        <v>2360</v>
      </c>
      <c r="B48" s="58" t="n">
        <v>8300</v>
      </c>
      <c r="C48" s="59" t="n">
        <v>8300</v>
      </c>
      <c r="D48" s="64" t="n">
        <f t="shared" si="0"/>
        <v>1</v>
      </c>
    </row>
    <row r="49">
      <c r="A49" s="57" t="s">
        <v>5496</v>
      </c>
      <c r="B49" s="58" t="n">
        <v>950</v>
      </c>
      <c r="C49" s="59" t="n">
        <v>950</v>
      </c>
      <c r="D49" s="64" t="n">
        <f t="shared" si="0"/>
        <v>1</v>
      </c>
    </row>
    <row r="50">
      <c r="A50" s="60" t="s">
        <v>5496</v>
      </c>
      <c r="B50" s="58" t="n">
        <v>950</v>
      </c>
      <c r="C50" s="59" t="n">
        <v>950</v>
      </c>
      <c r="D50" s="64" t="n">
        <f t="shared" si="0"/>
        <v>1</v>
      </c>
    </row>
    <row r="51">
      <c r="A51" s="57" t="s">
        <v>5502</v>
      </c>
      <c r="B51" s="58" t="n">
        <v>1400</v>
      </c>
      <c r="C51" s="59" t="n">
        <v>1400</v>
      </c>
      <c r="D51" s="64" t="n">
        <f t="shared" si="0"/>
        <v>1</v>
      </c>
    </row>
    <row r="52">
      <c r="A52" s="60" t="s">
        <v>5502</v>
      </c>
      <c r="B52" s="58" t="n">
        <v>1400</v>
      </c>
      <c r="C52" s="59" t="n">
        <v>1400</v>
      </c>
      <c r="D52" s="64" t="n">
        <f t="shared" si="0"/>
        <v>1</v>
      </c>
    </row>
    <row r="53">
      <c r="A53" s="57" t="s">
        <v>3324</v>
      </c>
      <c r="B53" s="58" t="n">
        <v>-125</v>
      </c>
      <c r="C53" s="59" t="n">
        <v>725</v>
      </c>
      <c r="D53" s="64" t="n">
        <f t="shared" si="0"/>
        <v>-0.17241379310344829</v>
      </c>
    </row>
    <row r="54">
      <c r="A54" s="60" t="s">
        <v>3324</v>
      </c>
      <c r="B54" s="58" t="n">
        <v>-125</v>
      </c>
      <c r="C54" s="59" t="n">
        <v>725</v>
      </c>
      <c r="D54" s="64" t="n">
        <f t="shared" si="0"/>
        <v>-0.17241379310344829</v>
      </c>
    </row>
    <row r="55">
      <c r="A55" s="57" t="s">
        <v>55</v>
      </c>
      <c r="B55" s="58" t="n">
        <v>-519.4</v>
      </c>
      <c r="C55" s="59" t="n">
        <v>2419.4</v>
      </c>
      <c r="D55" s="64" t="n">
        <f t="shared" si="0"/>
        <v>-0.21468132594858227</v>
      </c>
    </row>
    <row r="56">
      <c r="A56" s="57" t="s">
        <v>2137</v>
      </c>
      <c r="B56" s="58" t="n">
        <v>700</v>
      </c>
      <c r="C56" s="59" t="n">
        <v>700</v>
      </c>
      <c r="D56" s="64" t="n">
        <f t="shared" si="0"/>
        <v>1</v>
      </c>
    </row>
    <row r="57">
      <c r="A57" s="57" t="s">
        <v>2128</v>
      </c>
      <c r="B57" s="58" t="n">
        <v>59.999999999999964</v>
      </c>
      <c r="C57" s="59" t="n">
        <v>1100</v>
      </c>
      <c r="D57" s="64" t="n">
        <f t="shared" si="0"/>
        <v>5.4545454545454515E-2</v>
      </c>
    </row>
    <row r="58">
      <c r="A58" s="57" t="s">
        <v>3091</v>
      </c>
      <c r="B58" s="58" t="n">
        <v>950</v>
      </c>
      <c r="C58" s="59" t="n">
        <v>950</v>
      </c>
      <c r="D58" s="64" t="n">
        <f t="shared" si="0"/>
        <v>1</v>
      </c>
    </row>
    <row r="59">
      <c r="A59" s="60" t="s">
        <v>3091</v>
      </c>
      <c r="B59" s="58" t="n">
        <v>950</v>
      </c>
      <c r="C59" s="59" t="n">
        <v>950</v>
      </c>
      <c r="D59" s="64" t="n">
        <f t="shared" si="0"/>
        <v>1</v>
      </c>
    </row>
    <row r="60">
      <c r="A60" s="57" t="s">
        <v>539</v>
      </c>
      <c r="B60" s="58" t="n">
        <v>31.200000000000045</v>
      </c>
      <c r="C60" s="59" t="n">
        <v>3303.6000000000004</v>
      </c>
      <c r="D60" s="64" t="n">
        <f t="shared" si="0"/>
        <v>9.444242644387953E-3</v>
      </c>
    </row>
    <row r="61">
      <c r="A61" s="57" t="s">
        <v>1067</v>
      </c>
      <c r="B61" s="58" t="n">
        <v>750</v>
      </c>
      <c r="C61" s="59" t="n">
        <v>750</v>
      </c>
      <c r="D61" s="64" t="n">
        <f t="shared" si="0"/>
        <v>1</v>
      </c>
    </row>
    <row r="62">
      <c r="A62" s="57" t="s">
        <v>1165</v>
      </c>
      <c r="B62" s="58" t="n">
        <v>875</v>
      </c>
      <c r="C62" s="59" t="n">
        <v>875</v>
      </c>
      <c r="D62" s="64" t="n">
        <f t="shared" si="0"/>
        <v>1</v>
      </c>
    </row>
    <row r="63">
      <c r="A63" s="57" t="s">
        <v>1134</v>
      </c>
      <c r="B63" s="58" t="n">
        <v>-800</v>
      </c>
      <c r="C63" s="59" t="n">
        <v>800</v>
      </c>
      <c r="D63" s="64" t="n">
        <f t="shared" si="0"/>
        <v>-1</v>
      </c>
    </row>
    <row r="64">
      <c r="A64" s="57" t="s">
        <v>1581</v>
      </c>
      <c r="B64" s="58" t="n">
        <v>2000</v>
      </c>
      <c r="C64" s="59" t="n">
        <v>2000</v>
      </c>
      <c r="D64" s="64" t="n">
        <f t="shared" si="0"/>
        <v>1</v>
      </c>
    </row>
    <row r="65">
      <c r="A65" s="57" t="s">
        <v>2199</v>
      </c>
      <c r="B65" s="58" t="n">
        <v>900</v>
      </c>
      <c r="C65" s="59" t="n">
        <v>900</v>
      </c>
      <c r="D65" s="64" t="n">
        <f t="shared" si="0"/>
        <v>1</v>
      </c>
    </row>
    <row r="66">
      <c r="A66" s="57" t="s">
        <v>2794</v>
      </c>
      <c r="B66" s="58" t="n">
        <v>1600</v>
      </c>
      <c r="C66" s="59" t="n">
        <v>1600</v>
      </c>
      <c r="D66" s="64" t="n">
        <f t="shared" si="0"/>
        <v>1</v>
      </c>
    </row>
    <row r="67">
      <c r="A67" s="60" t="s">
        <v>2794</v>
      </c>
      <c r="B67" s="58" t="n">
        <v>1600</v>
      </c>
      <c r="C67" s="59" t="n">
        <v>1600</v>
      </c>
      <c r="D67" s="64" t="n">
        <f t="shared" ref="D67:D130" si="1">GETPIVOTDATA("Sum of Profit",$A$1,"Symbol",A67)/GETPIVOTDATA("Sum of CostBasis",$A$1,"Symbol",A67)</f>
        <v>1</v>
      </c>
    </row>
    <row r="68">
      <c r="A68" s="57" t="s">
        <v>2795</v>
      </c>
      <c r="B68" s="58" t="n">
        <v>1000</v>
      </c>
      <c r="C68" s="59" t="n">
        <v>1000</v>
      </c>
      <c r="D68" s="64" t="n">
        <f t="shared" si="1"/>
        <v>1</v>
      </c>
    </row>
    <row r="69">
      <c r="A69" s="60" t="s">
        <v>2795</v>
      </c>
      <c r="B69" s="58" t="n">
        <v>1000</v>
      </c>
      <c r="C69" s="59" t="n">
        <v>1000</v>
      </c>
      <c r="D69" s="64" t="n">
        <f t="shared" si="1"/>
        <v>1</v>
      </c>
    </row>
    <row r="70">
      <c r="A70" s="57" t="s">
        <v>901</v>
      </c>
      <c r="B70" s="58" t="n">
        <v>256.00000000000023</v>
      </c>
      <c r="C70" s="59" t="n">
        <v>9969</v>
      </c>
      <c r="D70" s="64" t="n">
        <f>GETPIVOTDATA("Sum of Profit",$A$1,"Symbol",A70)/GETPIVOTDATA("Sum of CostBasis",$A$1,"Symbol",A70)</f>
        <v>2.5679606781021189E-2</v>
      </c>
    </row>
    <row r="71">
      <c r="A71" s="57" t="s">
        <v>2541</v>
      </c>
      <c r="B71" s="58" t="n">
        <v>59.999999999999964</v>
      </c>
      <c r="C71" s="59" t="n">
        <v>640</v>
      </c>
      <c r="D71" s="64" t="n">
        <f t="shared" si="1"/>
        <v>9.3749999999999944E-2</v>
      </c>
    </row>
    <row r="72">
      <c r="A72" s="60" t="s">
        <v>2541</v>
      </c>
      <c r="B72" s="58" t="n">
        <v>59.999999999999964</v>
      </c>
      <c r="C72" s="59" t="n">
        <v>640</v>
      </c>
      <c r="D72" s="64" t="n">
        <f t="shared" si="1"/>
        <v>9.3749999999999944E-2</v>
      </c>
    </row>
    <row r="73">
      <c r="A73" s="57" t="s">
        <v>1762</v>
      </c>
      <c r="B73" s="58" t="n">
        <v>99.999999999999972</v>
      </c>
      <c r="C73" s="59" t="n">
        <v>500</v>
      </c>
      <c r="D73" s="64" t="n">
        <f t="shared" si="1"/>
        <v>0.19999999999999996</v>
      </c>
    </row>
    <row r="74">
      <c r="A74" s="57" t="s">
        <v>659</v>
      </c>
      <c r="B74" s="58" t="n">
        <v>4441</v>
      </c>
      <c r="C74" s="59" t="n">
        <v>25659</v>
      </c>
      <c r="D74" s="64" t="n">
        <f t="shared" si="1"/>
        <v>0.17307767255154136</v>
      </c>
    </row>
    <row r="75">
      <c r="A75" s="57" t="s">
        <v>3318</v>
      </c>
      <c r="B75" s="58" t="n">
        <v>250</v>
      </c>
      <c r="C75" s="59" t="n">
        <v>500</v>
      </c>
      <c r="D75" s="64" t="n">
        <f t="shared" si="1"/>
        <v>0.5</v>
      </c>
    </row>
    <row r="76">
      <c r="A76" s="60" t="s">
        <v>3318</v>
      </c>
      <c r="B76" s="58" t="n">
        <v>250</v>
      </c>
      <c r="C76" s="59" t="n">
        <v>500</v>
      </c>
      <c r="D76" s="64" t="n">
        <f t="shared" si="1"/>
        <v>0.5</v>
      </c>
    </row>
    <row r="77">
      <c r="A77" s="57" t="s">
        <v>226</v>
      </c>
      <c r="B77" s="58" t="n">
        <v>39.2599999999997</v>
      </c>
      <c r="C77" s="59" t="n">
        <v>5662.5</v>
      </c>
      <c r="D77" s="64" t="n">
        <f t="shared" si="1"/>
        <v>6.9333333333332801E-3</v>
      </c>
    </row>
    <row r="78">
      <c r="A78" s="57" t="s">
        <v>274</v>
      </c>
      <c r="B78" s="58" t="n">
        <v>-6484</v>
      </c>
      <c r="C78" s="59" t="n">
        <v>18285</v>
      </c>
      <c r="D78" s="64" t="n">
        <f t="shared" si="1"/>
        <v>-0.35460760185944762</v>
      </c>
    </row>
    <row r="79">
      <c r="A79" s="57" t="s">
        <v>482</v>
      </c>
      <c r="B79" s="58" t="n">
        <v>-2247.3999999999987</v>
      </c>
      <c r="C79" s="59" t="n">
        <v>26013.8</v>
      </c>
      <c r="D79" s="64" t="n">
        <f t="shared" si="1"/>
        <v>-8.6392607000899471E-2</v>
      </c>
    </row>
    <row r="80">
      <c r="A80" s="57" t="s">
        <v>412</v>
      </c>
      <c r="B80" s="58" t="n">
        <v>-2236</v>
      </c>
      <c r="C80" s="59" t="n">
        <v>4686</v>
      </c>
      <c r="D80" s="64" t="n">
        <f t="shared" si="1"/>
        <v>-0.47716602646180112</v>
      </c>
    </row>
    <row r="81">
      <c r="A81" s="57" t="s">
        <v>476</v>
      </c>
      <c r="B81" s="58" t="n">
        <v>123.99999999999949</v>
      </c>
      <c r="C81" s="59" t="n">
        <v>3681</v>
      </c>
      <c r="D81" s="64" t="n">
        <f t="shared" si="1"/>
        <v>3.3686498234175355E-2</v>
      </c>
    </row>
    <row r="82">
      <c r="A82" s="57" t="s">
        <v>565</v>
      </c>
      <c r="B82" s="58" t="n">
        <v>115.99999999999966</v>
      </c>
      <c r="C82" s="59" t="n">
        <v>4384</v>
      </c>
      <c r="D82" s="64" t="n">
        <f t="shared" si="1"/>
        <v>2.6459854014598463E-2</v>
      </c>
    </row>
    <row r="83">
      <c r="A83" s="57" t="s">
        <v>218</v>
      </c>
      <c r="B83" s="58" t="n">
        <v>1400.9999999999991</v>
      </c>
      <c r="C83" s="59" t="n">
        <v>14171</v>
      </c>
      <c r="D83" s="64" t="n">
        <f t="shared" si="1"/>
        <v>9.886387693176199E-2</v>
      </c>
    </row>
    <row r="84">
      <c r="A84" s="57" t="s">
        <v>1108</v>
      </c>
      <c r="B84" s="58" t="n">
        <v>900</v>
      </c>
      <c r="C84" s="59" t="n">
        <v>900</v>
      </c>
      <c r="D84" s="64" t="n">
        <f t="shared" si="1"/>
        <v>1</v>
      </c>
    </row>
    <row r="85">
      <c r="A85" s="57" t="s">
        <v>2002</v>
      </c>
      <c r="B85" s="58" t="n">
        <v>1100</v>
      </c>
      <c r="C85" s="59" t="n">
        <v>1100</v>
      </c>
      <c r="D85" s="64" t="n">
        <f t="shared" si="1"/>
        <v>1</v>
      </c>
    </row>
    <row r="86">
      <c r="A86" s="57" t="s">
        <v>2604</v>
      </c>
      <c r="B86" s="58" t="n">
        <v>-2700</v>
      </c>
      <c r="C86" s="59" t="n">
        <v>900</v>
      </c>
      <c r="D86" s="64" t="n">
        <f t="shared" si="1"/>
        <v>-3</v>
      </c>
    </row>
    <row r="87">
      <c r="A87" s="60" t="s">
        <v>2604</v>
      </c>
      <c r="B87" s="58" t="n">
        <v>-2700</v>
      </c>
      <c r="C87" s="59" t="n">
        <v>900</v>
      </c>
      <c r="D87" s="64" t="n">
        <f t="shared" si="1"/>
        <v>-3</v>
      </c>
    </row>
    <row r="88">
      <c r="A88" s="57" t="s">
        <v>2614</v>
      </c>
      <c r="B88" s="58" t="n">
        <v>3900</v>
      </c>
      <c r="C88" s="59" t="n">
        <v>3900</v>
      </c>
      <c r="D88" s="64" t="n">
        <f t="shared" si="1"/>
        <v>1</v>
      </c>
    </row>
    <row r="89">
      <c r="A89" s="60" t="s">
        <v>2614</v>
      </c>
      <c r="B89" s="58" t="n">
        <v>3900</v>
      </c>
      <c r="C89" s="59" t="n">
        <v>3900</v>
      </c>
      <c r="D89" s="64" t="n">
        <f t="shared" si="1"/>
        <v>1</v>
      </c>
    </row>
    <row r="90">
      <c r="A90" s="57" t="s">
        <v>1957</v>
      </c>
      <c r="B90" s="58" t="n">
        <v>2500</v>
      </c>
      <c r="C90" s="59" t="n">
        <v>2500</v>
      </c>
      <c r="D90" s="64" t="n">
        <f t="shared" si="1"/>
        <v>1</v>
      </c>
    </row>
    <row r="91">
      <c r="A91" s="57" t="s">
        <v>456</v>
      </c>
      <c r="B91" s="58" t="n">
        <v>204.00000000000026</v>
      </c>
      <c r="C91" s="59" t="n">
        <v>6626</v>
      </c>
      <c r="D91" s="64" t="n">
        <f t="shared" si="1"/>
        <v>3.0787805614246946E-2</v>
      </c>
    </row>
    <row r="92">
      <c r="A92" s="57" t="s">
        <v>1077</v>
      </c>
      <c r="B92" s="58" t="n">
        <v>190.00000000000003</v>
      </c>
      <c r="C92" s="59" t="n">
        <v>660</v>
      </c>
      <c r="D92" s="64" t="n">
        <f t="shared" si="1"/>
        <v>0.2878787878787879</v>
      </c>
    </row>
    <row r="93">
      <c r="A93" s="57" t="s">
        <v>1506</v>
      </c>
      <c r="B93" s="58" t="n">
        <v>129.99999999999997</v>
      </c>
      <c r="C93" s="59" t="n">
        <v>420</v>
      </c>
      <c r="D93" s="64" t="n">
        <f t="shared" si="1"/>
        <v>0.30952380952380948</v>
      </c>
    </row>
    <row r="94">
      <c r="A94" s="57" t="s">
        <v>2101</v>
      </c>
      <c r="B94" s="58" t="n">
        <v>700</v>
      </c>
      <c r="C94" s="59" t="n">
        <v>700</v>
      </c>
      <c r="D94" s="64" t="n">
        <f t="shared" si="1"/>
        <v>1</v>
      </c>
    </row>
    <row r="95">
      <c r="A95" s="57" t="s">
        <v>2179</v>
      </c>
      <c r="B95" s="58" t="n">
        <v>-600</v>
      </c>
      <c r="C95" s="59" t="n">
        <v>600</v>
      </c>
      <c r="D95" s="64" t="n">
        <f t="shared" si="1"/>
        <v>-1</v>
      </c>
    </row>
    <row r="96">
      <c r="A96" s="57" t="s">
        <v>2369</v>
      </c>
      <c r="B96" s="58" t="n">
        <v>120.00000000000011</v>
      </c>
      <c r="C96" s="59" t="n">
        <v>860</v>
      </c>
      <c r="D96" s="64" t="n">
        <f t="shared" si="1"/>
        <v>0.13953488372093037</v>
      </c>
    </row>
    <row r="97">
      <c r="A97" s="60" t="s">
        <v>2369</v>
      </c>
      <c r="B97" s="58" t="n">
        <v>120.00000000000011</v>
      </c>
      <c r="C97" s="59" t="n">
        <v>860</v>
      </c>
      <c r="D97" s="64" t="n">
        <f t="shared" si="1"/>
        <v>0.13953488372093037</v>
      </c>
    </row>
    <row r="98">
      <c r="A98" s="57" t="s">
        <v>2707</v>
      </c>
      <c r="B98" s="58" t="n">
        <v>525</v>
      </c>
      <c r="C98" s="59" t="n">
        <v>525</v>
      </c>
      <c r="D98" s="64" t="n">
        <f t="shared" si="1"/>
        <v>1</v>
      </c>
    </row>
    <row r="99">
      <c r="A99" s="60" t="s">
        <v>2707</v>
      </c>
      <c r="B99" s="58" t="n">
        <v>525</v>
      </c>
      <c r="C99" s="59" t="n">
        <v>525</v>
      </c>
      <c r="D99" s="64" t="n">
        <f t="shared" si="1"/>
        <v>1</v>
      </c>
    </row>
    <row r="100">
      <c r="A100" s="57" t="s">
        <v>1184</v>
      </c>
      <c r="B100" s="58" t="n">
        <v>700</v>
      </c>
      <c r="C100" s="59" t="n">
        <v>700</v>
      </c>
      <c r="D100" s="64" t="n">
        <f t="shared" si="1"/>
        <v>1</v>
      </c>
    </row>
    <row r="101">
      <c r="A101" s="57" t="s">
        <v>1611</v>
      </c>
      <c r="B101" s="58" t="n">
        <v>-499.99999999999989</v>
      </c>
      <c r="C101" s="59" t="n">
        <v>900</v>
      </c>
      <c r="D101" s="64" t="n">
        <f t="shared" si="1"/>
        <v>-0.55555555555555547</v>
      </c>
    </row>
    <row r="102">
      <c r="A102" s="57" t="s">
        <v>2269</v>
      </c>
      <c r="B102" s="58" t="n">
        <v>700</v>
      </c>
      <c r="C102" s="59" t="n">
        <v>700</v>
      </c>
      <c r="D102" s="64" t="n">
        <f t="shared" si="1"/>
        <v>1</v>
      </c>
    </row>
    <row r="103">
      <c r="A103" s="60" t="s">
        <v>2269</v>
      </c>
      <c r="B103" s="58" t="n">
        <v>700</v>
      </c>
      <c r="C103" s="59" t="n">
        <v>700</v>
      </c>
      <c r="D103" s="64" t="n">
        <f t="shared" si="1"/>
        <v>1</v>
      </c>
    </row>
    <row r="104">
      <c r="A104" s="57" t="s">
        <v>2411</v>
      </c>
      <c r="B104" s="58" t="n">
        <v>140.00000000000003</v>
      </c>
      <c r="C104" s="59" t="n">
        <v>660</v>
      </c>
      <c r="D104" s="64" t="n">
        <f t="shared" si="1"/>
        <v>0.21212121212121215</v>
      </c>
    </row>
    <row r="105">
      <c r="A105" s="60" t="s">
        <v>2411</v>
      </c>
      <c r="B105" s="58" t="n">
        <v>140.00000000000003</v>
      </c>
      <c r="C105" s="59" t="n">
        <v>660</v>
      </c>
      <c r="D105" s="64" t="n">
        <f t="shared" si="1"/>
        <v>0.21212121212121215</v>
      </c>
    </row>
    <row r="106">
      <c r="A106" s="57" t="s">
        <v>2783</v>
      </c>
      <c r="B106" s="58" t="n">
        <v>840</v>
      </c>
      <c r="C106" s="59" t="n">
        <v>840</v>
      </c>
      <c r="D106" s="64" t="n">
        <f t="shared" si="1"/>
        <v>1</v>
      </c>
    </row>
    <row r="107">
      <c r="A107" s="60" t="s">
        <v>2783</v>
      </c>
      <c r="B107" s="58" t="n">
        <v>840</v>
      </c>
      <c r="C107" s="59" t="n">
        <v>840</v>
      </c>
      <c r="D107" s="64" t="n">
        <f t="shared" si="1"/>
        <v>1</v>
      </c>
    </row>
    <row r="108">
      <c r="A108" s="57" t="s">
        <v>3204</v>
      </c>
      <c r="B108" s="58" t="n">
        <v>1299.9999999999998</v>
      </c>
      <c r="C108" s="59" t="n">
        <v>1400</v>
      </c>
      <c r="D108" s="64" t="n">
        <f t="shared" si="1"/>
        <v>0.92857142857142838</v>
      </c>
    </row>
    <row r="109">
      <c r="A109" s="60" t="s">
        <v>3204</v>
      </c>
      <c r="B109" s="58" t="n">
        <v>1299.9999999999998</v>
      </c>
      <c r="C109" s="59" t="n">
        <v>1400</v>
      </c>
      <c r="D109" s="64" t="n">
        <f t="shared" si="1"/>
        <v>0.92857142857142838</v>
      </c>
    </row>
    <row r="110">
      <c r="A110" s="57" t="s">
        <v>300</v>
      </c>
      <c r="B110" s="58" t="n">
        <v>138.00000000000026</v>
      </c>
      <c r="C110" s="59" t="n">
        <v>3461.9999999999995</v>
      </c>
      <c r="D110" s="64" t="n">
        <f t="shared" si="1"/>
        <v>3.9861351819757446E-2</v>
      </c>
    </row>
    <row r="111">
      <c r="A111" s="57" t="s">
        <v>3034</v>
      </c>
      <c r="B111" s="58" t="n">
        <v>400</v>
      </c>
      <c r="C111" s="59" t="n">
        <v>450</v>
      </c>
      <c r="D111" s="64" t="n">
        <f t="shared" si="1"/>
        <v>0.88888888888888884</v>
      </c>
    </row>
    <row r="112">
      <c r="A112" s="60" t="s">
        <v>3034</v>
      </c>
      <c r="B112" s="58" t="n">
        <v>400</v>
      </c>
      <c r="C112" s="59" t="n">
        <v>450</v>
      </c>
      <c r="D112" s="64" t="n">
        <f t="shared" si="1"/>
        <v>0.88888888888888884</v>
      </c>
    </row>
    <row r="113">
      <c r="A113" s="57" t="s">
        <v>3272</v>
      </c>
      <c r="B113" s="58" t="n">
        <v>600</v>
      </c>
      <c r="C113" s="59" t="n">
        <v>600</v>
      </c>
      <c r="D113" s="64" t="n">
        <f t="shared" si="1"/>
        <v>1</v>
      </c>
    </row>
    <row r="114">
      <c r="A114" s="60" t="s">
        <v>3272</v>
      </c>
      <c r="B114" s="58" t="n">
        <v>600</v>
      </c>
      <c r="C114" s="59" t="n">
        <v>600</v>
      </c>
      <c r="D114" s="64" t="n">
        <f t="shared" si="1"/>
        <v>1</v>
      </c>
    </row>
    <row r="115">
      <c r="A115" s="57" t="s">
        <v>248</v>
      </c>
      <c r="B115" s="58" t="n">
        <v>12529</v>
      </c>
      <c r="C115" s="59" t="n">
        <v>87586</v>
      </c>
      <c r="D115" s="64" t="n">
        <f t="shared" si="1"/>
        <v>0.14304797570387962</v>
      </c>
    </row>
    <row r="116">
      <c r="A116" s="57" t="s">
        <v>308</v>
      </c>
      <c r="B116" s="58" t="n">
        <v>188.99999999999997</v>
      </c>
      <c r="C116" s="59" t="n">
        <v>400</v>
      </c>
      <c r="D116" s="64" t="n">
        <f t="shared" si="1"/>
        <v>0.47249999999999992</v>
      </c>
    </row>
    <row r="117">
      <c r="A117" s="57" t="s">
        <v>302</v>
      </c>
      <c r="B117" s="58" t="n">
        <v>76.000000000000028</v>
      </c>
      <c r="C117" s="59" t="n">
        <v>352</v>
      </c>
      <c r="D117" s="64" t="n">
        <f t="shared" si="1"/>
        <v>0.21590909090909099</v>
      </c>
    </row>
    <row r="118">
      <c r="A118" s="57" t="s">
        <v>435</v>
      </c>
      <c r="B118" s="58" t="n">
        <v>-1200</v>
      </c>
      <c r="C118" s="59" t="n">
        <v>1200</v>
      </c>
      <c r="D118" s="64" t="n">
        <f t="shared" si="1"/>
        <v>-1</v>
      </c>
    </row>
    <row r="119">
      <c r="A119" s="57" t="s">
        <v>1180</v>
      </c>
      <c r="B119" s="58" t="n">
        <v>210</v>
      </c>
      <c r="C119" s="59" t="n">
        <v>210</v>
      </c>
      <c r="D119" s="64" t="n">
        <f t="shared" si="1"/>
        <v>1</v>
      </c>
    </row>
    <row r="120">
      <c r="A120" s="57" t="s">
        <v>1225</v>
      </c>
      <c r="B120" s="58" t="n">
        <v>152</v>
      </c>
      <c r="C120" s="59" t="n">
        <v>160</v>
      </c>
      <c r="D120" s="64" t="n">
        <f t="shared" si="1"/>
        <v>0.95</v>
      </c>
    </row>
    <row r="121">
      <c r="A121" s="57" t="s">
        <v>1235</v>
      </c>
      <c r="B121" s="58" t="n">
        <v>-260</v>
      </c>
      <c r="C121" s="59" t="n">
        <v>240</v>
      </c>
      <c r="D121" s="64" t="n">
        <f t="shared" si="1"/>
        <v>-1.0833333333333333</v>
      </c>
    </row>
    <row r="122">
      <c r="A122" s="57" t="s">
        <v>1269</v>
      </c>
      <c r="B122" s="58" t="n">
        <v>490.00000000000006</v>
      </c>
      <c r="C122" s="59" t="n">
        <v>490.00000000000006</v>
      </c>
      <c r="D122" s="64" t="n">
        <f t="shared" si="1"/>
        <v>1</v>
      </c>
    </row>
    <row r="123">
      <c r="A123" s="57" t="s">
        <v>1334</v>
      </c>
      <c r="B123" s="58" t="n">
        <v>-839.99999999999989</v>
      </c>
      <c r="C123" s="59" t="n">
        <v>620</v>
      </c>
      <c r="D123" s="64" t="n">
        <f t="shared" si="1"/>
        <v>-1.3548387096774193</v>
      </c>
    </row>
    <row r="124">
      <c r="A124" s="57" t="s">
        <v>1355</v>
      </c>
      <c r="B124" s="58" t="n">
        <v>540</v>
      </c>
      <c r="C124" s="59" t="n">
        <v>540</v>
      </c>
      <c r="D124" s="64" t="n">
        <f t="shared" si="1"/>
        <v>1</v>
      </c>
    </row>
    <row r="125">
      <c r="A125" s="57" t="s">
        <v>1405</v>
      </c>
      <c r="B125" s="58" t="n">
        <v>-620</v>
      </c>
      <c r="C125" s="59" t="n">
        <v>1500</v>
      </c>
      <c r="D125" s="64" t="n">
        <f t="shared" si="1"/>
        <v>-0.41333333333333333</v>
      </c>
    </row>
    <row r="126">
      <c r="A126" s="57" t="s">
        <v>2004</v>
      </c>
      <c r="B126" s="58" t="n">
        <v>520</v>
      </c>
      <c r="C126" s="59" t="n">
        <v>550</v>
      </c>
      <c r="D126" s="64" t="n">
        <f t="shared" si="1"/>
        <v>0.94545454545454544</v>
      </c>
    </row>
    <row r="127">
      <c r="A127" s="57" t="s">
        <v>2454</v>
      </c>
      <c r="B127" s="58" t="n">
        <v>630</v>
      </c>
      <c r="C127" s="59" t="n">
        <v>630</v>
      </c>
      <c r="D127" s="64" t="n">
        <f t="shared" si="1"/>
        <v>1</v>
      </c>
    </row>
    <row r="128">
      <c r="A128" s="60" t="s">
        <v>2454</v>
      </c>
      <c r="B128" s="58" t="n">
        <v>630</v>
      </c>
      <c r="C128" s="59" t="n">
        <v>630</v>
      </c>
      <c r="D128" s="64" t="n">
        <f t="shared" si="1"/>
        <v>1</v>
      </c>
    </row>
    <row r="129">
      <c r="A129" s="57" t="s">
        <v>2605</v>
      </c>
      <c r="B129" s="58" t="n">
        <v>-500</v>
      </c>
      <c r="C129" s="59" t="n">
        <v>500</v>
      </c>
      <c r="D129" s="64" t="n">
        <f t="shared" si="1"/>
        <v>-1</v>
      </c>
    </row>
    <row r="130">
      <c r="A130" s="60" t="s">
        <v>2605</v>
      </c>
      <c r="B130" s="58" t="n">
        <v>-500</v>
      </c>
      <c r="C130" s="59" t="n">
        <v>500</v>
      </c>
      <c r="D130" s="64" t="n">
        <f t="shared" si="1"/>
        <v>-1</v>
      </c>
    </row>
    <row r="131">
      <c r="A131" s="57" t="s">
        <v>2620</v>
      </c>
      <c r="B131" s="58" t="n">
        <v>2310</v>
      </c>
      <c r="C131" s="59" t="n">
        <v>2310</v>
      </c>
      <c r="D131" s="64" t="n">
        <f t="shared" ref="D131:D139" si="2">GETPIVOTDATA("Sum of Profit",$A$1,"Symbol",A131)/GETPIVOTDATA("Sum of CostBasis",$A$1,"Symbol",A131)</f>
        <v>1</v>
      </c>
    </row>
    <row r="132">
      <c r="A132" s="60" t="s">
        <v>2620</v>
      </c>
      <c r="B132" s="58" t="n">
        <v>2310</v>
      </c>
      <c r="C132" s="59" t="n">
        <v>2310</v>
      </c>
      <c r="D132" s="64" t="n">
        <f t="shared" si="2"/>
        <v>1</v>
      </c>
    </row>
    <row r="133">
      <c r="A133" s="57" t="s">
        <v>2597</v>
      </c>
      <c r="B133" s="58" t="n">
        <v>-355</v>
      </c>
      <c r="C133" s="59" t="n">
        <v>655</v>
      </c>
      <c r="D133" s="64" t="n">
        <f t="shared" si="2"/>
        <v>-0.5419847328244275</v>
      </c>
    </row>
    <row r="134">
      <c r="A134" s="60" t="s">
        <v>2597</v>
      </c>
      <c r="B134" s="58" t="n">
        <v>-355</v>
      </c>
      <c r="C134" s="59" t="n">
        <v>655</v>
      </c>
      <c r="D134" s="64" t="n">
        <f t="shared" si="2"/>
        <v>-0.5419847328244275</v>
      </c>
    </row>
    <row r="135">
      <c r="A135" s="57" t="s">
        <v>47</v>
      </c>
      <c r="B135" s="58" t="n">
        <v>40.999999999999659</v>
      </c>
      <c r="C135" s="59" t="n">
        <v>10059</v>
      </c>
      <c r="D135" s="64" t="n">
        <f t="shared" si="2"/>
        <v>4.0759518838850445E-3</v>
      </c>
    </row>
    <row r="136">
      <c r="A136" s="57" t="s">
        <v>264</v>
      </c>
      <c r="B136" s="58" t="n">
        <v>290.00000000000057</v>
      </c>
      <c r="C136" s="59" t="n">
        <v>9360</v>
      </c>
      <c r="D136" s="64" t="n">
        <f t="shared" si="2"/>
        <v>3.0982905982906043E-2</v>
      </c>
    </row>
    <row r="137">
      <c r="A137" s="57" t="s">
        <v>484</v>
      </c>
      <c r="B137" s="58" t="n">
        <v>-2631.44</v>
      </c>
      <c r="C137" s="59" t="n">
        <v>5350.94</v>
      </c>
      <c r="D137" s="64" t="n">
        <f>GETPIVOTDATA("Sum of Profit",$A$1,"Symbol",A137)/GETPIVOTDATA("Sum of CostBasis",$A$1,"Symbol",A137)</f>
        <v>-0.4917715392061956</v>
      </c>
    </row>
    <row r="138">
      <c r="A138" s="57" t="s">
        <v>1132</v>
      </c>
      <c r="B138" s="58" t="n">
        <v>20.000000000000018</v>
      </c>
      <c r="C138" s="59" t="n">
        <v>580</v>
      </c>
      <c r="D138" s="64" t="n">
        <f t="shared" si="2"/>
        <v>3.4482758620689682E-2</v>
      </c>
    </row>
    <row r="139">
      <c r="A139" s="57" t="s">
        <v>270</v>
      </c>
      <c r="B139" s="58" t="n">
        <v>2392.9999999999995</v>
      </c>
      <c r="C139" s="59" t="n">
        <v>15450</v>
      </c>
      <c r="D139" s="64" t="n">
        <f t="shared" si="2"/>
        <v>0.15488673139158574</v>
      </c>
    </row>
    <row r="140">
      <c r="A140" s="57" t="s">
        <v>2455</v>
      </c>
      <c r="B140" s="58" t="n">
        <v>1085</v>
      </c>
      <c r="C140" s="59" t="n">
        <v>1085</v>
      </c>
      <c r="D140" s="64" t="n">
        <f>GETPIVOTDATA("Sum of Profit",$A$1,"Symbol",A140)/GETPIVOTDATA("Sum of CostBasis",$A$1,"Symbol",A140)</f>
        <v>1</v>
      </c>
    </row>
    <row r="141">
      <c r="A141" s="60" t="s">
        <v>2455</v>
      </c>
      <c r="B141" s="58" t="n">
        <v>1085</v>
      </c>
      <c r="C141" s="59" t="n">
        <v>1085</v>
      </c>
      <c r="D141" s="64" t="n">
        <f t="shared" ref="D141:D186" si="3">GETPIVOTDATA("Sum of Profit",$A$1,"Symbol",A141)/GETPIVOTDATA("Sum of CostBasis",$A$1,"Symbol",A141)</f>
        <v>1</v>
      </c>
    </row>
    <row r="142">
      <c r="A142" s="57" t="s">
        <v>2046</v>
      </c>
      <c r="B142" s="58" t="n">
        <v>-7500</v>
      </c>
      <c r="C142" s="59" t="n">
        <v>2500</v>
      </c>
      <c r="D142" s="64" t="n">
        <f t="shared" si="3"/>
        <v>-3</v>
      </c>
    </row>
    <row r="143">
      <c r="A143" s="57" t="s">
        <v>676</v>
      </c>
      <c r="B143" s="58" t="n">
        <v>550</v>
      </c>
      <c r="C143" s="59" t="n">
        <v>550</v>
      </c>
      <c r="D143" s="64" t="n">
        <f>GETPIVOTDATA("Sum of Profit",$A$1,"Symbol",A143)/GETPIVOTDATA("Sum of CostBasis",$A$1,"Symbol",A143)</f>
        <v>1</v>
      </c>
    </row>
    <row r="144">
      <c r="A144" s="57" t="s">
        <v>107</v>
      </c>
      <c r="B144" s="58" t="n">
        <v>694.49999999999932</v>
      </c>
      <c r="C144" s="59" t="n">
        <v>27505.5</v>
      </c>
      <c r="D144" s="64" t="n">
        <f>GETPIVOTDATA("Sum of Profit",$A$1,"Symbol",A144)/GETPIVOTDATA("Sum of CostBasis",$A$1,"Symbol",A144)</f>
        <v>2.5249495555434341E-2</v>
      </c>
    </row>
    <row r="145">
      <c r="A145" s="57" t="s">
        <v>2606</v>
      </c>
      <c r="B145" s="58" t="n">
        <v>-11000</v>
      </c>
      <c r="C145" s="59" t="n">
        <v>1100</v>
      </c>
      <c r="D145" s="64" t="n">
        <f t="shared" si="3"/>
        <v>-10</v>
      </c>
    </row>
    <row r="146">
      <c r="A146" s="60" t="s">
        <v>2606</v>
      </c>
      <c r="B146" s="58" t="n">
        <v>-11000</v>
      </c>
      <c r="C146" s="59" t="n">
        <v>1100</v>
      </c>
      <c r="D146" s="64" t="n">
        <f t="shared" si="3"/>
        <v>-10</v>
      </c>
    </row>
    <row r="147">
      <c r="A147" s="57" t="s">
        <v>2617</v>
      </c>
      <c r="B147" s="58" t="n">
        <v>12500</v>
      </c>
      <c r="C147" s="59" t="n">
        <v>12500</v>
      </c>
      <c r="D147" s="64" t="n">
        <f t="shared" si="3"/>
        <v>1</v>
      </c>
    </row>
    <row r="148">
      <c r="A148" s="60" t="s">
        <v>2617</v>
      </c>
      <c r="B148" s="58" t="n">
        <v>12500</v>
      </c>
      <c r="C148" s="59" t="n">
        <v>12500</v>
      </c>
      <c r="D148" s="64" t="n">
        <f t="shared" si="3"/>
        <v>1</v>
      </c>
    </row>
    <row r="149">
      <c r="A149" s="57" t="s">
        <v>402</v>
      </c>
      <c r="B149" s="58" t="n">
        <v>279.00000000000011</v>
      </c>
      <c r="C149" s="59" t="n">
        <v>1211</v>
      </c>
      <c r="D149" s="64" t="n">
        <f t="shared" si="3"/>
        <v>0.23038810900082585</v>
      </c>
    </row>
    <row r="150">
      <c r="A150" s="57" t="s">
        <v>651</v>
      </c>
      <c r="B150" s="58" t="n">
        <v>75</v>
      </c>
      <c r="C150" s="59" t="n">
        <v>225</v>
      </c>
      <c r="D150" s="64" t="n">
        <f t="shared" si="3"/>
        <v>0.33333333333333331</v>
      </c>
    </row>
    <row r="151">
      <c r="A151" s="57" t="s">
        <v>97</v>
      </c>
      <c r="B151" s="58" t="n">
        <v>796.00000000000011</v>
      </c>
      <c r="C151" s="59" t="n">
        <v>5704</v>
      </c>
      <c r="D151" s="64" t="n">
        <f t="shared" si="3"/>
        <v>0.13955119214586256</v>
      </c>
    </row>
    <row r="152">
      <c r="A152" s="57" t="s">
        <v>56</v>
      </c>
      <c r="B152" s="58" t="n">
        <v>-1920</v>
      </c>
      <c r="C152" s="59" t="n">
        <v>5420</v>
      </c>
      <c r="D152" s="64" t="n">
        <f t="shared" si="3"/>
        <v>-0.35424354243542433</v>
      </c>
    </row>
    <row r="153">
      <c r="A153" s="57" t="s">
        <v>1576</v>
      </c>
      <c r="B153" s="58" t="n">
        <v>300</v>
      </c>
      <c r="C153" s="59" t="n">
        <v>300</v>
      </c>
      <c r="D153" s="64" t="n">
        <f t="shared" si="3"/>
        <v>1</v>
      </c>
    </row>
    <row r="154">
      <c r="A154" s="57" t="s">
        <v>414</v>
      </c>
      <c r="B154" s="58" t="n">
        <v>-1309.6799999999994</v>
      </c>
      <c r="C154" s="59" t="n">
        <v>5883.9299999999994</v>
      </c>
      <c r="D154" s="64" t="n">
        <f t="shared" si="3"/>
        <v>-0.22258592471358421</v>
      </c>
    </row>
    <row r="155">
      <c r="A155" s="57" t="s">
        <v>460</v>
      </c>
      <c r="B155" s="58" t="n">
        <v>-1140.7599999999998</v>
      </c>
      <c r="C155" s="59" t="n">
        <v>9572.0299999999988</v>
      </c>
      <c r="D155" s="64" t="n">
        <f t="shared" si="3"/>
        <v>-0.11917639205058905</v>
      </c>
    </row>
    <row r="156">
      <c r="A156" s="57" t="s">
        <v>384</v>
      </c>
      <c r="B156" s="58" t="n">
        <v>24.000000000000199</v>
      </c>
      <c r="C156" s="59" t="n">
        <v>3676</v>
      </c>
      <c r="D156" s="64" t="n">
        <f t="shared" si="3"/>
        <v>6.5288356909684979E-3</v>
      </c>
    </row>
    <row r="157">
      <c r="A157" s="57" t="s">
        <v>369</v>
      </c>
      <c r="B157" s="58" t="n">
        <v>19</v>
      </c>
      <c r="C157" s="59" t="n">
        <v>19</v>
      </c>
      <c r="D157" s="64" t="n">
        <f t="shared" si="3"/>
        <v>1</v>
      </c>
    </row>
    <row r="158">
      <c r="A158" s="57" t="s">
        <v>744</v>
      </c>
      <c r="B158" s="58" t="n">
        <v>8664</v>
      </c>
      <c r="C158" s="59" t="n">
        <v>9474</v>
      </c>
      <c r="D158" s="64" t="n">
        <f t="shared" si="3"/>
        <v>0.91450284990500319</v>
      </c>
    </row>
    <row r="159">
      <c r="A159" s="57" t="s">
        <v>745</v>
      </c>
      <c r="B159" s="58" t="n">
        <v>-4287.5</v>
      </c>
      <c r="C159" s="59" t="n">
        <v>4375</v>
      </c>
      <c r="D159" s="64" t="n">
        <f t="shared" si="3"/>
        <v>-0.98</v>
      </c>
    </row>
    <row r="160">
      <c r="A160" s="57" t="s">
        <v>746</v>
      </c>
      <c r="B160" s="58" t="n">
        <v>929.99999999999989</v>
      </c>
      <c r="C160" s="59" t="n">
        <v>3560</v>
      </c>
      <c r="D160" s="64" t="n">
        <f t="shared" si="3"/>
        <v>0.26123595505617975</v>
      </c>
    </row>
    <row r="161">
      <c r="A161" s="57" t="s">
        <v>336</v>
      </c>
      <c r="B161" s="58" t="n">
        <v>168.00000000000026</v>
      </c>
      <c r="C161" s="59" t="n">
        <v>2323.1999999999998</v>
      </c>
      <c r="D161" s="64" t="n">
        <f t="shared" si="3"/>
        <v>7.2314049586776979E-2</v>
      </c>
    </row>
    <row r="162">
      <c r="A162" s="57" t="s">
        <v>125</v>
      </c>
      <c r="B162" s="58" t="n">
        <v>150</v>
      </c>
      <c r="C162" s="59" t="n">
        <v>8000</v>
      </c>
      <c r="D162" s="64" t="n">
        <f t="shared" si="3"/>
        <v>1.8749999999999999E-2</v>
      </c>
    </row>
    <row r="163">
      <c r="A163" s="57" t="s">
        <v>747</v>
      </c>
      <c r="B163" s="58" t="n">
        <v>710</v>
      </c>
      <c r="C163" s="59" t="n">
        <v>7880</v>
      </c>
      <c r="D163" s="64" t="n">
        <f t="shared" si="3"/>
        <v>9.01015228426396E-2</v>
      </c>
    </row>
    <row r="164">
      <c r="A164" s="57" t="s">
        <v>748</v>
      </c>
      <c r="B164" s="58" t="n">
        <v>155.00000000000003</v>
      </c>
      <c r="C164" s="59" t="n">
        <v>720</v>
      </c>
      <c r="D164" s="64" t="n">
        <f t="shared" si="3"/>
        <v>0.21527777777777782</v>
      </c>
    </row>
    <row r="165">
      <c r="A165" s="57" t="s">
        <v>350</v>
      </c>
      <c r="B165" s="58" t="n">
        <v>57.900000000000276</v>
      </c>
      <c r="C165" s="59" t="n">
        <v>6166.6</v>
      </c>
      <c r="D165" s="64" t="n">
        <f t="shared" si="3"/>
        <v>9.3892906950345852E-3</v>
      </c>
    </row>
    <row r="166">
      <c r="A166" s="57" t="s">
        <v>354</v>
      </c>
      <c r="B166" s="58" t="n">
        <v>296</v>
      </c>
      <c r="C166" s="59" t="n">
        <v>134</v>
      </c>
      <c r="D166" s="64" t="n">
        <f t="shared" si="3"/>
        <v>2.2089552238805972</v>
      </c>
    </row>
    <row r="167">
      <c r="A167" s="57" t="s">
        <v>1451</v>
      </c>
      <c r="B167" s="58" t="n">
        <v>480</v>
      </c>
      <c r="C167" s="59" t="n">
        <v>500</v>
      </c>
      <c r="D167" s="64" t="n">
        <f t="shared" si="3"/>
        <v>0.96</v>
      </c>
    </row>
    <row r="168">
      <c r="A168" s="57" t="s">
        <v>2045</v>
      </c>
      <c r="B168" s="58" t="n">
        <v>1100</v>
      </c>
      <c r="C168" s="59" t="n">
        <v>1100</v>
      </c>
      <c r="D168" s="64" t="n">
        <f t="shared" si="3"/>
        <v>1</v>
      </c>
    </row>
    <row r="169">
      <c r="A169" s="57" t="s">
        <v>2374</v>
      </c>
      <c r="B169" s="58" t="n">
        <v>-389.99999999999994</v>
      </c>
      <c r="C169" s="59" t="n">
        <v>459.99999999999994</v>
      </c>
      <c r="D169" s="64" t="n">
        <f t="shared" si="3"/>
        <v>-0.84782608695652173</v>
      </c>
    </row>
    <row r="170">
      <c r="A170" s="60" t="s">
        <v>2374</v>
      </c>
      <c r="B170" s="58" t="n">
        <v>-389.99999999999994</v>
      </c>
      <c r="C170" s="59" t="n">
        <v>459.99999999999994</v>
      </c>
      <c r="D170" s="64" t="n">
        <f t="shared" si="3"/>
        <v>-0.84782608695652173</v>
      </c>
    </row>
    <row r="171">
      <c r="A171" s="57" t="s">
        <v>2588</v>
      </c>
      <c r="B171" s="58" t="n">
        <v>-229.99999999999997</v>
      </c>
      <c r="C171" s="59" t="n">
        <v>430</v>
      </c>
      <c r="D171" s="64" t="n">
        <f t="shared" si="3"/>
        <v>-0.53488372093023251</v>
      </c>
    </row>
    <row r="172">
      <c r="A172" s="60" t="s">
        <v>2588</v>
      </c>
      <c r="B172" s="58" t="n">
        <v>-229.99999999999997</v>
      </c>
      <c r="C172" s="59" t="n">
        <v>430</v>
      </c>
      <c r="D172" s="64" t="n">
        <f t="shared" si="3"/>
        <v>-0.53488372093023251</v>
      </c>
    </row>
    <row r="173">
      <c r="A173" s="57" t="s">
        <v>404</v>
      </c>
      <c r="B173" s="58" t="n">
        <v>116.69999999999987</v>
      </c>
      <c r="C173" s="59" t="n">
        <v>2232.1999999999998</v>
      </c>
      <c r="D173" s="64" t="n">
        <f t="shared" si="3"/>
        <v>5.2280261625302339E-2</v>
      </c>
    </row>
    <row r="174">
      <c r="A174" s="57" t="s">
        <v>1209</v>
      </c>
      <c r="B174" s="58" t="n">
        <v>2000</v>
      </c>
      <c r="C174" s="59" t="n">
        <v>2000</v>
      </c>
      <c r="D174" s="64" t="n">
        <f t="shared" si="3"/>
        <v>1</v>
      </c>
    </row>
    <row r="175">
      <c r="A175" s="57" t="s">
        <v>1621</v>
      </c>
      <c r="B175" s="58" t="n">
        <v>1030</v>
      </c>
      <c r="C175" s="59" t="n">
        <v>1030</v>
      </c>
      <c r="D175" s="64" t="n">
        <f t="shared" si="3"/>
        <v>1</v>
      </c>
    </row>
    <row r="176">
      <c r="A176" s="57" t="s">
        <v>2274</v>
      </c>
      <c r="B176" s="58" t="n">
        <v>700</v>
      </c>
      <c r="C176" s="59" t="n">
        <v>700</v>
      </c>
      <c r="D176" s="64" t="n">
        <f t="shared" si="3"/>
        <v>1</v>
      </c>
    </row>
    <row r="177">
      <c r="A177" s="60" t="s">
        <v>2274</v>
      </c>
      <c r="B177" s="58" t="n">
        <v>700</v>
      </c>
      <c r="C177" s="59" t="n">
        <v>700</v>
      </c>
      <c r="D177" s="64" t="n">
        <f t="shared" si="3"/>
        <v>1</v>
      </c>
    </row>
    <row r="178">
      <c r="A178" s="57" t="s">
        <v>749</v>
      </c>
      <c r="B178" s="58" t="n">
        <v>225</v>
      </c>
      <c r="C178" s="59" t="n">
        <v>0</v>
      </c>
      <c r="D178" s="64" t="e">
        <f t="shared" si="3"/>
        <v>#DIV/0!</v>
      </c>
    </row>
    <row r="179">
      <c r="A179" s="57" t="s">
        <v>559</v>
      </c>
      <c r="B179" s="58" t="n">
        <v>-750.99999999999977</v>
      </c>
      <c r="C179" s="59" t="n">
        <v>3251</v>
      </c>
      <c r="D179" s="64" t="n">
        <f t="shared" si="3"/>
        <v>-0.23100584435558283</v>
      </c>
    </row>
    <row r="180">
      <c r="A180" s="57" t="s">
        <v>561</v>
      </c>
      <c r="B180" s="58" t="n">
        <v>100</v>
      </c>
      <c r="C180" s="59" t="n">
        <v>100</v>
      </c>
      <c r="D180" s="64" t="n">
        <f t="shared" si="3"/>
        <v>1</v>
      </c>
    </row>
    <row r="181">
      <c r="A181" s="57" t="s">
        <v>750</v>
      </c>
      <c r="B181" s="58" t="n">
        <v>752.99999999999977</v>
      </c>
      <c r="C181" s="59" t="n">
        <v>880.00000000000011</v>
      </c>
      <c r="D181" s="64" t="n">
        <f t="shared" si="3"/>
        <v>0.85568181818181777</v>
      </c>
    </row>
    <row r="182">
      <c r="A182" s="57" t="s">
        <v>2592</v>
      </c>
      <c r="B182" s="58" t="n">
        <v>-2500</v>
      </c>
      <c r="C182" s="59" t="n">
        <v>1000</v>
      </c>
      <c r="D182" s="64" t="n">
        <f t="shared" si="3"/>
        <v>-2.5</v>
      </c>
    </row>
    <row r="183">
      <c r="A183" s="60" t="s">
        <v>2592</v>
      </c>
      <c r="B183" s="58" t="n">
        <v>-2500</v>
      </c>
      <c r="C183" s="59" t="n">
        <v>1000</v>
      </c>
      <c r="D183" s="64" t="n">
        <f t="shared" si="3"/>
        <v>-2.5</v>
      </c>
    </row>
    <row r="184">
      <c r="A184" s="57" t="s">
        <v>2653</v>
      </c>
      <c r="B184" s="58" t="n">
        <v>500</v>
      </c>
      <c r="C184" s="59" t="n">
        <v>500</v>
      </c>
      <c r="D184" s="64" t="n">
        <f t="shared" si="3"/>
        <v>1</v>
      </c>
    </row>
    <row r="185">
      <c r="A185" s="60" t="s">
        <v>2653</v>
      </c>
      <c r="B185" s="58" t="n">
        <v>500</v>
      </c>
      <c r="C185" s="59" t="n">
        <v>500</v>
      </c>
      <c r="D185" s="64" t="n">
        <f t="shared" si="3"/>
        <v>1</v>
      </c>
    </row>
    <row r="186">
      <c r="A186" s="57" t="s">
        <v>2616</v>
      </c>
      <c r="B186" s="58" t="n">
        <v>3900</v>
      </c>
      <c r="C186" s="59" t="n">
        <v>3900</v>
      </c>
      <c r="D186" s="64" t="n">
        <f t="shared" si="3"/>
        <v>1</v>
      </c>
    </row>
    <row r="187">
      <c r="A187" s="60" t="s">
        <v>2616</v>
      </c>
      <c r="B187" s="58" t="n">
        <v>3900</v>
      </c>
      <c r="C187" s="59" t="n">
        <v>3900</v>
      </c>
      <c r="D187" s="64" t="n">
        <f>GETPIVOTDATA("Sum of Profit",$A$1,"Symbol",A187)/GETPIVOTDATA("Sum of CostBasis",$A$1,"Symbol",A187)</f>
        <v>1</v>
      </c>
    </row>
    <row r="188">
      <c r="A188" s="57" t="s">
        <v>3045</v>
      </c>
      <c r="B188" s="58" t="n">
        <v>750</v>
      </c>
      <c r="C188" s="59" t="n">
        <v>750</v>
      </c>
      <c r="D188" s="64" t="n">
        <f t="shared" ref="D188:D202" si="4">GETPIVOTDATA("Sum of Profit",$A$1,"Symbol",A188)/GETPIVOTDATA("Sum of CostBasis",$A$1,"Symbol",A188)</f>
        <v>1</v>
      </c>
    </row>
    <row r="189">
      <c r="A189" s="60" t="s">
        <v>3045</v>
      </c>
      <c r="B189" s="58" t="n">
        <v>750</v>
      </c>
      <c r="C189" s="59" t="n">
        <v>750</v>
      </c>
      <c r="D189" s="64" t="n">
        <f t="shared" si="4"/>
        <v>1</v>
      </c>
    </row>
    <row r="190">
      <c r="A190" s="57" t="s">
        <v>2462</v>
      </c>
      <c r="B190" s="58" t="n">
        <v>-4700</v>
      </c>
      <c r="C190" s="59" t="n">
        <v>1000</v>
      </c>
      <c r="D190" s="64" t="n">
        <f t="shared" si="4"/>
        <v>-4.7</v>
      </c>
    </row>
    <row r="191">
      <c r="A191" s="60" t="s">
        <v>2462</v>
      </c>
      <c r="B191" s="58" t="n">
        <v>-4700</v>
      </c>
      <c r="C191" s="59" t="n">
        <v>1000</v>
      </c>
      <c r="D191" s="64" t="n">
        <f t="shared" si="4"/>
        <v>-4.7</v>
      </c>
    </row>
    <row r="192">
      <c r="A192" s="57" t="s">
        <v>2659</v>
      </c>
      <c r="B192" s="58" t="n">
        <v>950.00000000000011</v>
      </c>
      <c r="C192" s="59" t="n">
        <v>1300</v>
      </c>
      <c r="D192" s="64" t="n">
        <f t="shared" si="4"/>
        <v>0.73076923076923084</v>
      </c>
    </row>
    <row r="193">
      <c r="A193" s="60" t="s">
        <v>2659</v>
      </c>
      <c r="B193" s="58" t="n">
        <v>950.00000000000011</v>
      </c>
      <c r="C193" s="59" t="n">
        <v>1300</v>
      </c>
      <c r="D193" s="64" t="n">
        <f t="shared" si="4"/>
        <v>0.73076923076923084</v>
      </c>
    </row>
    <row r="194">
      <c r="A194" s="57" t="s">
        <v>2742</v>
      </c>
      <c r="B194" s="58" t="n">
        <v>675</v>
      </c>
      <c r="C194" s="59" t="n">
        <v>675</v>
      </c>
      <c r="D194" s="64" t="n">
        <f t="shared" si="4"/>
        <v>1</v>
      </c>
    </row>
    <row r="195">
      <c r="A195" s="60" t="s">
        <v>2742</v>
      </c>
      <c r="B195" s="58" t="n">
        <v>675</v>
      </c>
      <c r="C195" s="59" t="n">
        <v>675</v>
      </c>
      <c r="D195" s="64" t="n">
        <f t="shared" si="4"/>
        <v>1</v>
      </c>
    </row>
    <row r="196">
      <c r="A196" s="57" t="s">
        <v>2598</v>
      </c>
      <c r="B196" s="58" t="n">
        <v>799.99999999999977</v>
      </c>
      <c r="C196" s="59" t="n">
        <v>5750</v>
      </c>
      <c r="D196" s="64" t="n">
        <f t="shared" si="4"/>
        <v>0.13913043478260867</v>
      </c>
    </row>
    <row r="197">
      <c r="A197" s="60" t="s">
        <v>2598</v>
      </c>
      <c r="B197" s="58" t="n">
        <v>799.99999999999977</v>
      </c>
      <c r="C197" s="59" t="n">
        <v>5750</v>
      </c>
      <c r="D197" s="64" t="n">
        <f t="shared" si="4"/>
        <v>0.13913043478260867</v>
      </c>
    </row>
    <row r="198">
      <c r="A198" s="57" t="s">
        <v>61</v>
      </c>
      <c r="B198" s="58" t="n">
        <v>-119.49999999999932</v>
      </c>
      <c r="C198" s="59" t="n">
        <v>14119.5</v>
      </c>
      <c r="D198" s="64" t="n">
        <f t="shared" si="4"/>
        <v>-8.4634725025673225E-3</v>
      </c>
    </row>
    <row r="199">
      <c r="A199" s="57" t="s">
        <v>653</v>
      </c>
      <c r="B199" s="58" t="n">
        <v>570</v>
      </c>
      <c r="C199" s="59" t="n">
        <v>720</v>
      </c>
      <c r="D199" s="64" t="n">
        <f t="shared" si="4"/>
        <v>0.79166666666666663</v>
      </c>
    </row>
    <row r="200">
      <c r="A200" s="57" t="s">
        <v>135</v>
      </c>
      <c r="B200" s="58" t="n">
        <v>550</v>
      </c>
      <c r="C200" s="59" t="n">
        <v>700</v>
      </c>
      <c r="D200" s="64" t="n">
        <f t="shared" si="4"/>
        <v>0.7857142857142857</v>
      </c>
    </row>
    <row r="201">
      <c r="A201" s="57" t="s">
        <v>1071</v>
      </c>
      <c r="B201" s="58" t="n">
        <v>450</v>
      </c>
      <c r="C201" s="59" t="n">
        <v>850</v>
      </c>
      <c r="D201" s="64" t="n">
        <f t="shared" si="4"/>
        <v>0.52941176470588236</v>
      </c>
    </row>
    <row r="202">
      <c r="A202" s="57" t="s">
        <v>109</v>
      </c>
      <c r="B202" s="58" t="n">
        <v>200</v>
      </c>
      <c r="C202" s="59" t="n">
        <v>1100</v>
      </c>
      <c r="D202" s="64" t="n">
        <f t="shared" si="4"/>
        <v>0.18181818181818182</v>
      </c>
    </row>
    <row r="203">
      <c r="A203" s="57" t="s">
        <v>1186</v>
      </c>
      <c r="B203" s="58" t="n">
        <v>500</v>
      </c>
      <c r="C203" s="59" t="n">
        <v>500</v>
      </c>
      <c r="D203" s="64" t="n">
        <f>GETPIVOTDATA("Sum of Profit",$A$1,"Symbol",A203)/GETPIVOTDATA("Sum of CostBasis",$A$1,"Symbol",A203)</f>
        <v>1</v>
      </c>
    </row>
    <row r="204">
      <c r="A204" s="57" t="s">
        <v>1310</v>
      </c>
      <c r="B204" s="58" t="n">
        <v>-2025</v>
      </c>
      <c r="C204" s="59" t="n">
        <v>275</v>
      </c>
      <c r="D204" s="64" t="n">
        <f t="shared" ref="D204:D223" si="5">GETPIVOTDATA("Sum of Profit",$A$1,"Symbol",A204)/GETPIVOTDATA("Sum of CostBasis",$A$1,"Symbol",A204)</f>
        <v>-7.3636363636363633</v>
      </c>
    </row>
    <row r="205">
      <c r="A205" s="57" t="s">
        <v>1261</v>
      </c>
      <c r="B205" s="58" t="n">
        <v>550</v>
      </c>
      <c r="C205" s="59" t="n">
        <v>600</v>
      </c>
      <c r="D205" s="64" t="n">
        <f t="shared" si="5"/>
        <v>0.91666666666666663</v>
      </c>
    </row>
    <row r="206">
      <c r="A206" s="57" t="s">
        <v>1344</v>
      </c>
      <c r="B206" s="58" t="n">
        <v>600</v>
      </c>
      <c r="C206" s="59" t="n">
        <v>2300</v>
      </c>
      <c r="D206" s="64" t="n">
        <f t="shared" si="5"/>
        <v>0.2608695652173913</v>
      </c>
    </row>
    <row r="207">
      <c r="A207" s="57" t="s">
        <v>1464</v>
      </c>
      <c r="B207" s="58" t="n">
        <v>-270</v>
      </c>
      <c r="C207" s="59" t="n">
        <v>630</v>
      </c>
      <c r="D207" s="64" t="n">
        <f t="shared" si="5"/>
        <v>-0.42857142857142855</v>
      </c>
    </row>
    <row r="208">
      <c r="A208" s="57" t="s">
        <v>1457</v>
      </c>
      <c r="B208" s="58" t="n">
        <v>360</v>
      </c>
      <c r="C208" s="59" t="n">
        <v>600</v>
      </c>
      <c r="D208" s="64" t="n">
        <f>GETPIVOTDATA("Sum of Profit",$A$1,"Symbol",A208)/GETPIVOTDATA("Sum of CostBasis",$A$1,"Symbol",A208)</f>
        <v>0.6</v>
      </c>
    </row>
    <row r="209">
      <c r="A209" s="57" t="s">
        <v>1575</v>
      </c>
      <c r="B209" s="58" t="n">
        <v>-300</v>
      </c>
      <c r="C209" s="59" t="n">
        <v>950</v>
      </c>
      <c r="D209" s="64" t="n">
        <f t="shared" si="5"/>
        <v>-0.31578947368421051</v>
      </c>
    </row>
    <row r="210">
      <c r="A210" s="57" t="s">
        <v>1667</v>
      </c>
      <c r="B210" s="58" t="n">
        <v>950</v>
      </c>
      <c r="C210" s="59" t="n">
        <v>950</v>
      </c>
      <c r="D210" s="64" t="n">
        <f t="shared" si="5"/>
        <v>1</v>
      </c>
    </row>
    <row r="211">
      <c r="A211" s="57" t="s">
        <v>2106</v>
      </c>
      <c r="B211" s="58" t="n">
        <v>1400</v>
      </c>
      <c r="C211" s="59" t="n">
        <v>1400</v>
      </c>
      <c r="D211" s="64" t="n">
        <f t="shared" si="5"/>
        <v>1</v>
      </c>
    </row>
    <row r="212">
      <c r="A212" s="57" t="s">
        <v>2373</v>
      </c>
      <c r="B212" s="58" t="n">
        <v>5000</v>
      </c>
      <c r="C212" s="59" t="n">
        <v>5000</v>
      </c>
      <c r="D212" s="64" t="n">
        <f t="shared" si="5"/>
        <v>1</v>
      </c>
    </row>
    <row r="213">
      <c r="A213" s="60" t="s">
        <v>2373</v>
      </c>
      <c r="B213" s="58" t="n">
        <v>5000</v>
      </c>
      <c r="C213" s="59" t="n">
        <v>5000</v>
      </c>
      <c r="D213" s="64" t="n">
        <f t="shared" si="5"/>
        <v>1</v>
      </c>
    </row>
    <row r="214">
      <c r="A214" s="57" t="s">
        <v>2851</v>
      </c>
      <c r="B214" s="58" t="n">
        <v>16000</v>
      </c>
      <c r="C214" s="59" t="n">
        <v>16000</v>
      </c>
      <c r="D214" s="64" t="n">
        <f>GETPIVOTDATA("Sum of Profit",$A$1,"Symbol",A214)/GETPIVOTDATA("Sum of CostBasis",$A$1,"Symbol",A214)</f>
        <v>1</v>
      </c>
    </row>
    <row r="215">
      <c r="A215" s="60" t="s">
        <v>2851</v>
      </c>
      <c r="B215" s="58" t="n">
        <v>16000</v>
      </c>
      <c r="C215" s="59" t="n">
        <v>16000</v>
      </c>
      <c r="D215" s="64" t="n">
        <f t="shared" si="5"/>
        <v>1</v>
      </c>
    </row>
    <row r="216">
      <c r="A216" s="57" t="s">
        <v>277</v>
      </c>
      <c r="B216" s="58" t="n">
        <v>274.49999999999932</v>
      </c>
      <c r="C216" s="59" t="n">
        <v>10170</v>
      </c>
      <c r="D216" s="64" t="n">
        <f t="shared" si="5"/>
        <v>2.699115044247781E-2</v>
      </c>
    </row>
    <row r="217">
      <c r="A217" s="57" t="s">
        <v>1406</v>
      </c>
      <c r="B217" s="58" t="n">
        <v>820</v>
      </c>
      <c r="C217" s="59" t="n">
        <v>850</v>
      </c>
      <c r="D217" s="64" t="n">
        <f t="shared" si="5"/>
        <v>0.96470588235294119</v>
      </c>
    </row>
    <row r="218">
      <c r="A218" s="57" t="s">
        <v>1673</v>
      </c>
      <c r="B218" s="58" t="n">
        <v>1350</v>
      </c>
      <c r="C218" s="59" t="n">
        <v>1350</v>
      </c>
      <c r="D218" s="64" t="n">
        <f t="shared" si="5"/>
        <v>1</v>
      </c>
    </row>
    <row r="219">
      <c r="A219" s="57" t="s">
        <v>1701</v>
      </c>
      <c r="B219" s="58" t="n">
        <v>-2000</v>
      </c>
      <c r="C219" s="59" t="n">
        <v>1000</v>
      </c>
      <c r="D219" s="64" t="n">
        <f t="shared" si="5"/>
        <v>-2</v>
      </c>
    </row>
    <row r="220">
      <c r="A220" s="57" t="s">
        <v>1766</v>
      </c>
      <c r="B220" s="58" t="n">
        <v>650</v>
      </c>
      <c r="C220" s="59" t="n">
        <v>650</v>
      </c>
      <c r="D220" s="64" t="n">
        <f t="shared" si="5"/>
        <v>1</v>
      </c>
    </row>
    <row r="221">
      <c r="A221" s="57" t="s">
        <v>2003</v>
      </c>
      <c r="B221" s="58" t="n">
        <v>850</v>
      </c>
      <c r="C221" s="59" t="n">
        <v>850</v>
      </c>
      <c r="D221" s="64" t="n">
        <f t="shared" si="5"/>
        <v>1</v>
      </c>
    </row>
    <row r="222">
      <c r="A222" s="57" t="s">
        <v>2603</v>
      </c>
      <c r="B222" s="58" t="n">
        <v>-650</v>
      </c>
      <c r="C222" s="59" t="n">
        <v>850</v>
      </c>
      <c r="D222" s="64" t="n">
        <f t="shared" si="5"/>
        <v>-0.76470588235294112</v>
      </c>
    </row>
    <row r="223">
      <c r="A223" s="60" t="s">
        <v>2603</v>
      </c>
      <c r="B223" s="58" t="n">
        <v>-650</v>
      </c>
      <c r="C223" s="59" t="n">
        <v>850</v>
      </c>
      <c r="D223" s="64" t="n">
        <f t="shared" si="5"/>
        <v>-0.76470588235294112</v>
      </c>
    </row>
    <row r="224">
      <c r="A224" s="57" t="s">
        <v>2619</v>
      </c>
      <c r="B224" s="58" t="n">
        <v>4800</v>
      </c>
      <c r="C224" s="59" t="n">
        <v>4800</v>
      </c>
    </row>
    <row r="225">
      <c r="A225" s="60" t="s">
        <v>2619</v>
      </c>
      <c r="B225" s="58" t="n">
        <v>4800</v>
      </c>
      <c r="C225" s="59" t="n">
        <v>4800</v>
      </c>
    </row>
    <row r="226">
      <c r="A226" s="57" t="s">
        <v>2647</v>
      </c>
      <c r="B226" s="58" t="n">
        <v>600</v>
      </c>
      <c r="C226" s="59" t="n">
        <v>1400</v>
      </c>
    </row>
    <row r="227">
      <c r="A227" s="60" t="s">
        <v>2647</v>
      </c>
      <c r="B227" s="58" t="n">
        <v>600</v>
      </c>
      <c r="C227" s="59" t="n">
        <v>1400</v>
      </c>
    </row>
    <row r="228">
      <c r="A228" s="57" t="s">
        <v>3046</v>
      </c>
      <c r="B228" s="58" t="n">
        <v>-830.00000000000011</v>
      </c>
      <c r="C228" s="59" t="n">
        <v>930.00000000000011</v>
      </c>
    </row>
    <row r="229">
      <c r="A229" s="60" t="s">
        <v>3046</v>
      </c>
      <c r="B229" s="58" t="n">
        <v>-830.00000000000011</v>
      </c>
      <c r="C229" s="59" t="n">
        <v>930.00000000000011</v>
      </c>
    </row>
    <row r="230">
      <c r="A230" s="57" t="s">
        <v>751</v>
      </c>
      <c r="B230" s="58" t="n">
        <v>1590</v>
      </c>
      <c r="C230" s="59" t="n">
        <v>8760</v>
      </c>
    </row>
    <row r="231">
      <c r="A231" s="57" t="s">
        <v>1498</v>
      </c>
      <c r="B231" s="58" t="n">
        <v>885</v>
      </c>
      <c r="C231" s="59" t="n">
        <v>900</v>
      </c>
    </row>
    <row r="232">
      <c r="A232" s="57" t="s">
        <v>2141</v>
      </c>
      <c r="B232" s="58" t="n">
        <v>1000</v>
      </c>
      <c r="C232" s="59" t="n">
        <v>1000</v>
      </c>
    </row>
    <row r="233">
      <c r="A233" s="57" t="s">
        <v>2264</v>
      </c>
      <c r="B233" s="58" t="n">
        <v>-2150</v>
      </c>
      <c r="C233" s="59" t="n">
        <v>850</v>
      </c>
    </row>
    <row r="234">
      <c r="A234" s="60" t="s">
        <v>2264</v>
      </c>
      <c r="B234" s="58" t="n">
        <v>-2150</v>
      </c>
      <c r="C234" s="59" t="n">
        <v>850</v>
      </c>
    </row>
    <row r="235">
      <c r="A235" s="57" t="s">
        <v>2272</v>
      </c>
      <c r="B235" s="58" t="n">
        <v>-200.00000000000017</v>
      </c>
      <c r="C235" s="59" t="n">
        <v>4700</v>
      </c>
    </row>
    <row r="236">
      <c r="A236" s="60" t="s">
        <v>2272</v>
      </c>
      <c r="B236" s="58" t="n">
        <v>-200.00000000000017</v>
      </c>
      <c r="C236" s="59" t="n">
        <v>4700</v>
      </c>
    </row>
    <row r="237">
      <c r="A237" s="57" t="s">
        <v>2336</v>
      </c>
      <c r="B237" s="58" t="n">
        <v>6004</v>
      </c>
      <c r="C237" s="59" t="n">
        <v>6004</v>
      </c>
    </row>
    <row r="238">
      <c r="A238" s="60" t="s">
        <v>2336</v>
      </c>
      <c r="B238" s="58" t="n">
        <v>6004</v>
      </c>
      <c r="C238" s="59" t="n">
        <v>6004</v>
      </c>
    </row>
    <row r="239">
      <c r="A239" s="57" t="s">
        <v>2655</v>
      </c>
      <c r="B239" s="58" t="n">
        <v>950</v>
      </c>
      <c r="C239" s="59" t="n">
        <v>950</v>
      </c>
    </row>
    <row r="240">
      <c r="A240" s="60" t="s">
        <v>2655</v>
      </c>
      <c r="B240" s="58" t="n">
        <v>950</v>
      </c>
      <c r="C240" s="59" t="n">
        <v>950</v>
      </c>
    </row>
    <row r="241">
      <c r="A241" s="57" t="s">
        <v>3069</v>
      </c>
      <c r="B241" s="58" t="n">
        <v>1500</v>
      </c>
      <c r="C241" s="59" t="n">
        <v>1500</v>
      </c>
    </row>
    <row r="242">
      <c r="A242" s="60" t="s">
        <v>3069</v>
      </c>
      <c r="B242" s="58" t="n">
        <v>1500</v>
      </c>
      <c r="C242" s="59" t="n">
        <v>1500</v>
      </c>
    </row>
    <row r="243">
      <c r="A243" s="57" t="s">
        <v>752</v>
      </c>
      <c r="B243" s="58" t="n">
        <v>-1027.8999999999996</v>
      </c>
      <c r="C243" s="59" t="n">
        <v>26807.800000000003</v>
      </c>
    </row>
    <row r="244">
      <c r="A244" s="57" t="s">
        <v>1947</v>
      </c>
      <c r="B244" s="58" t="n">
        <v>-550</v>
      </c>
      <c r="C244" s="59" t="n">
        <v>550</v>
      </c>
    </row>
    <row r="245">
      <c r="A245" s="57" t="s">
        <v>1999</v>
      </c>
      <c r="B245" s="58" t="n">
        <v>-70</v>
      </c>
      <c r="C245" s="59" t="n">
        <v>125</v>
      </c>
    </row>
    <row r="246">
      <c r="A246" s="57" t="s">
        <v>3044</v>
      </c>
      <c r="B246" s="58" t="n">
        <v>-950.00000000000011</v>
      </c>
      <c r="C246" s="59" t="n">
        <v>600</v>
      </c>
    </row>
    <row r="247">
      <c r="A247" s="60" t="s">
        <v>3044</v>
      </c>
      <c r="B247" s="58" t="n">
        <v>-950.00000000000011</v>
      </c>
      <c r="C247" s="59" t="n">
        <v>600</v>
      </c>
    </row>
    <row r="248">
      <c r="A248" s="57" t="s">
        <v>3061</v>
      </c>
      <c r="B248" s="58" t="n">
        <v>1599.9999999999998</v>
      </c>
      <c r="C248" s="59" t="n">
        <v>2800</v>
      </c>
    </row>
    <row r="249">
      <c r="A249" s="60" t="s">
        <v>3061</v>
      </c>
      <c r="B249" s="58" t="n">
        <v>1599.9999999999998</v>
      </c>
      <c r="C249" s="59" t="n">
        <v>2800</v>
      </c>
    </row>
    <row r="250">
      <c r="A250" s="57" t="s">
        <v>3073</v>
      </c>
      <c r="B250" s="58" t="n">
        <v>970</v>
      </c>
      <c r="C250" s="59" t="n">
        <v>1400</v>
      </c>
    </row>
    <row r="251">
      <c r="A251" s="60" t="s">
        <v>3073</v>
      </c>
      <c r="B251" s="58" t="n">
        <v>970</v>
      </c>
      <c r="C251" s="59" t="n">
        <v>1400</v>
      </c>
    </row>
    <row r="252">
      <c r="A252" s="57" t="s">
        <v>3028</v>
      </c>
      <c r="B252" s="58" t="n">
        <v>-1510</v>
      </c>
      <c r="C252" s="59" t="n">
        <v>990</v>
      </c>
    </row>
    <row r="253">
      <c r="A253" s="60" t="s">
        <v>3028</v>
      </c>
      <c r="B253" s="58" t="n">
        <v>-1510</v>
      </c>
      <c r="C253" s="59" t="n">
        <v>990</v>
      </c>
    </row>
    <row r="254">
      <c r="A254" s="57" t="s">
        <v>3092</v>
      </c>
      <c r="B254" s="58" t="n">
        <v>-650.00000000000034</v>
      </c>
      <c r="C254" s="59" t="n">
        <v>2550</v>
      </c>
    </row>
    <row r="255">
      <c r="A255" s="60" t="s">
        <v>3092</v>
      </c>
      <c r="B255" s="58" t="n">
        <v>-650.00000000000034</v>
      </c>
      <c r="C255" s="59" t="n">
        <v>2550</v>
      </c>
    </row>
    <row r="256">
      <c r="A256" s="57" t="s">
        <v>3185</v>
      </c>
      <c r="B256" s="58" t="n">
        <v>-900.00000000000034</v>
      </c>
      <c r="C256" s="59" t="n">
        <v>3300</v>
      </c>
    </row>
    <row r="257">
      <c r="A257" s="60" t="s">
        <v>3185</v>
      </c>
      <c r="B257" s="58" t="n">
        <v>-900.00000000000034</v>
      </c>
      <c r="C257" s="59" t="n">
        <v>3300</v>
      </c>
    </row>
    <row r="258">
      <c r="A258" s="57" t="s">
        <v>753</v>
      </c>
      <c r="B258" s="58" t="n">
        <v>-500</v>
      </c>
      <c r="C258" s="59" t="n">
        <v>500</v>
      </c>
    </row>
    <row r="259">
      <c r="A259" s="57" t="s">
        <v>597</v>
      </c>
      <c r="B259" s="58" t="n">
        <v>-316.99999999999989</v>
      </c>
      <c r="C259" s="59" t="n">
        <v>4682</v>
      </c>
    </row>
    <row r="260">
      <c r="A260" s="57" t="s">
        <v>111</v>
      </c>
      <c r="B260" s="58" t="n">
        <v>-1200</v>
      </c>
      <c r="C260" s="59" t="n">
        <v>300</v>
      </c>
    </row>
    <row r="261">
      <c r="A261" s="57" t="s">
        <v>35</v>
      </c>
      <c r="B261" s="58" t="n">
        <v>-180</v>
      </c>
      <c r="C261" s="59" t="n">
        <v>180</v>
      </c>
    </row>
    <row r="262">
      <c r="A262" s="57" t="s">
        <v>34</v>
      </c>
      <c r="B262" s="58" t="n">
        <v>-104.99999999999999</v>
      </c>
      <c r="C262" s="59" t="n">
        <v>114.99999999999999</v>
      </c>
    </row>
    <row r="263">
      <c r="A263" s="57" t="s">
        <v>1838</v>
      </c>
      <c r="B263" s="58" t="n">
        <v>-799.99999999999989</v>
      </c>
      <c r="C263" s="59" t="n">
        <v>600</v>
      </c>
    </row>
    <row r="264">
      <c r="A264" s="57" t="s">
        <v>1831</v>
      </c>
      <c r="B264" s="58" t="n">
        <v>104.99999999999999</v>
      </c>
      <c r="C264" s="59" t="n">
        <v>495</v>
      </c>
    </row>
    <row r="265">
      <c r="A265" s="57" t="s">
        <v>3047</v>
      </c>
      <c r="B265" s="58" t="n">
        <v>650</v>
      </c>
      <c r="C265" s="59" t="n">
        <v>650</v>
      </c>
    </row>
    <row r="266">
      <c r="A266" s="60" t="s">
        <v>3047</v>
      </c>
      <c r="B266" s="58" t="n">
        <v>650</v>
      </c>
      <c r="C266" s="59" t="n">
        <v>650</v>
      </c>
    </row>
    <row r="267">
      <c r="A267" s="57" t="s">
        <v>3270</v>
      </c>
      <c r="B267" s="58" t="n">
        <v>750</v>
      </c>
      <c r="C267" s="59" t="n">
        <v>750</v>
      </c>
    </row>
    <row r="268">
      <c r="A268" s="60" t="s">
        <v>3270</v>
      </c>
      <c r="B268" s="58" t="n">
        <v>750</v>
      </c>
      <c r="C268" s="59" t="n">
        <v>750</v>
      </c>
    </row>
    <row r="269">
      <c r="A269" s="57" t="s">
        <v>754</v>
      </c>
      <c r="B269" s="58" t="n">
        <v>-3058.4999999999995</v>
      </c>
      <c r="C269" s="59" t="n">
        <v>4528.5</v>
      </c>
    </row>
    <row r="270">
      <c r="A270" s="57" t="s">
        <v>567</v>
      </c>
      <c r="B270" s="58" t="n">
        <v>165.99999999999966</v>
      </c>
      <c r="C270" s="59" t="n">
        <v>5134</v>
      </c>
    </row>
    <row r="271">
      <c r="A271" s="57" t="s">
        <v>551</v>
      </c>
      <c r="B271" s="58" t="n">
        <v>-620</v>
      </c>
      <c r="C271" s="59" t="n">
        <v>180</v>
      </c>
    </row>
    <row r="272">
      <c r="A272" s="57" t="s">
        <v>1158</v>
      </c>
      <c r="B272" s="58" t="n">
        <v>199.99999999999994</v>
      </c>
      <c r="C272" s="59" t="n">
        <v>700</v>
      </c>
    </row>
    <row r="273">
      <c r="A273" s="57" t="s">
        <v>1537</v>
      </c>
      <c r="B273" s="58" t="n">
        <v>720</v>
      </c>
      <c r="C273" s="59" t="n">
        <v>720</v>
      </c>
    </row>
    <row r="274">
      <c r="A274" s="57" t="s">
        <v>2789</v>
      </c>
      <c r="B274" s="58" t="n">
        <v>600</v>
      </c>
      <c r="C274" s="59" t="n">
        <v>600</v>
      </c>
    </row>
    <row r="275">
      <c r="A275" s="60" t="s">
        <v>2789</v>
      </c>
      <c r="B275" s="58" t="n">
        <v>600</v>
      </c>
      <c r="C275" s="59" t="n">
        <v>600</v>
      </c>
    </row>
    <row r="276">
      <c r="A276" s="57" t="s">
        <v>198</v>
      </c>
      <c r="B276" s="58" t="n">
        <v>5863.0000000000009</v>
      </c>
      <c r="C276" s="59" t="n">
        <v>9307</v>
      </c>
    </row>
    <row r="277">
      <c r="A277" s="57" t="s">
        <v>755</v>
      </c>
      <c r="B277" s="58" t="n">
        <v>100</v>
      </c>
      <c r="C277" s="59" t="n">
        <v>900</v>
      </c>
    </row>
    <row r="278">
      <c r="A278" s="57" t="s">
        <v>1533</v>
      </c>
      <c r="B278" s="58" t="n">
        <v>799.99999999999989</v>
      </c>
      <c r="C278" s="59" t="n">
        <v>850</v>
      </c>
    </row>
    <row r="279">
      <c r="A279" s="57" t="s">
        <v>1830</v>
      </c>
      <c r="B279" s="58" t="n">
        <v>500</v>
      </c>
      <c r="C279" s="59" t="n">
        <v>500</v>
      </c>
    </row>
    <row r="280">
      <c r="A280" s="57" t="s">
        <v>2100</v>
      </c>
      <c r="B280" s="58" t="n">
        <v>800</v>
      </c>
      <c r="C280" s="59" t="n">
        <v>800</v>
      </c>
    </row>
    <row r="281">
      <c r="A281" s="57" t="s">
        <v>2745</v>
      </c>
      <c r="B281" s="58" t="n">
        <v>750</v>
      </c>
      <c r="C281" s="59" t="n">
        <v>750</v>
      </c>
    </row>
    <row r="282">
      <c r="A282" s="60" t="s">
        <v>2745</v>
      </c>
      <c r="B282" s="58" t="n">
        <v>750</v>
      </c>
      <c r="C282" s="59" t="n">
        <v>750</v>
      </c>
    </row>
    <row r="283">
      <c r="A283" s="57" t="s">
        <v>2932</v>
      </c>
      <c r="B283" s="58" t="n">
        <v>1350</v>
      </c>
      <c r="C283" s="59" t="n">
        <v>1350</v>
      </c>
    </row>
    <row r="284">
      <c r="A284" s="60" t="s">
        <v>2932</v>
      </c>
      <c r="B284" s="58" t="n">
        <v>1350</v>
      </c>
      <c r="C284" s="59" t="n">
        <v>1350</v>
      </c>
    </row>
    <row r="285">
      <c r="A285" s="57" t="s">
        <v>2934</v>
      </c>
      <c r="B285" s="58" t="n">
        <v>1060</v>
      </c>
      <c r="C285" s="59" t="n">
        <v>1060</v>
      </c>
    </row>
    <row r="286">
      <c r="A286" s="60" t="s">
        <v>2934</v>
      </c>
      <c r="B286" s="58" t="n">
        <v>1060</v>
      </c>
      <c r="C286" s="59" t="n">
        <v>1060</v>
      </c>
    </row>
    <row r="287">
      <c r="A287" s="57" t="s">
        <v>446</v>
      </c>
      <c r="B287" s="58" t="n">
        <v>-440.00000000000006</v>
      </c>
      <c r="C287" s="59" t="n">
        <v>440.00000000000006</v>
      </c>
    </row>
    <row r="288">
      <c r="A288" s="57" t="s">
        <v>1949</v>
      </c>
      <c r="B288" s="58" t="n">
        <v>474.00000000000091</v>
      </c>
      <c r="C288" s="59" t="n">
        <v>28026</v>
      </c>
    </row>
    <row r="289">
      <c r="A289" s="57" t="s">
        <v>1376</v>
      </c>
      <c r="B289" s="58" t="n">
        <v>500</v>
      </c>
      <c r="C289" s="59" t="n">
        <v>500</v>
      </c>
    </row>
    <row r="290">
      <c r="A290" s="57" t="s">
        <v>1366</v>
      </c>
      <c r="B290" s="58" t="n">
        <v>0</v>
      </c>
      <c r="C290" s="59" t="n">
        <v>450</v>
      </c>
    </row>
    <row r="291">
      <c r="A291" s="57" t="s">
        <v>1697</v>
      </c>
      <c r="B291" s="58" t="n">
        <v>950</v>
      </c>
      <c r="C291" s="59" t="n">
        <v>1200</v>
      </c>
    </row>
    <row r="292">
      <c r="A292" s="57" t="s">
        <v>1961</v>
      </c>
      <c r="B292" s="58" t="n">
        <v>300</v>
      </c>
      <c r="C292" s="59" t="n">
        <v>300</v>
      </c>
    </row>
    <row r="293">
      <c r="A293" s="57" t="s">
        <v>1952</v>
      </c>
      <c r="B293" s="58" t="n">
        <v>1100</v>
      </c>
      <c r="C293" s="59" t="n">
        <v>1100</v>
      </c>
    </row>
    <row r="294">
      <c r="A294" s="57" t="s">
        <v>2054</v>
      </c>
      <c r="B294" s="58" t="n">
        <v>1500</v>
      </c>
      <c r="C294" s="59" t="n">
        <v>1500</v>
      </c>
    </row>
    <row r="295">
      <c r="A295" s="57" t="s">
        <v>496</v>
      </c>
      <c r="B295" s="58" t="n">
        <v>170.89999999999975</v>
      </c>
      <c r="C295" s="59" t="n">
        <v>3199.1000000000004</v>
      </c>
    </row>
    <row r="296">
      <c r="A296" s="57" t="s">
        <v>756</v>
      </c>
      <c r="B296" s="58" t="n">
        <v>-201.49</v>
      </c>
      <c r="C296" s="59" t="n">
        <v>1534.6399999999999</v>
      </c>
    </row>
    <row r="297">
      <c r="A297" s="57" t="s">
        <v>613</v>
      </c>
      <c r="B297" s="58" t="n">
        <v>484.99999999999943</v>
      </c>
      <c r="C297" s="59" t="n">
        <v>13265</v>
      </c>
    </row>
    <row r="298">
      <c r="A298" s="57" t="s">
        <v>555</v>
      </c>
      <c r="B298" s="58" t="n">
        <v>199.99999999999994</v>
      </c>
      <c r="C298" s="59" t="n">
        <v>750</v>
      </c>
    </row>
    <row r="299">
      <c r="A299" s="57" t="s">
        <v>2999</v>
      </c>
      <c r="B299" s="58" t="n">
        <v>-900</v>
      </c>
      <c r="C299" s="59" t="n">
        <v>650</v>
      </c>
    </row>
    <row r="300">
      <c r="A300" s="60" t="s">
        <v>2999</v>
      </c>
      <c r="B300" s="58" t="n">
        <v>-900</v>
      </c>
      <c r="C300" s="59" t="n">
        <v>650</v>
      </c>
    </row>
    <row r="301">
      <c r="A301" s="57" t="s">
        <v>3048</v>
      </c>
      <c r="B301" s="58" t="n">
        <v>-1150</v>
      </c>
      <c r="C301" s="59" t="n">
        <v>1650</v>
      </c>
    </row>
    <row r="302">
      <c r="A302" s="60" t="s">
        <v>3048</v>
      </c>
      <c r="B302" s="58" t="n">
        <v>-1150</v>
      </c>
      <c r="C302" s="59" t="n">
        <v>1650</v>
      </c>
    </row>
    <row r="303">
      <c r="A303" s="57" t="s">
        <v>3062</v>
      </c>
      <c r="B303" s="58" t="n">
        <v>1750.0000000000002</v>
      </c>
      <c r="C303" s="59" t="n">
        <v>2450</v>
      </c>
    </row>
    <row r="304">
      <c r="A304" s="60" t="s">
        <v>3062</v>
      </c>
      <c r="B304" s="58" t="n">
        <v>1750.0000000000002</v>
      </c>
      <c r="C304" s="59" t="n">
        <v>2450</v>
      </c>
    </row>
    <row r="305">
      <c r="A305" s="57" t="s">
        <v>408</v>
      </c>
      <c r="B305" s="58" t="n">
        <v>-289.00000000000006</v>
      </c>
      <c r="C305" s="59" t="n">
        <v>2089</v>
      </c>
    </row>
    <row r="306">
      <c r="A306" s="57" t="s">
        <v>2509</v>
      </c>
      <c r="B306" s="58" t="n">
        <v>199.99999999999994</v>
      </c>
      <c r="C306" s="59" t="n">
        <v>500</v>
      </c>
    </row>
    <row r="307">
      <c r="A307" s="60" t="s">
        <v>2509</v>
      </c>
      <c r="B307" s="58" t="n">
        <v>199.99999999999994</v>
      </c>
      <c r="C307" s="59" t="n">
        <v>500</v>
      </c>
    </row>
    <row r="308">
      <c r="A308" s="57" t="s">
        <v>83</v>
      </c>
      <c r="B308" s="58" t="n">
        <v>-30965.870000000003</v>
      </c>
      <c r="C308" s="59" t="n">
        <v>393515.87</v>
      </c>
    </row>
    <row r="309">
      <c r="A309" s="57" t="s">
        <v>2966</v>
      </c>
      <c r="B309" s="58" t="n">
        <v>-12200</v>
      </c>
      <c r="C309" s="59" t="n">
        <v>2300</v>
      </c>
    </row>
    <row r="310">
      <c r="A310" s="60" t="s">
        <v>2966</v>
      </c>
      <c r="B310" s="58" t="n">
        <v>-12200</v>
      </c>
      <c r="C310" s="59" t="n">
        <v>2300</v>
      </c>
    </row>
    <row r="311">
      <c r="A311" s="57" t="s">
        <v>2973</v>
      </c>
      <c r="B311" s="58" t="n">
        <v>1200</v>
      </c>
      <c r="C311" s="59" t="n">
        <v>1200</v>
      </c>
    </row>
    <row r="312">
      <c r="A312" s="60" t="s">
        <v>2973</v>
      </c>
      <c r="B312" s="58" t="n">
        <v>1200</v>
      </c>
      <c r="C312" s="59" t="n">
        <v>1200</v>
      </c>
    </row>
    <row r="313">
      <c r="A313" s="57" t="s">
        <v>2974</v>
      </c>
      <c r="B313" s="58" t="n">
        <v>6450</v>
      </c>
      <c r="C313" s="59" t="n">
        <v>13950</v>
      </c>
    </row>
    <row r="314">
      <c r="A314" s="60" t="s">
        <v>2974</v>
      </c>
      <c r="B314" s="58" t="n">
        <v>6450</v>
      </c>
      <c r="C314" s="59" t="n">
        <v>13950</v>
      </c>
    </row>
    <row r="315">
      <c r="A315" s="57" t="s">
        <v>3037</v>
      </c>
      <c r="B315" s="58" t="n">
        <v>-11750</v>
      </c>
      <c r="C315" s="59" t="n">
        <v>10250</v>
      </c>
    </row>
    <row r="316">
      <c r="A316" s="60" t="s">
        <v>3037</v>
      </c>
      <c r="B316" s="58" t="n">
        <v>-11750</v>
      </c>
      <c r="C316" s="59" t="n">
        <v>10250</v>
      </c>
    </row>
    <row r="317">
      <c r="A317" s="57" t="s">
        <v>3063</v>
      </c>
      <c r="B317" s="58" t="n">
        <v>14500</v>
      </c>
      <c r="C317" s="59" t="n">
        <v>22750</v>
      </c>
    </row>
    <row r="318">
      <c r="A318" s="60" t="s">
        <v>3063</v>
      </c>
      <c r="B318" s="58" t="n">
        <v>14500</v>
      </c>
      <c r="C318" s="59" t="n">
        <v>22750</v>
      </c>
    </row>
    <row r="319">
      <c r="A319" s="57" t="s">
        <v>3074</v>
      </c>
      <c r="B319" s="58" t="n">
        <v>-5750</v>
      </c>
      <c r="C319" s="59" t="n">
        <v>9000</v>
      </c>
    </row>
    <row r="320">
      <c r="A320" s="60" t="s">
        <v>3074</v>
      </c>
      <c r="B320" s="58" t="n">
        <v>-5750</v>
      </c>
      <c r="C320" s="59" t="n">
        <v>9000</v>
      </c>
    </row>
    <row r="321">
      <c r="A321" s="57" t="s">
        <v>3027</v>
      </c>
      <c r="B321" s="58" t="n">
        <v>1500</v>
      </c>
      <c r="C321" s="59" t="n">
        <v>15000</v>
      </c>
    </row>
    <row r="322">
      <c r="A322" s="60" t="s">
        <v>3027</v>
      </c>
      <c r="B322" s="58" t="n">
        <v>1500</v>
      </c>
      <c r="C322" s="59" t="n">
        <v>15000</v>
      </c>
    </row>
    <row r="323">
      <c r="A323" s="57" t="s">
        <v>3184</v>
      </c>
      <c r="B323" s="58" t="n">
        <v>15500</v>
      </c>
      <c r="C323" s="59" t="n">
        <v>15500</v>
      </c>
    </row>
    <row r="324">
      <c r="A324" s="60" t="s">
        <v>3184</v>
      </c>
      <c r="B324" s="58" t="n">
        <v>15500</v>
      </c>
      <c r="C324" s="59" t="n">
        <v>15500</v>
      </c>
    </row>
    <row r="325">
      <c r="A325" s="57" t="s">
        <v>3220</v>
      </c>
      <c r="B325" s="58" t="n">
        <v>3060</v>
      </c>
      <c r="C325" s="59" t="n">
        <v>3600</v>
      </c>
    </row>
    <row r="326">
      <c r="A326" s="60" t="s">
        <v>3220</v>
      </c>
      <c r="B326" s="58" t="n">
        <v>3060</v>
      </c>
      <c r="C326" s="59" t="n">
        <v>3600</v>
      </c>
    </row>
    <row r="327">
      <c r="A327" s="57" t="s">
        <v>3315</v>
      </c>
      <c r="B327" s="58" t="n">
        <v>980.00000000000011</v>
      </c>
      <c r="C327" s="59" t="n">
        <v>980.00000000000011</v>
      </c>
    </row>
    <row r="328">
      <c r="A328" s="60" t="s">
        <v>3315</v>
      </c>
      <c r="B328" s="58" t="n">
        <v>980.00000000000011</v>
      </c>
      <c r="C328" s="59" t="n">
        <v>980.00000000000011</v>
      </c>
    </row>
    <row r="329">
      <c r="A329" s="57" t="s">
        <v>3276</v>
      </c>
      <c r="B329" s="58" t="n">
        <v>1300</v>
      </c>
      <c r="C329" s="59" t="n">
        <v>1300</v>
      </c>
    </row>
    <row r="330">
      <c r="A330" s="60" t="s">
        <v>3276</v>
      </c>
      <c r="B330" s="58" t="n">
        <v>1300</v>
      </c>
      <c r="C330" s="59" t="n">
        <v>1300</v>
      </c>
    </row>
    <row r="331">
      <c r="A331" s="57" t="s">
        <v>757</v>
      </c>
      <c r="B331" s="58" t="n">
        <v>150.00000000000003</v>
      </c>
      <c r="C331" s="59" t="n">
        <v>400</v>
      </c>
    </row>
    <row r="332">
      <c r="A332" s="57" t="s">
        <v>758</v>
      </c>
      <c r="B332" s="58" t="n">
        <v>2368.0000000000009</v>
      </c>
      <c r="C332" s="59" t="n">
        <v>9632</v>
      </c>
    </row>
    <row r="333">
      <c r="A333" s="57" t="s">
        <v>368</v>
      </c>
      <c r="B333" s="58" t="n">
        <v>-1305</v>
      </c>
      <c r="C333" s="59" t="n">
        <v>4950</v>
      </c>
    </row>
    <row r="334">
      <c r="A334" s="57" t="s">
        <v>294</v>
      </c>
      <c r="B334" s="58" t="n">
        <v>-233.99999999999608</v>
      </c>
      <c r="C334" s="59" t="n">
        <v>93519</v>
      </c>
    </row>
    <row r="335">
      <c r="A335" s="57" t="s">
        <v>2195</v>
      </c>
      <c r="B335" s="58" t="n">
        <v>150.00000000000003</v>
      </c>
      <c r="C335" s="59" t="n">
        <v>700</v>
      </c>
    </row>
    <row r="336">
      <c r="A336" s="57" t="s">
        <v>759</v>
      </c>
      <c r="B336" s="58" t="n">
        <v>87.000000000000057</v>
      </c>
      <c r="C336" s="59" t="n">
        <v>353</v>
      </c>
    </row>
    <row r="337">
      <c r="A337" s="57" t="s">
        <v>2782</v>
      </c>
      <c r="B337" s="58" t="n">
        <v>1500</v>
      </c>
      <c r="C337" s="59" t="n">
        <v>1500</v>
      </c>
    </row>
    <row r="338">
      <c r="A338" s="60" t="s">
        <v>2782</v>
      </c>
      <c r="B338" s="58" t="n">
        <v>1500</v>
      </c>
      <c r="C338" s="59" t="n">
        <v>1500</v>
      </c>
    </row>
    <row r="339">
      <c r="A339" s="57" t="s">
        <v>2797</v>
      </c>
      <c r="B339" s="58" t="n">
        <v>750</v>
      </c>
      <c r="C339" s="59" t="n">
        <v>750</v>
      </c>
    </row>
    <row r="340">
      <c r="A340" s="60" t="s">
        <v>2797</v>
      </c>
      <c r="B340" s="58" t="n">
        <v>750</v>
      </c>
      <c r="C340" s="59" t="n">
        <v>750</v>
      </c>
    </row>
    <row r="341">
      <c r="A341" s="57" t="s">
        <v>1825</v>
      </c>
      <c r="B341" s="58" t="n">
        <v>50</v>
      </c>
      <c r="C341" s="59" t="n">
        <v>520</v>
      </c>
    </row>
    <row r="342">
      <c r="A342" s="57" t="s">
        <v>2407</v>
      </c>
      <c r="B342" s="58" t="n">
        <v>120.00000000000001</v>
      </c>
      <c r="C342" s="59" t="n">
        <v>680</v>
      </c>
    </row>
    <row r="343">
      <c r="A343" s="60" t="s">
        <v>2407</v>
      </c>
      <c r="B343" s="58" t="n">
        <v>120.00000000000001</v>
      </c>
      <c r="C343" s="59" t="n">
        <v>680</v>
      </c>
    </row>
    <row r="344">
      <c r="A344" s="57" t="s">
        <v>1749</v>
      </c>
      <c r="B344" s="58" t="n">
        <v>5072.0000000000109</v>
      </c>
      <c r="C344" s="59" t="n">
        <v>165750</v>
      </c>
    </row>
    <row r="345">
      <c r="A345" s="57" t="s">
        <v>115</v>
      </c>
      <c r="B345" s="58" t="n">
        <v>6375</v>
      </c>
      <c r="C345" s="59" t="n">
        <v>3375</v>
      </c>
    </row>
    <row r="346">
      <c r="A346" s="57" t="s">
        <v>1452</v>
      </c>
      <c r="B346" s="58" t="n">
        <v>2950</v>
      </c>
      <c r="C346" s="59" t="n">
        <v>3000</v>
      </c>
    </row>
    <row r="347">
      <c r="A347" s="57" t="s">
        <v>1459</v>
      </c>
      <c r="B347" s="58" t="n">
        <v>1000</v>
      </c>
      <c r="C347" s="59" t="n">
        <v>1000</v>
      </c>
    </row>
    <row r="348">
      <c r="A348" s="57" t="s">
        <v>1465</v>
      </c>
      <c r="B348" s="58" t="n">
        <v>400</v>
      </c>
      <c r="C348" s="59" t="n">
        <v>400</v>
      </c>
    </row>
    <row r="349">
      <c r="A349" s="57" t="s">
        <v>1702</v>
      </c>
      <c r="B349" s="58" t="n">
        <v>450</v>
      </c>
      <c r="C349" s="59" t="n">
        <v>450</v>
      </c>
    </row>
    <row r="350">
      <c r="A350" s="57" t="s">
        <v>1767</v>
      </c>
      <c r="B350" s="58" t="n">
        <v>700</v>
      </c>
      <c r="C350" s="59" t="n">
        <v>700</v>
      </c>
    </row>
    <row r="351">
      <c r="A351" s="57" t="s">
        <v>1066</v>
      </c>
      <c r="B351" s="58" t="n">
        <v>139.99999999999986</v>
      </c>
      <c r="C351" s="59" t="n">
        <v>2460</v>
      </c>
    </row>
    <row r="352">
      <c r="A352" s="57" t="s">
        <v>2044</v>
      </c>
      <c r="B352" s="58" t="n">
        <v>2600</v>
      </c>
      <c r="C352" s="59" t="n">
        <v>2600</v>
      </c>
    </row>
    <row r="353">
      <c r="A353" s="57" t="s">
        <v>2314</v>
      </c>
      <c r="B353" s="58" t="n">
        <v>300</v>
      </c>
      <c r="C353" s="59" t="n">
        <v>600</v>
      </c>
    </row>
    <row r="354">
      <c r="A354" s="60" t="s">
        <v>2314</v>
      </c>
      <c r="B354" s="58" t="n">
        <v>300</v>
      </c>
      <c r="C354" s="59" t="n">
        <v>600</v>
      </c>
    </row>
    <row r="355">
      <c r="A355" s="57" t="s">
        <v>2258</v>
      </c>
      <c r="B355" s="58" t="n">
        <v>190.00000000000003</v>
      </c>
      <c r="C355" s="59" t="n">
        <v>1050</v>
      </c>
    </row>
    <row r="356">
      <c r="A356" s="60" t="s">
        <v>2258</v>
      </c>
      <c r="B356" s="58" t="n">
        <v>190.00000000000003</v>
      </c>
      <c r="C356" s="59" t="n">
        <v>1050</v>
      </c>
    </row>
    <row r="357">
      <c r="A357" s="57" t="s">
        <v>2698</v>
      </c>
      <c r="B357" s="58" t="n">
        <v>1100.0000000000002</v>
      </c>
      <c r="C357" s="59" t="n">
        <v>1100.0000000000002</v>
      </c>
    </row>
    <row r="358">
      <c r="A358" s="60" t="s">
        <v>2698</v>
      </c>
      <c r="B358" s="58" t="n">
        <v>1100.0000000000002</v>
      </c>
      <c r="C358" s="59" t="n">
        <v>1100.0000000000002</v>
      </c>
    </row>
    <row r="359">
      <c r="A359" s="57" t="s">
        <v>760</v>
      </c>
      <c r="B359" s="58" t="n">
        <v>-1180</v>
      </c>
      <c r="C359" s="59" t="n">
        <v>1180</v>
      </c>
    </row>
    <row r="360">
      <c r="A360" s="57" t="s">
        <v>1615</v>
      </c>
      <c r="B360" s="58" t="n">
        <v>150</v>
      </c>
      <c r="C360" s="59" t="n">
        <v>400</v>
      </c>
    </row>
    <row r="361">
      <c r="A361" s="57" t="s">
        <v>1897</v>
      </c>
      <c r="B361" s="58" t="n">
        <v>1300</v>
      </c>
      <c r="C361" s="59" t="n">
        <v>1300</v>
      </c>
    </row>
    <row r="362">
      <c r="A362" s="57" t="s">
        <v>2484</v>
      </c>
      <c r="B362" s="58" t="n">
        <v>-359.99999999999994</v>
      </c>
      <c r="C362" s="59" t="n">
        <v>560</v>
      </c>
    </row>
    <row r="363">
      <c r="A363" s="60" t="s">
        <v>2484</v>
      </c>
      <c r="B363" s="58" t="n">
        <v>-359.99999999999994</v>
      </c>
      <c r="C363" s="59" t="n">
        <v>560</v>
      </c>
    </row>
    <row r="364">
      <c r="A364" s="57" t="s">
        <v>1797</v>
      </c>
      <c r="B364" s="58" t="n">
        <v>55.000000000000007</v>
      </c>
      <c r="C364" s="59" t="n">
        <v>55.000000000000007</v>
      </c>
    </row>
    <row r="365">
      <c r="A365" s="57" t="s">
        <v>2414</v>
      </c>
      <c r="B365" s="58" t="n">
        <v>525</v>
      </c>
      <c r="C365" s="59" t="n">
        <v>525</v>
      </c>
    </row>
    <row r="366">
      <c r="A366" s="60" t="s">
        <v>2414</v>
      </c>
      <c r="B366" s="58" t="n">
        <v>525</v>
      </c>
      <c r="C366" s="59" t="n">
        <v>525</v>
      </c>
    </row>
    <row r="367">
      <c r="A367" s="57" t="s">
        <v>2404</v>
      </c>
      <c r="B367" s="58" t="n">
        <v>374.99999999999989</v>
      </c>
      <c r="C367" s="59" t="n">
        <v>1725</v>
      </c>
    </row>
    <row r="368">
      <c r="A368" s="60" t="s">
        <v>2404</v>
      </c>
      <c r="B368" s="58" t="n">
        <v>374.99999999999989</v>
      </c>
      <c r="C368" s="59" t="n">
        <v>1725</v>
      </c>
    </row>
    <row r="369">
      <c r="A369" s="57" t="s">
        <v>625</v>
      </c>
      <c r="B369" s="58" t="n">
        <v>105.99999999999952</v>
      </c>
      <c r="C369" s="59" t="n">
        <v>5802</v>
      </c>
    </row>
    <row r="370">
      <c r="A370" s="57" t="s">
        <v>329</v>
      </c>
      <c r="B370" s="58" t="n">
        <v>-569.99999999999886</v>
      </c>
      <c r="C370" s="59" t="n">
        <v>14569.999999999998</v>
      </c>
    </row>
    <row r="371">
      <c r="A371" s="57" t="s">
        <v>332</v>
      </c>
      <c r="B371" s="58" t="n">
        <v>400</v>
      </c>
      <c r="C371" s="59" t="n">
        <v>400</v>
      </c>
    </row>
    <row r="372">
      <c r="A372" s="57" t="s">
        <v>1402</v>
      </c>
      <c r="B372" s="58" t="n">
        <v>500</v>
      </c>
      <c r="C372" s="59" t="n">
        <v>500</v>
      </c>
    </row>
    <row r="373">
      <c r="A373" s="57" t="s">
        <v>2012</v>
      </c>
      <c r="B373" s="58" t="n">
        <v>370</v>
      </c>
      <c r="C373" s="59" t="n">
        <v>370</v>
      </c>
    </row>
    <row r="374">
      <c r="A374" s="57" t="s">
        <v>761</v>
      </c>
      <c r="B374" s="58" t="n">
        <v>93.000000000000142</v>
      </c>
      <c r="C374" s="59" t="n">
        <v>902.99999999999989</v>
      </c>
    </row>
    <row r="375">
      <c r="A375" s="57" t="s">
        <v>2449</v>
      </c>
      <c r="B375" s="58" t="n">
        <v>200.00000000000006</v>
      </c>
      <c r="C375" s="59" t="n">
        <v>600</v>
      </c>
    </row>
    <row r="376">
      <c r="A376" s="60" t="s">
        <v>2449</v>
      </c>
      <c r="B376" s="58" t="n">
        <v>200.00000000000006</v>
      </c>
      <c r="C376" s="59" t="n">
        <v>600</v>
      </c>
    </row>
    <row r="377">
      <c r="A377" s="57" t="s">
        <v>632</v>
      </c>
      <c r="B377" s="58" t="n">
        <v>109.99999999999987</v>
      </c>
      <c r="C377" s="59" t="n">
        <v>3290</v>
      </c>
    </row>
    <row r="378">
      <c r="A378" s="57" t="s">
        <v>450</v>
      </c>
      <c r="B378" s="58" t="n">
        <v>441.99999999999966</v>
      </c>
      <c r="C378" s="59" t="n">
        <v>10759</v>
      </c>
    </row>
    <row r="379">
      <c r="A379" s="57" t="s">
        <v>762</v>
      </c>
      <c r="B379" s="58" t="n">
        <v>-850</v>
      </c>
      <c r="C379" s="59" t="n">
        <v>6300</v>
      </c>
    </row>
    <row r="380">
      <c r="A380" s="57" t="s">
        <v>1878</v>
      </c>
      <c r="B380" s="58" t="n">
        <v>-600</v>
      </c>
      <c r="C380" s="59" t="n">
        <v>600</v>
      </c>
    </row>
    <row r="381">
      <c r="A381" s="57" t="s">
        <v>1976</v>
      </c>
      <c r="B381" s="58" t="n">
        <v>10.000000000000009</v>
      </c>
      <c r="C381" s="59" t="n">
        <v>390</v>
      </c>
    </row>
    <row r="382">
      <c r="A382" s="57" t="s">
        <v>763</v>
      </c>
      <c r="B382" s="58" t="n">
        <v>-1370</v>
      </c>
      <c r="C382" s="59" t="n">
        <v>1800</v>
      </c>
    </row>
    <row r="383">
      <c r="A383" s="57" t="s">
        <v>1664</v>
      </c>
      <c r="B383" s="58" t="n">
        <v>700</v>
      </c>
      <c r="C383" s="59" t="n">
        <v>700</v>
      </c>
    </row>
    <row r="384">
      <c r="A384" s="57" t="s">
        <v>2308</v>
      </c>
      <c r="B384" s="58" t="n">
        <v>500</v>
      </c>
      <c r="C384" s="59" t="n">
        <v>500</v>
      </c>
    </row>
    <row r="385">
      <c r="A385" s="60" t="s">
        <v>2308</v>
      </c>
      <c r="B385" s="58" t="n">
        <v>500</v>
      </c>
      <c r="C385" s="59" t="n">
        <v>500</v>
      </c>
    </row>
    <row r="386">
      <c r="A386" s="57" t="s">
        <v>2312</v>
      </c>
      <c r="B386" s="58" t="n">
        <v>-774.99999999999989</v>
      </c>
      <c r="C386" s="59" t="n">
        <v>375</v>
      </c>
    </row>
    <row r="387">
      <c r="A387" s="60" t="s">
        <v>2312</v>
      </c>
      <c r="B387" s="58" t="n">
        <v>-774.99999999999989</v>
      </c>
      <c r="C387" s="59" t="n">
        <v>375</v>
      </c>
    </row>
    <row r="388">
      <c r="A388" s="57" t="s">
        <v>2126</v>
      </c>
      <c r="B388" s="58" t="n">
        <v>90.000000000000028</v>
      </c>
      <c r="C388" s="59" t="n">
        <v>530</v>
      </c>
    </row>
    <row r="389">
      <c r="A389" s="57" t="s">
        <v>2856</v>
      </c>
      <c r="B389" s="58" t="n">
        <v>1300</v>
      </c>
      <c r="C389" s="59" t="n">
        <v>1300</v>
      </c>
    </row>
    <row r="390">
      <c r="A390" s="60" t="s">
        <v>2856</v>
      </c>
      <c r="B390" s="58" t="n">
        <v>1300</v>
      </c>
      <c r="C390" s="59" t="n">
        <v>1300</v>
      </c>
    </row>
    <row r="391">
      <c r="A391" s="57" t="s">
        <v>693</v>
      </c>
      <c r="B391" s="58" t="n">
        <v>357.99999999999983</v>
      </c>
      <c r="C391" s="59" t="n">
        <v>3542</v>
      </c>
    </row>
    <row r="392">
      <c r="A392" s="57" t="s">
        <v>428</v>
      </c>
      <c r="B392" s="58" t="n">
        <v>479.99999999999989</v>
      </c>
      <c r="C392" s="59" t="n">
        <v>340</v>
      </c>
    </row>
    <row r="393">
      <c r="A393" s="57" t="s">
        <v>25</v>
      </c>
      <c r="B393" s="58" t="n">
        <v>-1750</v>
      </c>
      <c r="C393" s="59" t="n">
        <v>3000</v>
      </c>
    </row>
    <row r="394">
      <c r="A394" s="57" t="s">
        <v>1618</v>
      </c>
      <c r="B394" s="58" t="n">
        <v>750</v>
      </c>
      <c r="C394" s="59" t="n">
        <v>750</v>
      </c>
    </row>
    <row r="395">
      <c r="A395" s="57" t="s">
        <v>396</v>
      </c>
      <c r="B395" s="58" t="n">
        <v>79.999999999999986</v>
      </c>
      <c r="C395" s="59" t="n">
        <v>320</v>
      </c>
    </row>
    <row r="396">
      <c r="A396" s="57" t="s">
        <v>2831</v>
      </c>
      <c r="B396" s="58" t="n">
        <v>100.00000000000003</v>
      </c>
      <c r="C396" s="59" t="n">
        <v>450</v>
      </c>
    </row>
    <row r="397">
      <c r="A397" s="60" t="s">
        <v>2831</v>
      </c>
      <c r="B397" s="58" t="n">
        <v>100.00000000000003</v>
      </c>
      <c r="C397" s="59" t="n">
        <v>450</v>
      </c>
    </row>
    <row r="398">
      <c r="A398" s="57" t="s">
        <v>3361</v>
      </c>
      <c r="B398" s="58" t="n">
        <v>-410</v>
      </c>
      <c r="C398" s="59" t="n">
        <v>410</v>
      </c>
    </row>
    <row r="399">
      <c r="A399" s="60" t="s">
        <v>3361</v>
      </c>
      <c r="B399" s="58" t="n">
        <v>-410</v>
      </c>
      <c r="C399" s="59" t="n">
        <v>410</v>
      </c>
    </row>
    <row r="400">
      <c r="A400" s="57" t="s">
        <v>524</v>
      </c>
      <c r="B400" s="58" t="n">
        <v>-944.5</v>
      </c>
      <c r="C400" s="59" t="n">
        <v>2402</v>
      </c>
    </row>
    <row r="401">
      <c r="A401" s="57" t="s">
        <v>348</v>
      </c>
      <c r="B401" s="58" t="n">
        <v>52.000000000001023</v>
      </c>
      <c r="C401" s="59" t="n">
        <v>7495.9999999999991</v>
      </c>
    </row>
    <row r="402">
      <c r="A402" s="57" t="s">
        <v>764</v>
      </c>
      <c r="B402" s="58" t="n">
        <v>395.99999999999955</v>
      </c>
      <c r="C402" s="59" t="n">
        <v>4455</v>
      </c>
    </row>
    <row r="403">
      <c r="A403" s="57" t="s">
        <v>228</v>
      </c>
      <c r="B403" s="58" t="n">
        <v>-605.00000000000398</v>
      </c>
      <c r="C403" s="59" t="n">
        <v>107605</v>
      </c>
    </row>
    <row r="404">
      <c r="A404" s="57" t="s">
        <v>1755</v>
      </c>
      <c r="B404" s="58" t="n">
        <v>200</v>
      </c>
      <c r="C404" s="59" t="n">
        <v>5700</v>
      </c>
    </row>
    <row r="405">
      <c r="A405" s="57" t="s">
        <v>1997</v>
      </c>
      <c r="B405" s="58" t="n">
        <v>799.99999999999989</v>
      </c>
      <c r="C405" s="59" t="n">
        <v>850</v>
      </c>
    </row>
    <row r="406">
      <c r="A406" s="57" t="s">
        <v>65</v>
      </c>
      <c r="B406" s="58" t="n">
        <v>-4762</v>
      </c>
      <c r="C406" s="59" t="n">
        <v>13762</v>
      </c>
    </row>
    <row r="407">
      <c r="A407" s="60" t="s">
        <v>65</v>
      </c>
      <c r="B407" s="58" t="n">
        <v>-4762</v>
      </c>
      <c r="C407" s="59" t="n">
        <v>13762</v>
      </c>
    </row>
    <row r="408">
      <c r="A408" s="57" t="s">
        <v>138</v>
      </c>
      <c r="B408" s="58" t="n">
        <v>90</v>
      </c>
      <c r="C408" s="59" t="n">
        <v>90</v>
      </c>
    </row>
    <row r="409">
      <c r="A409" s="57" t="s">
        <v>1222</v>
      </c>
      <c r="B409" s="58" t="n">
        <v>150</v>
      </c>
      <c r="C409" s="59" t="n">
        <v>150</v>
      </c>
    </row>
    <row r="410">
      <c r="A410" s="57" t="s">
        <v>1263</v>
      </c>
      <c r="B410" s="58" t="n">
        <v>250</v>
      </c>
      <c r="C410" s="59" t="n">
        <v>250</v>
      </c>
    </row>
    <row r="411">
      <c r="A411" s="57" t="s">
        <v>1446</v>
      </c>
      <c r="B411" s="58" t="n">
        <v>-100</v>
      </c>
      <c r="C411" s="59" t="n">
        <v>400</v>
      </c>
    </row>
    <row r="412">
      <c r="A412" s="57" t="s">
        <v>1462</v>
      </c>
      <c r="B412" s="58" t="n">
        <v>209.99999999999997</v>
      </c>
      <c r="C412" s="59" t="n">
        <v>509.99999999999994</v>
      </c>
    </row>
    <row r="413">
      <c r="A413" s="57" t="s">
        <v>1732</v>
      </c>
      <c r="B413" s="58" t="n">
        <v>624</v>
      </c>
      <c r="C413" s="59" t="n">
        <v>900</v>
      </c>
    </row>
    <row r="414">
      <c r="A414" s="57" t="s">
        <v>1876</v>
      </c>
      <c r="B414" s="58" t="n">
        <v>400</v>
      </c>
      <c r="C414" s="59" t="n">
        <v>400</v>
      </c>
    </row>
    <row r="415">
      <c r="A415" s="57" t="s">
        <v>2085</v>
      </c>
      <c r="B415" s="58" t="n">
        <v>100</v>
      </c>
      <c r="C415" s="59" t="n">
        <v>400</v>
      </c>
    </row>
    <row r="416">
      <c r="A416" s="57" t="s">
        <v>2338</v>
      </c>
      <c r="B416" s="58" t="n">
        <v>350</v>
      </c>
      <c r="C416" s="59" t="n">
        <v>350</v>
      </c>
    </row>
    <row r="417">
      <c r="A417" s="60" t="s">
        <v>2338</v>
      </c>
      <c r="B417" s="58" t="n">
        <v>350</v>
      </c>
      <c r="C417" s="59" t="n">
        <v>350</v>
      </c>
    </row>
    <row r="418">
      <c r="A418" s="57" t="s">
        <v>2444</v>
      </c>
      <c r="B418" s="58" t="n">
        <v>-1019.9999999999999</v>
      </c>
      <c r="C418" s="59" t="n">
        <v>270</v>
      </c>
    </row>
    <row r="419">
      <c r="A419" s="60" t="s">
        <v>2444</v>
      </c>
      <c r="B419" s="58" t="n">
        <v>-1019.9999999999999</v>
      </c>
      <c r="C419" s="59" t="n">
        <v>270</v>
      </c>
    </row>
    <row r="420">
      <c r="A420" s="57" t="s">
        <v>2736</v>
      </c>
      <c r="B420" s="58" t="n">
        <v>290</v>
      </c>
      <c r="C420" s="59" t="n">
        <v>350</v>
      </c>
    </row>
    <row r="421">
      <c r="A421" s="60" t="s">
        <v>2736</v>
      </c>
      <c r="B421" s="58" t="n">
        <v>290</v>
      </c>
      <c r="C421" s="59" t="n">
        <v>350</v>
      </c>
    </row>
    <row r="422">
      <c r="A422" s="57" t="s">
        <v>2853</v>
      </c>
      <c r="B422" s="58" t="n">
        <v>390</v>
      </c>
      <c r="C422" s="59" t="n">
        <v>390</v>
      </c>
    </row>
    <row r="423">
      <c r="A423" s="60" t="s">
        <v>2853</v>
      </c>
      <c r="B423" s="58" t="n">
        <v>390</v>
      </c>
      <c r="C423" s="59" t="n">
        <v>390</v>
      </c>
    </row>
    <row r="424">
      <c r="A424" s="57" t="s">
        <v>634</v>
      </c>
      <c r="B424" s="58" t="n">
        <v>429.99999999999972</v>
      </c>
      <c r="C424" s="59" t="n">
        <v>10570</v>
      </c>
    </row>
    <row r="425">
      <c r="A425" s="57" t="s">
        <v>765</v>
      </c>
      <c r="B425" s="58" t="n">
        <v>-4120</v>
      </c>
      <c r="C425" s="59" t="n">
        <v>4800</v>
      </c>
    </row>
    <row r="426">
      <c r="A426" s="57" t="s">
        <v>314</v>
      </c>
      <c r="B426" s="58" t="n">
        <v>-178.00000000000011</v>
      </c>
      <c r="C426" s="59" t="n">
        <v>3678</v>
      </c>
    </row>
    <row r="427">
      <c r="A427" s="57" t="s">
        <v>316</v>
      </c>
      <c r="B427" s="58" t="n">
        <v>300</v>
      </c>
      <c r="C427" s="59" t="n">
        <v>300</v>
      </c>
    </row>
    <row r="428">
      <c r="A428" s="57" t="s">
        <v>5495</v>
      </c>
      <c r="B428" s="58" t="n">
        <v>-1299.9999999999998</v>
      </c>
      <c r="C428" s="59" t="n">
        <v>600</v>
      </c>
    </row>
    <row r="429">
      <c r="A429" s="60" t="s">
        <v>5495</v>
      </c>
      <c r="B429" s="58" t="n">
        <v>-1299.9999999999998</v>
      </c>
      <c r="C429" s="59" t="n">
        <v>600</v>
      </c>
    </row>
    <row r="430">
      <c r="A430" s="57" t="s">
        <v>31</v>
      </c>
      <c r="B430" s="58" t="n">
        <v>320</v>
      </c>
      <c r="C430" s="59" t="n">
        <v>254.99999999999997</v>
      </c>
    </row>
    <row r="431">
      <c r="A431" s="57" t="s">
        <v>1951</v>
      </c>
      <c r="B431" s="58" t="n">
        <v>600</v>
      </c>
      <c r="C431" s="59" t="n">
        <v>600</v>
      </c>
    </row>
    <row r="432">
      <c r="A432" s="57" t="s">
        <v>99</v>
      </c>
      <c r="B432" s="58" t="n">
        <v>102.00000000000031</v>
      </c>
      <c r="C432" s="59" t="n">
        <v>4498</v>
      </c>
    </row>
    <row r="433">
      <c r="A433" s="57" t="s">
        <v>766</v>
      </c>
      <c r="B433" s="58" t="n">
        <v>64.999999999999986</v>
      </c>
      <c r="C433" s="59" t="n">
        <v>325</v>
      </c>
    </row>
    <row r="434">
      <c r="A434" s="57" t="s">
        <v>2344</v>
      </c>
      <c r="B434" s="58" t="n">
        <v>170.00000000000003</v>
      </c>
      <c r="C434" s="59" t="n">
        <v>580</v>
      </c>
    </row>
    <row r="435">
      <c r="A435" s="60" t="s">
        <v>2344</v>
      </c>
      <c r="B435" s="58" t="n">
        <v>170.00000000000003</v>
      </c>
      <c r="C435" s="59" t="n">
        <v>580</v>
      </c>
    </row>
    <row r="436">
      <c r="A436" s="57" t="s">
        <v>1189</v>
      </c>
      <c r="B436" s="58" t="n">
        <v>900</v>
      </c>
      <c r="C436" s="59" t="n">
        <v>900</v>
      </c>
    </row>
    <row r="437">
      <c r="A437" s="57" t="s">
        <v>1584</v>
      </c>
      <c r="B437" s="58" t="n">
        <v>810</v>
      </c>
      <c r="C437" s="59" t="n">
        <v>810</v>
      </c>
    </row>
    <row r="438">
      <c r="A438" s="57" t="s">
        <v>2375</v>
      </c>
      <c r="B438" s="58" t="n">
        <v>-619.99999999999989</v>
      </c>
      <c r="C438" s="59" t="n">
        <v>1070</v>
      </c>
    </row>
    <row r="439">
      <c r="A439" s="60" t="s">
        <v>2375</v>
      </c>
      <c r="B439" s="58" t="n">
        <v>-619.99999999999989</v>
      </c>
      <c r="C439" s="59" t="n">
        <v>1070</v>
      </c>
    </row>
    <row r="440">
      <c r="A440" s="57" t="s">
        <v>1663</v>
      </c>
      <c r="B440" s="58" t="n">
        <v>2000</v>
      </c>
      <c r="C440" s="59" t="n">
        <v>2000</v>
      </c>
    </row>
    <row r="441">
      <c r="A441" s="57" t="s">
        <v>2372</v>
      </c>
      <c r="B441" s="58" t="n">
        <v>700</v>
      </c>
      <c r="C441" s="59" t="n">
        <v>2100</v>
      </c>
    </row>
    <row r="442">
      <c r="A442" s="60" t="s">
        <v>2372</v>
      </c>
      <c r="B442" s="58" t="n">
        <v>700</v>
      </c>
      <c r="C442" s="59" t="n">
        <v>2100</v>
      </c>
    </row>
    <row r="443">
      <c r="A443" s="57" t="s">
        <v>2852</v>
      </c>
      <c r="B443" s="58" t="n">
        <v>5400</v>
      </c>
      <c r="C443" s="59" t="n">
        <v>5400</v>
      </c>
    </row>
    <row r="444">
      <c r="A444" s="60" t="s">
        <v>2852</v>
      </c>
      <c r="B444" s="58" t="n">
        <v>5400</v>
      </c>
      <c r="C444" s="59" t="n">
        <v>5400</v>
      </c>
    </row>
    <row r="445">
      <c r="A445" s="57" t="s">
        <v>3322</v>
      </c>
      <c r="B445" s="58" t="n">
        <v>1400</v>
      </c>
      <c r="C445" s="59" t="n">
        <v>1400</v>
      </c>
    </row>
    <row r="446">
      <c r="A446" s="60" t="s">
        <v>3322</v>
      </c>
      <c r="B446" s="58" t="n">
        <v>1400</v>
      </c>
      <c r="C446" s="59" t="n">
        <v>1400</v>
      </c>
    </row>
    <row r="447">
      <c r="A447" s="57" t="s">
        <v>545</v>
      </c>
      <c r="B447" s="58" t="n">
        <v>61.999999999999744</v>
      </c>
      <c r="C447" s="59" t="n">
        <v>4553</v>
      </c>
    </row>
    <row r="448">
      <c r="A448" s="57" t="s">
        <v>1612</v>
      </c>
      <c r="B448" s="58" t="n">
        <v>-500</v>
      </c>
      <c r="C448" s="59" t="n">
        <v>400</v>
      </c>
    </row>
    <row r="449">
      <c r="A449" s="57" t="s">
        <v>1974</v>
      </c>
      <c r="B449" s="58" t="n">
        <v>-375</v>
      </c>
      <c r="C449" s="59" t="n">
        <v>375</v>
      </c>
    </row>
    <row r="450">
      <c r="A450" s="57" t="s">
        <v>2456</v>
      </c>
      <c r="B450" s="58" t="n">
        <v>149.99999999999991</v>
      </c>
      <c r="C450" s="59" t="n">
        <v>1350</v>
      </c>
    </row>
    <row r="451">
      <c r="A451" s="60" t="s">
        <v>2456</v>
      </c>
      <c r="B451" s="58" t="n">
        <v>149.99999999999991</v>
      </c>
      <c r="C451" s="59" t="n">
        <v>1350</v>
      </c>
    </row>
    <row r="452">
      <c r="A452" s="57" t="s">
        <v>1798</v>
      </c>
      <c r="B452" s="58" t="n">
        <v>529.99999999999932</v>
      </c>
      <c r="C452" s="59" t="n">
        <v>15720</v>
      </c>
    </row>
    <row r="453">
      <c r="A453" s="57" t="s">
        <v>767</v>
      </c>
      <c r="B453" s="58" t="n">
        <v>110.00000000000001</v>
      </c>
      <c r="C453" s="59" t="n">
        <v>390</v>
      </c>
    </row>
    <row r="454">
      <c r="A454" s="57" t="s">
        <v>1155</v>
      </c>
      <c r="B454" s="58" t="n">
        <v>-700.00000000000011</v>
      </c>
      <c r="C454" s="59" t="n">
        <v>800</v>
      </c>
    </row>
    <row r="455">
      <c r="A455" s="57" t="s">
        <v>1154</v>
      </c>
      <c r="B455" s="58" t="n">
        <v>100.00000000000009</v>
      </c>
      <c r="C455" s="59" t="n">
        <v>1600</v>
      </c>
    </row>
    <row r="456">
      <c r="A456" s="57" t="s">
        <v>1135</v>
      </c>
      <c r="B456" s="58" t="n">
        <v>-520</v>
      </c>
      <c r="C456" s="59" t="n">
        <v>520</v>
      </c>
    </row>
    <row r="457">
      <c r="A457" s="57" t="s">
        <v>1587</v>
      </c>
      <c r="B457" s="58" t="n">
        <v>700</v>
      </c>
      <c r="C457" s="59" t="n">
        <v>700</v>
      </c>
    </row>
    <row r="458">
      <c r="A458" s="57" t="s">
        <v>2200</v>
      </c>
      <c r="B458" s="58" t="n">
        <v>1270</v>
      </c>
      <c r="C458" s="59" t="n">
        <v>1300</v>
      </c>
    </row>
    <row r="459">
      <c r="A459" s="57" t="s">
        <v>2817</v>
      </c>
      <c r="B459" s="58" t="n">
        <v>350.00000000000011</v>
      </c>
      <c r="C459" s="59" t="n">
        <v>1850</v>
      </c>
    </row>
    <row r="460">
      <c r="A460" s="60" t="s">
        <v>2817</v>
      </c>
      <c r="B460" s="58" t="n">
        <v>350.00000000000011</v>
      </c>
      <c r="C460" s="59" t="n">
        <v>1850</v>
      </c>
    </row>
    <row r="461">
      <c r="A461" s="57" t="s">
        <v>768</v>
      </c>
      <c r="B461" s="58" t="n">
        <v>-2800</v>
      </c>
      <c r="C461" s="59" t="n">
        <v>3600</v>
      </c>
    </row>
    <row r="462">
      <c r="A462" s="57" t="s">
        <v>3064</v>
      </c>
      <c r="B462" s="58" t="n">
        <v>-2500</v>
      </c>
      <c r="C462" s="59" t="n">
        <v>1200</v>
      </c>
    </row>
    <row r="463">
      <c r="A463" s="60" t="s">
        <v>3064</v>
      </c>
      <c r="B463" s="58" t="n">
        <v>-2500</v>
      </c>
      <c r="C463" s="59" t="n">
        <v>1200</v>
      </c>
    </row>
    <row r="464">
      <c r="A464" s="57" t="s">
        <v>3075</v>
      </c>
      <c r="B464" s="58" t="n">
        <v>3199.9999999999995</v>
      </c>
      <c r="C464" s="59" t="n">
        <v>4300</v>
      </c>
    </row>
    <row r="465">
      <c r="A465" s="60" t="s">
        <v>3075</v>
      </c>
      <c r="B465" s="58" t="n">
        <v>3199.9999999999995</v>
      </c>
      <c r="C465" s="59" t="n">
        <v>4300</v>
      </c>
    </row>
    <row r="466">
      <c r="A466" s="57" t="s">
        <v>3030</v>
      </c>
      <c r="B466" s="58" t="n">
        <v>449.99999999999994</v>
      </c>
      <c r="C466" s="59" t="n">
        <v>2250</v>
      </c>
    </row>
    <row r="467">
      <c r="A467" s="60" t="s">
        <v>3030</v>
      </c>
      <c r="B467" s="58" t="n">
        <v>449.99999999999994</v>
      </c>
      <c r="C467" s="59" t="n">
        <v>2250</v>
      </c>
    </row>
    <row r="468">
      <c r="A468" s="57" t="s">
        <v>3253</v>
      </c>
      <c r="B468" s="58" t="n">
        <v>-3700</v>
      </c>
      <c r="C468" s="59" t="n">
        <v>2300</v>
      </c>
    </row>
    <row r="469">
      <c r="A469" s="60" t="s">
        <v>3253</v>
      </c>
      <c r="B469" s="58" t="n">
        <v>-3700</v>
      </c>
      <c r="C469" s="59" t="n">
        <v>2300</v>
      </c>
    </row>
    <row r="470">
      <c r="A470" s="57" t="s">
        <v>1610</v>
      </c>
      <c r="B470" s="58" t="n">
        <v>1050</v>
      </c>
      <c r="C470" s="59" t="n">
        <v>1100</v>
      </c>
    </row>
    <row r="471">
      <c r="A471" s="57" t="s">
        <v>2268</v>
      </c>
      <c r="B471" s="58" t="n">
        <v>1800</v>
      </c>
      <c r="C471" s="59" t="n">
        <v>1800</v>
      </c>
    </row>
    <row r="472">
      <c r="A472" s="60" t="s">
        <v>2268</v>
      </c>
      <c r="B472" s="58" t="n">
        <v>1800</v>
      </c>
      <c r="C472" s="59" t="n">
        <v>1800</v>
      </c>
    </row>
    <row r="473">
      <c r="A473" s="57" t="s">
        <v>2828</v>
      </c>
      <c r="B473" s="58" t="n">
        <v>1450</v>
      </c>
      <c r="C473" s="59" t="n">
        <v>900</v>
      </c>
    </row>
    <row r="474">
      <c r="A474" s="60" t="s">
        <v>2828</v>
      </c>
      <c r="B474" s="58" t="n">
        <v>1450</v>
      </c>
      <c r="C474" s="59" t="n">
        <v>900</v>
      </c>
    </row>
    <row r="475">
      <c r="A475" s="57" t="s">
        <v>3320</v>
      </c>
      <c r="B475" s="58" t="n">
        <v>725</v>
      </c>
      <c r="C475" s="59" t="n">
        <v>900</v>
      </c>
    </row>
    <row r="476">
      <c r="A476" s="60" t="s">
        <v>3320</v>
      </c>
      <c r="B476" s="58" t="n">
        <v>725</v>
      </c>
      <c r="C476" s="59" t="n">
        <v>900</v>
      </c>
    </row>
    <row r="477">
      <c r="A477" s="57" t="s">
        <v>3321</v>
      </c>
      <c r="B477" s="58" t="n">
        <v>1099.9999999999998</v>
      </c>
      <c r="C477" s="59" t="n">
        <v>2300</v>
      </c>
    </row>
    <row r="478">
      <c r="A478" s="60" t="s">
        <v>3321</v>
      </c>
      <c r="B478" s="58" t="n">
        <v>1099.9999999999998</v>
      </c>
      <c r="C478" s="59" t="n">
        <v>2300</v>
      </c>
    </row>
    <row r="479">
      <c r="A479" s="57" t="s">
        <v>154</v>
      </c>
      <c r="B479" s="58" t="n">
        <v>113.99999999999989</v>
      </c>
      <c r="C479" s="59" t="n">
        <v>1422</v>
      </c>
    </row>
    <row r="480">
      <c r="A480" s="57" t="s">
        <v>769</v>
      </c>
      <c r="B480" s="58" t="n">
        <v>140</v>
      </c>
      <c r="C480" s="59" t="n">
        <v>360</v>
      </c>
    </row>
    <row r="481">
      <c r="A481" s="57" t="s">
        <v>3076</v>
      </c>
      <c r="B481" s="58" t="n">
        <v>675</v>
      </c>
      <c r="C481" s="59" t="n">
        <v>700</v>
      </c>
    </row>
    <row r="482">
      <c r="A482" s="60" t="s">
        <v>3076</v>
      </c>
      <c r="B482" s="58" t="n">
        <v>675</v>
      </c>
      <c r="C482" s="59" t="n">
        <v>700</v>
      </c>
    </row>
    <row r="483">
      <c r="A483" s="57" t="s">
        <v>770</v>
      </c>
      <c r="B483" s="58" t="n">
        <v>250</v>
      </c>
      <c r="C483" s="59" t="n">
        <v>6750</v>
      </c>
    </row>
    <row r="484">
      <c r="A484" s="57" t="s">
        <v>1572</v>
      </c>
      <c r="B484" s="58" t="n">
        <v>89.999999999999943</v>
      </c>
      <c r="C484" s="59" t="n">
        <v>660</v>
      </c>
    </row>
    <row r="485">
      <c r="A485" s="57" t="s">
        <v>3326</v>
      </c>
      <c r="B485" s="58" t="n">
        <v>500</v>
      </c>
      <c r="C485" s="59" t="n">
        <v>600</v>
      </c>
    </row>
    <row r="486">
      <c r="A486" s="60" t="s">
        <v>3326</v>
      </c>
      <c r="B486" s="58" t="n">
        <v>500</v>
      </c>
      <c r="C486" s="59" t="n">
        <v>600</v>
      </c>
    </row>
    <row r="487">
      <c r="A487" s="57" t="s">
        <v>771</v>
      </c>
      <c r="B487" s="58" t="n">
        <v>19.999999999999929</v>
      </c>
      <c r="C487" s="59" t="n">
        <v>465.00000000000006</v>
      </c>
    </row>
    <row r="488">
      <c r="A488" s="57" t="s">
        <v>119</v>
      </c>
      <c r="B488" s="58" t="n">
        <v>60.000000000000007</v>
      </c>
      <c r="C488" s="59" t="n">
        <v>260</v>
      </c>
    </row>
    <row r="489">
      <c r="A489" s="57" t="s">
        <v>1960</v>
      </c>
      <c r="B489" s="58" t="n">
        <v>700</v>
      </c>
      <c r="C489" s="59" t="n">
        <v>700</v>
      </c>
    </row>
    <row r="490">
      <c r="A490" s="57" t="s">
        <v>706</v>
      </c>
      <c r="B490" s="58" t="n">
        <v>800</v>
      </c>
      <c r="C490" s="59" t="n">
        <v>800</v>
      </c>
    </row>
    <row r="491">
      <c r="A491" s="57" t="s">
        <v>772</v>
      </c>
      <c r="B491" s="58" t="n">
        <v>644.99999999999955</v>
      </c>
      <c r="C491" s="59" t="n">
        <v>13115</v>
      </c>
    </row>
    <row r="492">
      <c r="A492" s="57" t="s">
        <v>773</v>
      </c>
      <c r="B492" s="58" t="n">
        <v>110.00000000000006</v>
      </c>
      <c r="C492" s="59" t="n">
        <v>530</v>
      </c>
    </row>
    <row r="493">
      <c r="A493" s="57" t="s">
        <v>543</v>
      </c>
      <c r="B493" s="58" t="n">
        <v>-234.00000000000003</v>
      </c>
      <c r="C493" s="59" t="n">
        <v>260</v>
      </c>
    </row>
    <row r="494">
      <c r="A494" s="57" t="s">
        <v>575</v>
      </c>
      <c r="B494" s="58" t="n">
        <v>144</v>
      </c>
      <c r="C494" s="59" t="n">
        <v>146</v>
      </c>
    </row>
    <row r="495">
      <c r="A495" s="57" t="s">
        <v>774</v>
      </c>
      <c r="B495" s="58" t="n">
        <v>290.00000000000006</v>
      </c>
      <c r="C495" s="59" t="n">
        <v>790</v>
      </c>
    </row>
    <row r="496">
      <c r="A496" s="57" t="s">
        <v>1994</v>
      </c>
      <c r="B496" s="58" t="n">
        <v>-2550</v>
      </c>
      <c r="C496" s="59" t="n">
        <v>15750</v>
      </c>
    </row>
    <row r="497">
      <c r="A497" s="60" t="s">
        <v>1994</v>
      </c>
      <c r="B497" s="58" t="n">
        <v>-2550</v>
      </c>
      <c r="C497" s="59" t="n">
        <v>15750</v>
      </c>
    </row>
    <row r="498">
      <c r="A498" s="57" t="s">
        <v>1958</v>
      </c>
      <c r="B498" s="58" t="n">
        <v>-12500</v>
      </c>
      <c r="C498" s="59" t="n">
        <v>1000</v>
      </c>
    </row>
    <row r="499">
      <c r="A499" s="57" t="s">
        <v>1978</v>
      </c>
      <c r="B499" s="58" t="n">
        <v>350</v>
      </c>
      <c r="C499" s="59" t="n">
        <v>1750</v>
      </c>
    </row>
    <row r="500">
      <c r="A500" s="57" t="s">
        <v>2091</v>
      </c>
      <c r="B500" s="58" t="n">
        <v>110.00000000000001</v>
      </c>
      <c r="C500" s="59" t="n">
        <v>110.00000000000001</v>
      </c>
    </row>
    <row r="501">
      <c r="A501" s="57" t="s">
        <v>2131</v>
      </c>
      <c r="B501" s="58" t="n">
        <v>-50</v>
      </c>
      <c r="C501" s="59" t="n">
        <v>100</v>
      </c>
    </row>
    <row r="502">
      <c r="A502" s="57" t="s">
        <v>2006</v>
      </c>
      <c r="B502" s="58" t="n">
        <v>105</v>
      </c>
      <c r="C502" s="59" t="n">
        <v>275</v>
      </c>
    </row>
    <row r="503">
      <c r="A503" s="57" t="s">
        <v>2194</v>
      </c>
      <c r="B503" s="58" t="n">
        <v>80</v>
      </c>
      <c r="C503" s="59" t="n">
        <v>150</v>
      </c>
    </row>
    <row r="504">
      <c r="A504" s="57" t="s">
        <v>2255</v>
      </c>
      <c r="B504" s="58" t="n">
        <v>200</v>
      </c>
      <c r="C504" s="59" t="n">
        <v>200</v>
      </c>
    </row>
    <row r="505">
      <c r="A505" s="60" t="s">
        <v>2255</v>
      </c>
      <c r="B505" s="58" t="n">
        <v>200</v>
      </c>
      <c r="C505" s="59" t="n">
        <v>200</v>
      </c>
    </row>
    <row r="506">
      <c r="A506" s="57" t="s">
        <v>2299</v>
      </c>
      <c r="B506" s="58" t="n">
        <v>200</v>
      </c>
      <c r="C506" s="59" t="n">
        <v>200</v>
      </c>
    </row>
    <row r="507">
      <c r="A507" s="60" t="s">
        <v>2299</v>
      </c>
      <c r="B507" s="58" t="n">
        <v>200</v>
      </c>
      <c r="C507" s="59" t="n">
        <v>200</v>
      </c>
    </row>
    <row r="508">
      <c r="A508" s="57" t="s">
        <v>2379</v>
      </c>
      <c r="B508" s="58" t="n">
        <v>270</v>
      </c>
      <c r="C508" s="59" t="n">
        <v>270</v>
      </c>
    </row>
    <row r="509">
      <c r="A509" s="60" t="s">
        <v>2379</v>
      </c>
      <c r="B509" s="58" t="n">
        <v>270</v>
      </c>
      <c r="C509" s="59" t="n">
        <v>270</v>
      </c>
    </row>
    <row r="510">
      <c r="A510" s="57" t="s">
        <v>2451</v>
      </c>
      <c r="B510" s="58" t="n">
        <v>-60.000000000000007</v>
      </c>
      <c r="C510" s="59" t="n">
        <v>140</v>
      </c>
    </row>
    <row r="511">
      <c r="A511" s="60" t="s">
        <v>2451</v>
      </c>
      <c r="B511" s="58" t="n">
        <v>-60.000000000000007</v>
      </c>
      <c r="C511" s="59" t="n">
        <v>140</v>
      </c>
    </row>
    <row r="512">
      <c r="A512" s="57" t="s">
        <v>2464</v>
      </c>
      <c r="B512" s="58" t="n">
        <v>59.999999999999986</v>
      </c>
      <c r="C512" s="59" t="n">
        <v>229.99999999999997</v>
      </c>
    </row>
    <row r="513">
      <c r="A513" s="60" t="s">
        <v>2464</v>
      </c>
      <c r="B513" s="58" t="n">
        <v>59.999999999999986</v>
      </c>
      <c r="C513" s="59" t="n">
        <v>229.99999999999997</v>
      </c>
    </row>
    <row r="514">
      <c r="A514" s="57" t="s">
        <v>2557</v>
      </c>
      <c r="B514" s="58" t="n">
        <v>160</v>
      </c>
      <c r="C514" s="59" t="n">
        <v>160</v>
      </c>
    </row>
    <row r="515">
      <c r="A515" s="60" t="s">
        <v>2557</v>
      </c>
      <c r="B515" s="58" t="n">
        <v>160</v>
      </c>
      <c r="C515" s="59" t="n">
        <v>160</v>
      </c>
    </row>
    <row r="516">
      <c r="A516" s="57" t="s">
        <v>2556</v>
      </c>
      <c r="B516" s="58" t="n">
        <v>165</v>
      </c>
      <c r="C516" s="59" t="n">
        <v>210</v>
      </c>
    </row>
    <row r="517">
      <c r="A517" s="60" t="s">
        <v>2556</v>
      </c>
      <c r="B517" s="58" t="n">
        <v>165</v>
      </c>
      <c r="C517" s="59" t="n">
        <v>210</v>
      </c>
    </row>
    <row r="518">
      <c r="A518" s="57" t="s">
        <v>2656</v>
      </c>
      <c r="B518" s="58" t="n">
        <v>9.9999999999999982</v>
      </c>
      <c r="C518" s="59" t="n">
        <v>100</v>
      </c>
    </row>
    <row r="519">
      <c r="A519" s="60" t="s">
        <v>2656</v>
      </c>
      <c r="B519" s="58" t="n">
        <v>9.9999999999999982</v>
      </c>
      <c r="C519" s="59" t="n">
        <v>100</v>
      </c>
    </row>
    <row r="520">
      <c r="A520" s="57" t="s">
        <v>2787</v>
      </c>
      <c r="B520" s="58" t="n">
        <v>-535</v>
      </c>
      <c r="C520" s="59" t="n">
        <v>185</v>
      </c>
    </row>
    <row r="521">
      <c r="A521" s="60" t="s">
        <v>2787</v>
      </c>
      <c r="B521" s="58" t="n">
        <v>-535</v>
      </c>
      <c r="C521" s="59" t="n">
        <v>185</v>
      </c>
    </row>
    <row r="522">
      <c r="A522" s="57" t="s">
        <v>2855</v>
      </c>
      <c r="B522" s="58" t="n">
        <v>229.99999999999997</v>
      </c>
      <c r="C522" s="59" t="n">
        <v>229.99999999999997</v>
      </c>
    </row>
    <row r="523">
      <c r="A523" s="60" t="s">
        <v>2855</v>
      </c>
      <c r="B523" s="58" t="n">
        <v>229.99999999999997</v>
      </c>
      <c r="C523" s="59" t="n">
        <v>229.99999999999997</v>
      </c>
    </row>
    <row r="524">
      <c r="A524" s="57" t="s">
        <v>158</v>
      </c>
      <c r="B524" s="58" t="n">
        <v>1310.6499999999999</v>
      </c>
      <c r="C524" s="59" t="n">
        <v>768.35</v>
      </c>
    </row>
    <row r="525">
      <c r="A525" s="57" t="s">
        <v>3088</v>
      </c>
      <c r="B525" s="58" t="n">
        <v>550</v>
      </c>
      <c r="C525" s="59" t="n">
        <v>550</v>
      </c>
    </row>
    <row r="526">
      <c r="A526" s="60" t="s">
        <v>3088</v>
      </c>
      <c r="B526" s="58" t="n">
        <v>550</v>
      </c>
      <c r="C526" s="59" t="n">
        <v>550</v>
      </c>
    </row>
    <row r="527">
      <c r="A527" s="57" t="s">
        <v>242</v>
      </c>
      <c r="B527" s="58" t="n">
        <v>3746.1100000000006</v>
      </c>
      <c r="C527" s="59" t="n">
        <v>8922.89</v>
      </c>
    </row>
    <row r="528">
      <c r="A528" s="57" t="s">
        <v>1437</v>
      </c>
      <c r="B528" s="58" t="n">
        <v>229.99999999999997</v>
      </c>
      <c r="C528" s="59" t="n">
        <v>320</v>
      </c>
    </row>
    <row r="529">
      <c r="A529" s="57" t="s">
        <v>1109</v>
      </c>
      <c r="B529" s="58" t="n">
        <v>-6199.9999999999991</v>
      </c>
      <c r="C529" s="59" t="n">
        <v>1100</v>
      </c>
    </row>
    <row r="530">
      <c r="A530" s="57" t="s">
        <v>1106</v>
      </c>
      <c r="B530" s="58" t="n">
        <v>170.00000000000003</v>
      </c>
      <c r="C530" s="59" t="n">
        <v>530</v>
      </c>
    </row>
    <row r="531">
      <c r="A531" s="57" t="s">
        <v>1497</v>
      </c>
      <c r="B531" s="58" t="n">
        <v>-2350</v>
      </c>
      <c r="C531" s="59" t="n">
        <v>2350</v>
      </c>
    </row>
    <row r="532">
      <c r="A532" s="57" t="s">
        <v>563</v>
      </c>
      <c r="B532" s="58" t="n">
        <v>185.99999999999991</v>
      </c>
      <c r="C532" s="59" t="n">
        <v>2139</v>
      </c>
    </row>
    <row r="533">
      <c r="A533" s="57" t="s">
        <v>775</v>
      </c>
      <c r="B533" s="58" t="n">
        <v>-200.09999999999997</v>
      </c>
      <c r="C533" s="59" t="n">
        <v>326.59999999999997</v>
      </c>
    </row>
    <row r="534">
      <c r="A534" s="57" t="s">
        <v>573</v>
      </c>
      <c r="B534" s="58" t="n">
        <v>100</v>
      </c>
      <c r="C534" s="59" t="n">
        <v>2400</v>
      </c>
    </row>
    <row r="535">
      <c r="A535" s="57" t="s">
        <v>1625</v>
      </c>
      <c r="B535" s="58" t="n">
        <v>300</v>
      </c>
      <c r="C535" s="59" t="n">
        <v>300</v>
      </c>
    </row>
    <row r="536">
      <c r="A536" s="57" t="s">
        <v>1896</v>
      </c>
      <c r="B536" s="58" t="n">
        <v>500</v>
      </c>
      <c r="C536" s="59" t="n">
        <v>550</v>
      </c>
    </row>
    <row r="537">
      <c r="A537" s="57" t="s">
        <v>2191</v>
      </c>
      <c r="B537" s="58" t="n">
        <v>575</v>
      </c>
      <c r="C537" s="59" t="n">
        <v>1075</v>
      </c>
    </row>
    <row r="538">
      <c r="A538" s="57" t="s">
        <v>2488</v>
      </c>
      <c r="B538" s="58" t="n">
        <v>450</v>
      </c>
      <c r="C538" s="59" t="n">
        <v>450</v>
      </c>
    </row>
    <row r="539">
      <c r="A539" s="60" t="s">
        <v>2488</v>
      </c>
      <c r="B539" s="58" t="n">
        <v>450</v>
      </c>
      <c r="C539" s="59" t="n">
        <v>450</v>
      </c>
    </row>
    <row r="540">
      <c r="A540" s="57" t="s">
        <v>2448</v>
      </c>
      <c r="B540" s="58" t="n">
        <v>-180.00000000000003</v>
      </c>
      <c r="C540" s="59" t="n">
        <v>520</v>
      </c>
    </row>
    <row r="541">
      <c r="A541" s="60" t="s">
        <v>2448</v>
      </c>
      <c r="B541" s="58" t="n">
        <v>-180.00000000000003</v>
      </c>
      <c r="C541" s="59" t="n">
        <v>520</v>
      </c>
    </row>
    <row r="542">
      <c r="A542" s="57" t="s">
        <v>2963</v>
      </c>
      <c r="B542" s="58" t="n">
        <v>300</v>
      </c>
      <c r="C542" s="59" t="n">
        <v>300</v>
      </c>
    </row>
    <row r="543">
      <c r="A543" s="60" t="s">
        <v>2963</v>
      </c>
      <c r="B543" s="58" t="n">
        <v>300</v>
      </c>
      <c r="C543" s="59" t="n">
        <v>300</v>
      </c>
    </row>
    <row r="544">
      <c r="A544" s="57" t="s">
        <v>232</v>
      </c>
      <c r="B544" s="58" t="n">
        <v>354.99999999999972</v>
      </c>
      <c r="C544" s="59" t="n">
        <v>4220</v>
      </c>
    </row>
    <row r="545">
      <c r="A545" s="57" t="s">
        <v>776</v>
      </c>
      <c r="B545" s="58" t="n">
        <v>120</v>
      </c>
      <c r="C545" s="59" t="n">
        <v>5200</v>
      </c>
    </row>
    <row r="546">
      <c r="A546" s="57" t="s">
        <v>255</v>
      </c>
      <c r="B546" s="58" t="n">
        <v>-1309.9999999999991</v>
      </c>
      <c r="C546" s="59" t="n">
        <v>19675</v>
      </c>
    </row>
    <row r="547">
      <c r="A547" s="57" t="s">
        <v>1130</v>
      </c>
      <c r="B547" s="58" t="n">
        <v>350</v>
      </c>
      <c r="C547" s="59" t="n">
        <v>350</v>
      </c>
    </row>
    <row r="548">
      <c r="A548" s="57" t="s">
        <v>2589</v>
      </c>
      <c r="B548" s="58" t="n">
        <v>40.000000000000036</v>
      </c>
      <c r="C548" s="59" t="n">
        <v>560</v>
      </c>
    </row>
    <row r="549">
      <c r="A549" s="60" t="s">
        <v>2589</v>
      </c>
      <c r="B549" s="58" t="n">
        <v>40.000000000000036</v>
      </c>
      <c r="C549" s="59" t="n">
        <v>560</v>
      </c>
    </row>
    <row r="550">
      <c r="A550" s="57" t="s">
        <v>777</v>
      </c>
      <c r="B550" s="58" t="n">
        <v>202</v>
      </c>
      <c r="C550" s="59" t="n">
        <v>248</v>
      </c>
    </row>
    <row r="551">
      <c r="A551" s="57" t="s">
        <v>27</v>
      </c>
      <c r="B551" s="58" t="n">
        <v>-850</v>
      </c>
      <c r="C551" s="59" t="n">
        <v>850</v>
      </c>
    </row>
    <row r="552">
      <c r="A552" s="57" t="s">
        <v>3206</v>
      </c>
      <c r="B552" s="58" t="n">
        <v>-3750</v>
      </c>
      <c r="C552" s="59" t="n">
        <v>750</v>
      </c>
    </row>
    <row r="553">
      <c r="A553" s="60" t="s">
        <v>3206</v>
      </c>
      <c r="B553" s="58" t="n">
        <v>-3750</v>
      </c>
      <c r="C553" s="59" t="n">
        <v>750</v>
      </c>
    </row>
    <row r="554">
      <c r="A554" s="57" t="s">
        <v>3215</v>
      </c>
      <c r="B554" s="58" t="n">
        <v>4600</v>
      </c>
      <c r="C554" s="59" t="n">
        <v>4600</v>
      </c>
    </row>
    <row r="555">
      <c r="A555" s="60" t="s">
        <v>3215</v>
      </c>
      <c r="B555" s="58" t="n">
        <v>4600</v>
      </c>
      <c r="C555" s="59" t="n">
        <v>4600</v>
      </c>
    </row>
    <row r="556">
      <c r="A556" s="57" t="s">
        <v>5499</v>
      </c>
      <c r="B556" s="58" t="n">
        <v>550</v>
      </c>
      <c r="C556" s="59" t="n">
        <v>550</v>
      </c>
    </row>
    <row r="557">
      <c r="A557" s="60" t="s">
        <v>5499</v>
      </c>
      <c r="B557" s="58" t="n">
        <v>550</v>
      </c>
      <c r="C557" s="59" t="n">
        <v>550</v>
      </c>
    </row>
    <row r="558">
      <c r="A558" s="57" t="s">
        <v>2701</v>
      </c>
      <c r="B558" s="58" t="n">
        <v>390</v>
      </c>
      <c r="C558" s="59" t="n">
        <v>390</v>
      </c>
    </row>
    <row r="559">
      <c r="A559" s="60" t="s">
        <v>2701</v>
      </c>
      <c r="B559" s="58" t="n">
        <v>390</v>
      </c>
      <c r="C559" s="59" t="n">
        <v>390</v>
      </c>
    </row>
    <row r="560">
      <c r="A560" s="57" t="s">
        <v>2702</v>
      </c>
      <c r="B560" s="58" t="n">
        <v>299.99999999999983</v>
      </c>
      <c r="C560" s="59" t="n">
        <v>3000</v>
      </c>
    </row>
    <row r="561">
      <c r="A561" s="60" t="s">
        <v>2702</v>
      </c>
      <c r="B561" s="58" t="n">
        <v>299.99999999999983</v>
      </c>
      <c r="C561" s="59" t="n">
        <v>3000</v>
      </c>
    </row>
    <row r="562">
      <c r="A562" s="57" t="s">
        <v>778</v>
      </c>
      <c r="B562" s="58" t="n">
        <v>630</v>
      </c>
      <c r="C562" s="59" t="n">
        <v>7400</v>
      </c>
    </row>
    <row r="563">
      <c r="A563" s="57" t="s">
        <v>1529</v>
      </c>
      <c r="B563" s="58" t="n">
        <v>390.00000000000006</v>
      </c>
      <c r="C563" s="59" t="n">
        <v>810</v>
      </c>
    </row>
    <row r="564">
      <c r="A564" s="57" t="s">
        <v>2793</v>
      </c>
      <c r="B564" s="58" t="n">
        <v>950</v>
      </c>
      <c r="C564" s="59" t="n">
        <v>950</v>
      </c>
    </row>
    <row r="565">
      <c r="A565" s="60" t="s">
        <v>2793</v>
      </c>
      <c r="B565" s="58" t="n">
        <v>950</v>
      </c>
      <c r="C565" s="59" t="n">
        <v>950</v>
      </c>
    </row>
    <row r="566">
      <c r="A566" s="57" t="s">
        <v>1378</v>
      </c>
      <c r="B566" s="58" t="n">
        <v>500</v>
      </c>
      <c r="C566" s="59" t="n">
        <v>500</v>
      </c>
    </row>
    <row r="567">
      <c r="A567" s="57" t="s">
        <v>1617</v>
      </c>
      <c r="B567" s="58" t="n">
        <v>400</v>
      </c>
      <c r="C567" s="59" t="n">
        <v>600</v>
      </c>
    </row>
    <row r="568">
      <c r="A568" s="57" t="s">
        <v>2539</v>
      </c>
      <c r="B568" s="58" t="n">
        <v>59.999999999999964</v>
      </c>
      <c r="C568" s="59" t="n">
        <v>490.00000000000006</v>
      </c>
    </row>
    <row r="569">
      <c r="A569" s="60" t="s">
        <v>2539</v>
      </c>
      <c r="B569" s="58" t="n">
        <v>59.999999999999964</v>
      </c>
      <c r="C569" s="59" t="n">
        <v>490.00000000000006</v>
      </c>
    </row>
    <row r="570">
      <c r="A570" s="57" t="s">
        <v>526</v>
      </c>
      <c r="B570" s="58" t="n">
        <v>2558.0000000000014</v>
      </c>
      <c r="C570" s="59" t="n">
        <v>14341.999999999998</v>
      </c>
    </row>
    <row r="571">
      <c r="A571" s="57" t="s">
        <v>426</v>
      </c>
      <c r="B571" s="58" t="n">
        <v>20.000000000000018</v>
      </c>
      <c r="C571" s="59" t="n">
        <v>580</v>
      </c>
    </row>
    <row r="572">
      <c r="A572" s="57" t="s">
        <v>684</v>
      </c>
      <c r="B572" s="58" t="n">
        <v>700</v>
      </c>
      <c r="C572" s="59" t="n">
        <v>700</v>
      </c>
    </row>
    <row r="573">
      <c r="A573" s="57" t="s">
        <v>1207</v>
      </c>
      <c r="B573" s="58" t="n">
        <v>-4000</v>
      </c>
      <c r="C573" s="59" t="n">
        <v>2000</v>
      </c>
    </row>
    <row r="574">
      <c r="A574" s="57" t="s">
        <v>2203</v>
      </c>
      <c r="B574" s="58" t="n">
        <v>1000</v>
      </c>
      <c r="C574" s="59" t="n">
        <v>1000</v>
      </c>
    </row>
    <row r="575">
      <c r="A575" s="57" t="s">
        <v>2826</v>
      </c>
      <c r="B575" s="58" t="n">
        <v>700</v>
      </c>
      <c r="C575" s="59" t="n">
        <v>700</v>
      </c>
    </row>
    <row r="576">
      <c r="A576" s="60" t="s">
        <v>2826</v>
      </c>
      <c r="B576" s="58" t="n">
        <v>700</v>
      </c>
      <c r="C576" s="59" t="n">
        <v>700</v>
      </c>
    </row>
    <row r="577">
      <c r="A577" s="57" t="s">
        <v>2486</v>
      </c>
      <c r="B577" s="58" t="n">
        <v>799.99999999999977</v>
      </c>
      <c r="C577" s="59" t="n">
        <v>1240</v>
      </c>
    </row>
    <row r="578">
      <c r="A578" s="60" t="s">
        <v>2486</v>
      </c>
      <c r="B578" s="58" t="n">
        <v>799.99999999999977</v>
      </c>
      <c r="C578" s="59" t="n">
        <v>1240</v>
      </c>
    </row>
    <row r="579">
      <c r="A579" s="57" t="s">
        <v>127</v>
      </c>
      <c r="B579" s="58" t="n">
        <v>35.000000000000007</v>
      </c>
      <c r="C579" s="59" t="n">
        <v>95</v>
      </c>
    </row>
    <row r="580">
      <c r="A580" s="57" t="s">
        <v>2307</v>
      </c>
      <c r="B580" s="58" t="n">
        <v>70.000000000000014</v>
      </c>
      <c r="C580" s="59" t="n">
        <v>450</v>
      </c>
    </row>
    <row r="581">
      <c r="A581" s="60" t="s">
        <v>2307</v>
      </c>
      <c r="B581" s="58" t="n">
        <v>70.000000000000014</v>
      </c>
      <c r="C581" s="59" t="n">
        <v>450</v>
      </c>
    </row>
    <row r="582">
      <c r="A582" s="57" t="s">
        <v>1899</v>
      </c>
      <c r="B582" s="58" t="n">
        <v>400</v>
      </c>
      <c r="C582" s="59" t="n">
        <v>850</v>
      </c>
    </row>
    <row r="583">
      <c r="A583" s="57" t="s">
        <v>93</v>
      </c>
      <c r="B583" s="58" t="n">
        <v>213.15999999999991</v>
      </c>
      <c r="C583" s="59" t="n">
        <v>3873.84</v>
      </c>
    </row>
    <row r="584">
      <c r="A584" s="57" t="s">
        <v>670</v>
      </c>
      <c r="B584" s="58" t="n">
        <v>265.00000000000057</v>
      </c>
      <c r="C584" s="59" t="n">
        <v>7234.9999999999991</v>
      </c>
    </row>
    <row r="585">
      <c r="A585" s="57" t="s">
        <v>1099</v>
      </c>
      <c r="B585" s="58" t="n">
        <v>-1050</v>
      </c>
      <c r="C585" s="59" t="n">
        <v>1050</v>
      </c>
    </row>
    <row r="586">
      <c r="A586" s="57" t="s">
        <v>29</v>
      </c>
      <c r="B586" s="58" t="n">
        <v>-1400</v>
      </c>
      <c r="C586" s="59" t="n">
        <v>1400</v>
      </c>
    </row>
    <row r="587">
      <c r="A587" s="57" t="s">
        <v>1453</v>
      </c>
      <c r="B587" s="58" t="n">
        <v>1470</v>
      </c>
      <c r="C587" s="59" t="n">
        <v>1500</v>
      </c>
    </row>
    <row r="588">
      <c r="A588" s="57" t="s">
        <v>1505</v>
      </c>
      <c r="B588" s="58" t="n">
        <v>2425</v>
      </c>
      <c r="C588" s="59" t="n">
        <v>1825</v>
      </c>
    </row>
    <row r="589">
      <c r="A589" s="57" t="s">
        <v>1765</v>
      </c>
      <c r="B589" s="58" t="n">
        <v>290</v>
      </c>
      <c r="C589" s="59" t="n">
        <v>290</v>
      </c>
    </row>
    <row r="590">
      <c r="A590" s="57" t="s">
        <v>2041</v>
      </c>
      <c r="B590" s="58" t="n">
        <v>830</v>
      </c>
      <c r="C590" s="59" t="n">
        <v>850</v>
      </c>
    </row>
    <row r="591">
      <c r="A591" s="57" t="s">
        <v>2709</v>
      </c>
      <c r="B591" s="58" t="n">
        <v>700</v>
      </c>
      <c r="C591" s="59" t="n">
        <v>700</v>
      </c>
    </row>
    <row r="592">
      <c r="A592" s="60" t="s">
        <v>2709</v>
      </c>
      <c r="B592" s="58" t="n">
        <v>700</v>
      </c>
      <c r="C592" s="59" t="n">
        <v>700</v>
      </c>
    </row>
    <row r="593">
      <c r="A593" s="57" t="s">
        <v>2706</v>
      </c>
      <c r="B593" s="58" t="n">
        <v>375</v>
      </c>
      <c r="C593" s="59" t="n">
        <v>375</v>
      </c>
    </row>
    <row r="594">
      <c r="A594" s="60" t="s">
        <v>2706</v>
      </c>
      <c r="B594" s="58" t="n">
        <v>375</v>
      </c>
      <c r="C594" s="59" t="n">
        <v>375</v>
      </c>
    </row>
    <row r="595">
      <c r="A595" s="57" t="s">
        <v>569</v>
      </c>
      <c r="B595" s="58" t="n">
        <v>110.99999999999994</v>
      </c>
      <c r="C595" s="59" t="n">
        <v>3896</v>
      </c>
    </row>
    <row r="596">
      <c r="A596" s="57" t="s">
        <v>2188</v>
      </c>
      <c r="B596" s="58" t="n">
        <v>700.00000000000011</v>
      </c>
      <c r="C596" s="59" t="n">
        <v>680</v>
      </c>
    </row>
    <row r="597">
      <c r="A597" s="57" t="s">
        <v>2784</v>
      </c>
      <c r="B597" s="58" t="n">
        <v>850.00000000000011</v>
      </c>
      <c r="C597" s="59" t="n">
        <v>1100</v>
      </c>
    </row>
    <row r="598">
      <c r="A598" s="60" t="s">
        <v>2784</v>
      </c>
      <c r="B598" s="58" t="n">
        <v>850.00000000000011</v>
      </c>
      <c r="C598" s="59" t="n">
        <v>1100</v>
      </c>
    </row>
    <row r="599">
      <c r="A599" s="57" t="s">
        <v>2790</v>
      </c>
      <c r="B599" s="58" t="n">
        <v>400</v>
      </c>
      <c r="C599" s="59" t="n">
        <v>400</v>
      </c>
    </row>
    <row r="600">
      <c r="A600" s="60" t="s">
        <v>2790</v>
      </c>
      <c r="B600" s="58" t="n">
        <v>400</v>
      </c>
      <c r="C600" s="59" t="n">
        <v>400</v>
      </c>
    </row>
    <row r="601">
      <c r="A601" s="57" t="s">
        <v>3260</v>
      </c>
      <c r="B601" s="58" t="n">
        <v>650</v>
      </c>
      <c r="C601" s="59" t="n">
        <v>900</v>
      </c>
    </row>
    <row r="602">
      <c r="A602" s="60" t="s">
        <v>3260</v>
      </c>
      <c r="B602" s="58" t="n">
        <v>650</v>
      </c>
      <c r="C602" s="59" t="n">
        <v>900</v>
      </c>
    </row>
    <row r="603">
      <c r="A603" s="57" t="s">
        <v>1185</v>
      </c>
      <c r="B603" s="58" t="n">
        <v>950</v>
      </c>
      <c r="C603" s="59" t="n">
        <v>950</v>
      </c>
    </row>
    <row r="604">
      <c r="A604" s="57" t="s">
        <v>2204</v>
      </c>
      <c r="B604" s="58" t="n">
        <v>-1259.9999999999998</v>
      </c>
      <c r="C604" s="59" t="n">
        <v>720</v>
      </c>
    </row>
    <row r="605">
      <c r="A605" s="57" t="s">
        <v>2786</v>
      </c>
      <c r="B605" s="58" t="n">
        <v>1300</v>
      </c>
      <c r="C605" s="59" t="n">
        <v>1300</v>
      </c>
    </row>
    <row r="606">
      <c r="A606" s="60" t="s">
        <v>2786</v>
      </c>
      <c r="B606" s="58" t="n">
        <v>1300</v>
      </c>
      <c r="C606" s="59" t="n">
        <v>1300</v>
      </c>
    </row>
    <row r="607">
      <c r="A607" s="57" t="s">
        <v>3201</v>
      </c>
      <c r="B607" s="58" t="n">
        <v>679.99999999999989</v>
      </c>
      <c r="C607" s="59" t="n">
        <v>750</v>
      </c>
    </row>
    <row r="608">
      <c r="A608" s="60" t="s">
        <v>3201</v>
      </c>
      <c r="B608" s="58" t="n">
        <v>679.99999999999989</v>
      </c>
      <c r="C608" s="59" t="n">
        <v>750</v>
      </c>
    </row>
    <row r="609">
      <c r="A609" s="57" t="s">
        <v>1638</v>
      </c>
      <c r="B609" s="58" t="n">
        <v>160</v>
      </c>
      <c r="C609" s="59" t="n">
        <v>160</v>
      </c>
    </row>
    <row r="610">
      <c r="A610" s="57" t="s">
        <v>2816</v>
      </c>
      <c r="B610" s="58" t="n">
        <v>139.99999999999994</v>
      </c>
      <c r="C610" s="59" t="n">
        <v>680</v>
      </c>
    </row>
    <row r="611">
      <c r="A611" s="60" t="s">
        <v>2816</v>
      </c>
      <c r="B611" s="58" t="n">
        <v>139.99999999999994</v>
      </c>
      <c r="C611" s="59" t="n">
        <v>680</v>
      </c>
    </row>
    <row r="612">
      <c r="A612" s="57" t="s">
        <v>779</v>
      </c>
      <c r="B612" s="58" t="n">
        <v>855</v>
      </c>
      <c r="C612" s="59" t="n">
        <v>405</v>
      </c>
    </row>
    <row r="613">
      <c r="A613" s="57" t="s">
        <v>2251</v>
      </c>
      <c r="B613" s="58" t="n">
        <v>50</v>
      </c>
      <c r="C613" s="59" t="n">
        <v>450</v>
      </c>
    </row>
    <row r="614">
      <c r="A614" s="60" t="s">
        <v>2251</v>
      </c>
      <c r="B614" s="58" t="n">
        <v>50</v>
      </c>
      <c r="C614" s="59" t="n">
        <v>450</v>
      </c>
    </row>
    <row r="615">
      <c r="A615" s="57" t="s">
        <v>2306</v>
      </c>
      <c r="B615" s="58" t="n">
        <v>119.99999999999997</v>
      </c>
      <c r="C615" s="59" t="n">
        <v>1005</v>
      </c>
    </row>
    <row r="616">
      <c r="A616" s="60" t="s">
        <v>2306</v>
      </c>
      <c r="B616" s="58" t="n">
        <v>119.99999999999997</v>
      </c>
      <c r="C616" s="59" t="n">
        <v>1005</v>
      </c>
    </row>
    <row r="617">
      <c r="A617" s="57" t="s">
        <v>1910</v>
      </c>
      <c r="B617" s="58" t="n">
        <v>5000</v>
      </c>
      <c r="C617" s="59" t="n">
        <v>5000</v>
      </c>
    </row>
    <row r="618">
      <c r="A618" s="57" t="s">
        <v>2461</v>
      </c>
      <c r="B618" s="58" t="n">
        <v>-13640</v>
      </c>
      <c r="C618" s="59" t="n">
        <v>2360</v>
      </c>
    </row>
    <row r="619">
      <c r="A619" s="60" t="s">
        <v>2461</v>
      </c>
      <c r="B619" s="58" t="n">
        <v>-13640</v>
      </c>
      <c r="C619" s="59" t="n">
        <v>2360</v>
      </c>
    </row>
    <row r="620">
      <c r="A620" s="57" t="s">
        <v>2487</v>
      </c>
      <c r="B620" s="58" t="n">
        <v>1350</v>
      </c>
      <c r="C620" s="59" t="n">
        <v>1700</v>
      </c>
    </row>
    <row r="621">
      <c r="A621" s="60" t="s">
        <v>2487</v>
      </c>
      <c r="B621" s="58" t="n">
        <v>1350</v>
      </c>
      <c r="C621" s="59" t="n">
        <v>1700</v>
      </c>
    </row>
    <row r="622">
      <c r="A622" s="57" t="s">
        <v>2494</v>
      </c>
      <c r="B622" s="58" t="n">
        <v>1500</v>
      </c>
      <c r="C622" s="59" t="n">
        <v>2100</v>
      </c>
    </row>
    <row r="623">
      <c r="A623" s="60" t="s">
        <v>2494</v>
      </c>
      <c r="B623" s="58" t="n">
        <v>1500</v>
      </c>
      <c r="C623" s="59" t="n">
        <v>2100</v>
      </c>
    </row>
    <row r="624">
      <c r="A624" s="57" t="s">
        <v>2482</v>
      </c>
      <c r="B624" s="58" t="n">
        <v>5000</v>
      </c>
      <c r="C624" s="59" t="n">
        <v>20000</v>
      </c>
    </row>
    <row r="625">
      <c r="A625" s="60" t="s">
        <v>2482</v>
      </c>
      <c r="B625" s="58" t="n">
        <v>5000</v>
      </c>
      <c r="C625" s="59" t="n">
        <v>20000</v>
      </c>
    </row>
    <row r="626">
      <c r="A626" s="57" t="s">
        <v>2554</v>
      </c>
      <c r="B626" s="58" t="n">
        <v>400</v>
      </c>
      <c r="C626" s="59" t="n">
        <v>1400</v>
      </c>
    </row>
    <row r="627">
      <c r="A627" s="60" t="s">
        <v>2554</v>
      </c>
      <c r="B627" s="58" t="n">
        <v>400</v>
      </c>
      <c r="C627" s="59" t="n">
        <v>1400</v>
      </c>
    </row>
    <row r="628">
      <c r="A628" s="57" t="s">
        <v>780</v>
      </c>
      <c r="B628" s="58" t="n">
        <v>160</v>
      </c>
      <c r="C628" s="59" t="n">
        <v>130</v>
      </c>
    </row>
    <row r="629">
      <c r="A629" s="57" t="s">
        <v>902</v>
      </c>
      <c r="B629" s="58" t="n">
        <v>97.999999999998977</v>
      </c>
      <c r="C629" s="59" t="n">
        <v>13402.000000000002</v>
      </c>
    </row>
    <row r="630">
      <c r="A630" s="57" t="s">
        <v>781</v>
      </c>
      <c r="B630" s="58" t="n">
        <v>2838.0000000000009</v>
      </c>
      <c r="C630" s="59" t="n">
        <v>10400</v>
      </c>
    </row>
    <row r="631">
      <c r="A631" s="57" t="s">
        <v>2596</v>
      </c>
      <c r="B631" s="58" t="n">
        <v>290.00000000000006</v>
      </c>
      <c r="C631" s="59" t="n">
        <v>509.99999999999994</v>
      </c>
    </row>
    <row r="632">
      <c r="A632" s="60" t="s">
        <v>2596</v>
      </c>
      <c r="B632" s="58" t="n">
        <v>290.00000000000006</v>
      </c>
      <c r="C632" s="59" t="n">
        <v>509.99999999999994</v>
      </c>
    </row>
    <row r="633">
      <c r="A633" s="57" t="s">
        <v>216</v>
      </c>
      <c r="B633" s="58" t="n">
        <v>107.00000000000003</v>
      </c>
      <c r="C633" s="59" t="n">
        <v>3568</v>
      </c>
    </row>
    <row r="634">
      <c r="A634" s="57" t="s">
        <v>1107</v>
      </c>
      <c r="B634" s="58" t="n">
        <v>150</v>
      </c>
      <c r="C634" s="59" t="n">
        <v>250</v>
      </c>
    </row>
    <row r="635">
      <c r="A635" s="57" t="s">
        <v>213</v>
      </c>
      <c r="B635" s="58" t="n">
        <v>965.11000000000013</v>
      </c>
      <c r="C635" s="59" t="n">
        <v>3154.89</v>
      </c>
    </row>
    <row r="636">
      <c r="A636" s="57" t="s">
        <v>1080</v>
      </c>
      <c r="B636" s="58" t="n">
        <v>400</v>
      </c>
      <c r="C636" s="59" t="n">
        <v>400</v>
      </c>
    </row>
    <row r="637">
      <c r="A637" s="57" t="s">
        <v>2010</v>
      </c>
      <c r="B637" s="58" t="n">
        <v>1000</v>
      </c>
      <c r="C637" s="59" t="n">
        <v>1000</v>
      </c>
    </row>
    <row r="638">
      <c r="A638" s="57" t="s">
        <v>2646</v>
      </c>
      <c r="B638" s="58" t="n">
        <v>-1140</v>
      </c>
      <c r="C638" s="59" t="n">
        <v>1340</v>
      </c>
    </row>
    <row r="639">
      <c r="A639" s="60" t="s">
        <v>2646</v>
      </c>
      <c r="B639" s="58" t="n">
        <v>-1140</v>
      </c>
      <c r="C639" s="59" t="n">
        <v>1340</v>
      </c>
    </row>
    <row r="640">
      <c r="A640" s="57" t="s">
        <v>782</v>
      </c>
      <c r="B640" s="58" t="n">
        <v>820</v>
      </c>
      <c r="C640" s="59" t="n">
        <v>1530</v>
      </c>
    </row>
    <row r="641">
      <c r="A641" s="57" t="s">
        <v>903</v>
      </c>
      <c r="B641" s="58" t="n">
        <v>1081.0000000000002</v>
      </c>
      <c r="C641" s="59" t="n">
        <v>14334</v>
      </c>
    </row>
    <row r="642">
      <c r="A642" s="57" t="s">
        <v>783</v>
      </c>
      <c r="B642" s="58" t="n">
        <v>-1160</v>
      </c>
      <c r="C642" s="59" t="n">
        <v>2840</v>
      </c>
    </row>
    <row r="643">
      <c r="A643" s="57" t="s">
        <v>784</v>
      </c>
      <c r="B643" s="58" t="n">
        <v>625.00000000000023</v>
      </c>
      <c r="C643" s="59" t="n">
        <v>1700</v>
      </c>
    </row>
    <row r="644">
      <c r="A644" s="57" t="s">
        <v>785</v>
      </c>
      <c r="B644" s="58" t="n">
        <v>-2095.6500000000005</v>
      </c>
      <c r="C644" s="59" t="n">
        <v>9538.14</v>
      </c>
    </row>
    <row r="645">
      <c r="A645" s="57" t="s">
        <v>786</v>
      </c>
      <c r="B645" s="58" t="n">
        <v>-250</v>
      </c>
      <c r="C645" s="59" t="n">
        <v>9250</v>
      </c>
    </row>
    <row r="646">
      <c r="A646" s="57" t="s">
        <v>206</v>
      </c>
      <c r="B646" s="58" t="n">
        <v>212.09999999999997</v>
      </c>
      <c r="C646" s="59" t="n">
        <v>2402.4</v>
      </c>
    </row>
    <row r="647">
      <c r="A647" s="57" t="s">
        <v>787</v>
      </c>
      <c r="B647" s="58" t="n">
        <v>335.96000000000026</v>
      </c>
      <c r="C647" s="59" t="n">
        <v>3953.04</v>
      </c>
    </row>
    <row r="648">
      <c r="A648" s="57" t="s">
        <v>788</v>
      </c>
      <c r="B648" s="58" t="n">
        <v>-4059.9999999999995</v>
      </c>
      <c r="C648" s="59" t="n">
        <v>16040</v>
      </c>
    </row>
    <row r="649">
      <c r="A649" s="57" t="s">
        <v>416</v>
      </c>
      <c r="B649" s="58" t="n">
        <v>-5033.8399999999992</v>
      </c>
      <c r="C649" s="59" t="n">
        <v>5383.2999999999993</v>
      </c>
    </row>
    <row r="650">
      <c r="A650" s="57" t="s">
        <v>210</v>
      </c>
      <c r="B650" s="58" t="n">
        <v>724.99999999999966</v>
      </c>
      <c r="C650" s="59" t="n">
        <v>8150</v>
      </c>
    </row>
    <row r="651">
      <c r="A651" s="57" t="s">
        <v>1461</v>
      </c>
      <c r="B651" s="58" t="n">
        <v>200</v>
      </c>
      <c r="C651" s="59" t="n">
        <v>200</v>
      </c>
    </row>
    <row r="652">
      <c r="A652" s="57" t="s">
        <v>2611</v>
      </c>
      <c r="B652" s="58" t="n">
        <v>-3400</v>
      </c>
      <c r="C652" s="59" t="n">
        <v>1600</v>
      </c>
    </row>
    <row r="653">
      <c r="A653" s="60" t="s">
        <v>2611</v>
      </c>
      <c r="B653" s="58" t="n">
        <v>-3400</v>
      </c>
      <c r="C653" s="59" t="n">
        <v>1600</v>
      </c>
    </row>
    <row r="654">
      <c r="A654" s="57" t="s">
        <v>2618</v>
      </c>
      <c r="B654" s="58" t="n">
        <v>6900</v>
      </c>
      <c r="C654" s="59" t="n">
        <v>6900</v>
      </c>
    </row>
    <row r="655">
      <c r="A655" s="60" t="s">
        <v>2618</v>
      </c>
      <c r="B655" s="58" t="n">
        <v>6900</v>
      </c>
      <c r="C655" s="59" t="n">
        <v>6900</v>
      </c>
    </row>
    <row r="656">
      <c r="A656" s="57" t="s">
        <v>2590</v>
      </c>
      <c r="B656" s="58" t="n">
        <v>-530.00000000000011</v>
      </c>
      <c r="C656" s="59" t="n">
        <v>1380</v>
      </c>
    </row>
    <row r="657">
      <c r="A657" s="60" t="s">
        <v>2590</v>
      </c>
      <c r="B657" s="58" t="n">
        <v>-530.00000000000011</v>
      </c>
      <c r="C657" s="59" t="n">
        <v>1380</v>
      </c>
    </row>
    <row r="658">
      <c r="A658" s="57" t="s">
        <v>220</v>
      </c>
      <c r="B658" s="58" t="n">
        <v>129.99999999999972</v>
      </c>
      <c r="C658" s="59" t="n">
        <v>3770.0000000000005</v>
      </c>
    </row>
    <row r="659">
      <c r="A659" s="57" t="s">
        <v>1076</v>
      </c>
      <c r="B659" s="58" t="n">
        <v>-330</v>
      </c>
      <c r="C659" s="59" t="n">
        <v>330</v>
      </c>
    </row>
    <row r="660">
      <c r="A660" s="57" t="s">
        <v>63</v>
      </c>
      <c r="B660" s="58" t="n">
        <v>-1416</v>
      </c>
      <c r="C660" s="59" t="n">
        <v>3769</v>
      </c>
    </row>
    <row r="661">
      <c r="A661" s="57" t="s">
        <v>1450</v>
      </c>
      <c r="B661" s="58" t="n">
        <v>1000</v>
      </c>
      <c r="C661" s="59" t="n">
        <v>1000</v>
      </c>
    </row>
    <row r="662">
      <c r="A662" s="57" t="s">
        <v>1536</v>
      </c>
      <c r="B662" s="58" t="n">
        <v>550</v>
      </c>
      <c r="C662" s="59" t="n">
        <v>550</v>
      </c>
    </row>
    <row r="663">
      <c r="A663" s="57" t="s">
        <v>2011</v>
      </c>
      <c r="B663" s="58" t="n">
        <v>1060</v>
      </c>
      <c r="C663" s="59" t="n">
        <v>1060</v>
      </c>
    </row>
    <row r="664">
      <c r="A664" s="57" t="s">
        <v>2657</v>
      </c>
      <c r="B664" s="58" t="n">
        <v>1150</v>
      </c>
      <c r="C664" s="59" t="n">
        <v>1150</v>
      </c>
    </row>
    <row r="665">
      <c r="A665" s="60" t="s">
        <v>2657</v>
      </c>
      <c r="B665" s="58" t="n">
        <v>1150</v>
      </c>
      <c r="C665" s="59" t="n">
        <v>1150</v>
      </c>
    </row>
    <row r="666">
      <c r="A666" s="57" t="s">
        <v>789</v>
      </c>
      <c r="B666" s="58" t="n">
        <v>104</v>
      </c>
      <c r="C666" s="59" t="n">
        <v>296</v>
      </c>
    </row>
    <row r="667">
      <c r="A667" s="57" t="s">
        <v>790</v>
      </c>
      <c r="B667" s="58" t="n">
        <v>-225</v>
      </c>
      <c r="C667" s="59" t="n">
        <v>225</v>
      </c>
    </row>
    <row r="668">
      <c r="A668" s="57" t="s">
        <v>791</v>
      </c>
      <c r="B668" s="58" t="n">
        <v>-3725</v>
      </c>
      <c r="C668" s="59" t="n">
        <v>4000</v>
      </c>
    </row>
    <row r="669">
      <c r="A669" s="57" t="s">
        <v>468</v>
      </c>
      <c r="B669" s="58" t="n">
        <v>-2042.4999999999993</v>
      </c>
      <c r="C669" s="59" t="n">
        <v>20962.5</v>
      </c>
    </row>
    <row r="670">
      <c r="A670" s="57" t="s">
        <v>2144</v>
      </c>
      <c r="B670" s="58" t="n">
        <v>410</v>
      </c>
      <c r="C670" s="59" t="n">
        <v>710</v>
      </c>
    </row>
    <row r="671">
      <c r="A671" s="57" t="s">
        <v>2908</v>
      </c>
      <c r="B671" s="58" t="n">
        <v>700</v>
      </c>
      <c r="C671" s="59" t="n">
        <v>700</v>
      </c>
    </row>
    <row r="672">
      <c r="A672" s="60" t="s">
        <v>2908</v>
      </c>
      <c r="B672" s="58" t="n">
        <v>700</v>
      </c>
      <c r="C672" s="59" t="n">
        <v>700</v>
      </c>
    </row>
    <row r="673">
      <c r="A673" s="57" t="s">
        <v>3316</v>
      </c>
      <c r="B673" s="58" t="n">
        <v>-20.000000000000018</v>
      </c>
      <c r="C673" s="59" t="n">
        <v>730</v>
      </c>
    </row>
    <row r="674">
      <c r="A674" s="60" t="s">
        <v>3316</v>
      </c>
      <c r="B674" s="58" t="n">
        <v>-20.000000000000018</v>
      </c>
      <c r="C674" s="59" t="n">
        <v>730</v>
      </c>
    </row>
    <row r="675">
      <c r="A675" s="57" t="s">
        <v>3368</v>
      </c>
      <c r="B675" s="58" t="n">
        <v>-1250</v>
      </c>
      <c r="C675" s="59" t="n">
        <v>1000</v>
      </c>
    </row>
    <row r="676">
      <c r="A676" s="60" t="s">
        <v>3368</v>
      </c>
      <c r="B676" s="58" t="n">
        <v>-1250</v>
      </c>
      <c r="C676" s="59" t="n">
        <v>1000</v>
      </c>
    </row>
    <row r="677">
      <c r="A677" s="57" t="s">
        <v>5504</v>
      </c>
      <c r="B677" s="58" t="n">
        <v>500</v>
      </c>
      <c r="C677" s="59" t="n">
        <v>3000</v>
      </c>
    </row>
    <row r="678">
      <c r="A678" s="60" t="s">
        <v>5504</v>
      </c>
      <c r="B678" s="58" t="n">
        <v>500</v>
      </c>
      <c r="C678" s="59" t="n">
        <v>3000</v>
      </c>
    </row>
    <row r="679">
      <c r="A679" s="57" t="s">
        <v>708</v>
      </c>
      <c r="B679" s="58" t="n">
        <v>1000</v>
      </c>
      <c r="C679" s="59" t="n">
        <v>1000</v>
      </c>
    </row>
    <row r="680">
      <c r="A680" s="57" t="s">
        <v>1800</v>
      </c>
      <c r="B680" s="58" t="n">
        <v>2400</v>
      </c>
      <c r="C680" s="59" t="n">
        <v>2400</v>
      </c>
    </row>
    <row r="681">
      <c r="A681" s="57" t="s">
        <v>1694</v>
      </c>
      <c r="B681" s="58" t="n">
        <v>190.00000000000003</v>
      </c>
      <c r="C681" s="59" t="n">
        <v>850</v>
      </c>
    </row>
    <row r="682">
      <c r="A682" s="57" t="s">
        <v>2346</v>
      </c>
      <c r="B682" s="58" t="n">
        <v>735</v>
      </c>
      <c r="C682" s="59" t="n">
        <v>750</v>
      </c>
    </row>
    <row r="683">
      <c r="A683" s="60" t="s">
        <v>2346</v>
      </c>
      <c r="B683" s="58" t="n">
        <v>735</v>
      </c>
      <c r="C683" s="59" t="n">
        <v>750</v>
      </c>
    </row>
    <row r="684">
      <c r="A684" s="57" t="s">
        <v>2345</v>
      </c>
      <c r="B684" s="58" t="n">
        <v>1999.9999999999998</v>
      </c>
      <c r="C684" s="59" t="n">
        <v>2050</v>
      </c>
    </row>
    <row r="685">
      <c r="A685" s="60" t="s">
        <v>2345</v>
      </c>
      <c r="B685" s="58" t="n">
        <v>1999.9999999999998</v>
      </c>
      <c r="C685" s="59" t="n">
        <v>2050</v>
      </c>
    </row>
    <row r="686">
      <c r="A686" s="57" t="s">
        <v>2910</v>
      </c>
      <c r="B686" s="58" t="n">
        <v>-1600</v>
      </c>
      <c r="C686" s="59" t="n">
        <v>1250</v>
      </c>
    </row>
    <row r="687">
      <c r="A687" s="60" t="s">
        <v>2910</v>
      </c>
      <c r="B687" s="58" t="n">
        <v>-1600</v>
      </c>
      <c r="C687" s="59" t="n">
        <v>1250</v>
      </c>
    </row>
    <row r="688">
      <c r="A688" s="57" t="s">
        <v>2905</v>
      </c>
      <c r="B688" s="58" t="n">
        <v>50.000000000000043</v>
      </c>
      <c r="C688" s="59" t="n">
        <v>1750</v>
      </c>
    </row>
    <row r="689">
      <c r="A689" s="60" t="s">
        <v>2905</v>
      </c>
      <c r="B689" s="58" t="n">
        <v>50.000000000000043</v>
      </c>
      <c r="C689" s="59" t="n">
        <v>1750</v>
      </c>
    </row>
    <row r="690">
      <c r="A690" s="57" t="s">
        <v>2936</v>
      </c>
      <c r="B690" s="58" t="n">
        <v>4300</v>
      </c>
      <c r="C690" s="59" t="n">
        <v>4300</v>
      </c>
    </row>
    <row r="691">
      <c r="A691" s="60" t="s">
        <v>2936</v>
      </c>
      <c r="B691" s="58" t="n">
        <v>4300</v>
      </c>
      <c r="C691" s="59" t="n">
        <v>4300</v>
      </c>
    </row>
    <row r="692">
      <c r="A692" s="57" t="s">
        <v>904</v>
      </c>
      <c r="B692" s="58" t="n">
        <v>428.00000000000011</v>
      </c>
      <c r="C692" s="59" t="n">
        <v>9974</v>
      </c>
    </row>
    <row r="693">
      <c r="A693" s="57" t="s">
        <v>1069</v>
      </c>
      <c r="B693" s="58" t="n">
        <v>650</v>
      </c>
      <c r="C693" s="59" t="n">
        <v>650</v>
      </c>
    </row>
    <row r="694">
      <c r="A694" s="57" t="s">
        <v>1995</v>
      </c>
      <c r="B694" s="58" t="n">
        <v>-3750</v>
      </c>
      <c r="C694" s="59" t="n">
        <v>750</v>
      </c>
    </row>
    <row r="695">
      <c r="A695" s="57" t="s">
        <v>95</v>
      </c>
      <c r="B695" s="58" t="n">
        <v>93.500000000000227</v>
      </c>
      <c r="C695" s="59" t="n">
        <v>6921.5</v>
      </c>
    </row>
    <row r="696">
      <c r="A696" s="57" t="s">
        <v>2049</v>
      </c>
      <c r="B696" s="58" t="n">
        <v>300.00000000000006</v>
      </c>
      <c r="C696" s="59" t="n">
        <v>1450</v>
      </c>
    </row>
    <row r="697">
      <c r="A697" s="57" t="s">
        <v>2602</v>
      </c>
      <c r="B697" s="58" t="n">
        <v>700</v>
      </c>
      <c r="C697" s="59" t="n">
        <v>700</v>
      </c>
    </row>
    <row r="698">
      <c r="A698" s="60" t="s">
        <v>2602</v>
      </c>
      <c r="B698" s="58" t="n">
        <v>700</v>
      </c>
      <c r="C698" s="59" t="n">
        <v>700</v>
      </c>
    </row>
    <row r="699">
      <c r="A699" s="57" t="s">
        <v>448</v>
      </c>
      <c r="B699" s="58" t="n">
        <v>1071.9999999999984</v>
      </c>
      <c r="C699" s="59" t="n">
        <v>31228.000000000004</v>
      </c>
    </row>
    <row r="700">
      <c r="A700" s="57" t="s">
        <v>686</v>
      </c>
      <c r="B700" s="58" t="n">
        <v>1500</v>
      </c>
      <c r="C700" s="59" t="n">
        <v>1500</v>
      </c>
    </row>
    <row r="701">
      <c r="A701" s="57" t="s">
        <v>23</v>
      </c>
      <c r="B701" s="58" t="n">
        <v>-490.00000000000006</v>
      </c>
      <c r="C701" s="59" t="n">
        <v>490.00000000000006</v>
      </c>
    </row>
    <row r="702">
      <c r="A702" s="57" t="s">
        <v>1179</v>
      </c>
      <c r="B702" s="58" t="n">
        <v>160</v>
      </c>
      <c r="C702" s="59" t="n">
        <v>160</v>
      </c>
    </row>
    <row r="703">
      <c r="A703" s="57" t="s">
        <v>1205</v>
      </c>
      <c r="B703" s="58" t="n">
        <v>155</v>
      </c>
      <c r="C703" s="59" t="n">
        <v>155</v>
      </c>
    </row>
    <row r="704">
      <c r="A704" s="57" t="s">
        <v>1227</v>
      </c>
      <c r="B704" s="58" t="n">
        <v>270</v>
      </c>
      <c r="C704" s="59" t="n">
        <v>275</v>
      </c>
    </row>
    <row r="705">
      <c r="A705" s="57" t="s">
        <v>1257</v>
      </c>
      <c r="B705" s="58" t="n">
        <v>-50</v>
      </c>
      <c r="C705" s="59" t="n">
        <v>200</v>
      </c>
    </row>
    <row r="706">
      <c r="A706" s="57" t="s">
        <v>1283</v>
      </c>
      <c r="B706" s="58" t="n">
        <v>200</v>
      </c>
      <c r="C706" s="59" t="n">
        <v>200</v>
      </c>
    </row>
    <row r="707">
      <c r="A707" s="57" t="s">
        <v>1307</v>
      </c>
      <c r="B707" s="58" t="n">
        <v>-1100</v>
      </c>
      <c r="C707" s="59" t="n">
        <v>100</v>
      </c>
    </row>
    <row r="708">
      <c r="A708" s="57" t="s">
        <v>1323</v>
      </c>
      <c r="B708" s="58" t="n">
        <v>-100</v>
      </c>
      <c r="C708" s="59" t="n">
        <v>1500</v>
      </c>
    </row>
    <row r="709">
      <c r="A709" s="57" t="s">
        <v>1514</v>
      </c>
      <c r="B709" s="58" t="n">
        <v>-650</v>
      </c>
      <c r="C709" s="59" t="n">
        <v>200</v>
      </c>
    </row>
    <row r="710">
      <c r="A710" s="57" t="s">
        <v>1608</v>
      </c>
      <c r="B710" s="58" t="n">
        <v>-919.99999999999989</v>
      </c>
      <c r="C710" s="59" t="n">
        <v>680</v>
      </c>
    </row>
    <row r="711">
      <c r="A711" s="57" t="s">
        <v>1666</v>
      </c>
      <c r="B711" s="58" t="n">
        <v>170</v>
      </c>
      <c r="C711" s="59" t="n">
        <v>170</v>
      </c>
    </row>
    <row r="712">
      <c r="A712" s="57" t="s">
        <v>1657</v>
      </c>
      <c r="B712" s="58" t="n">
        <v>240.00000000000003</v>
      </c>
      <c r="C712" s="59" t="n">
        <v>310</v>
      </c>
    </row>
    <row r="713">
      <c r="A713" s="57" t="s">
        <v>1665</v>
      </c>
      <c r="B713" s="58" t="n">
        <v>1070</v>
      </c>
      <c r="C713" s="59" t="n">
        <v>1100</v>
      </c>
    </row>
    <row r="714">
      <c r="A714" s="57" t="s">
        <v>1658</v>
      </c>
      <c r="B714" s="58" t="n">
        <v>1050</v>
      </c>
      <c r="C714" s="59" t="n">
        <v>1050</v>
      </c>
    </row>
    <row r="715">
      <c r="A715" s="57" t="s">
        <v>1912</v>
      </c>
      <c r="B715" s="58" t="n">
        <v>109.99999999999997</v>
      </c>
      <c r="C715" s="59" t="n">
        <v>490.00000000000006</v>
      </c>
    </row>
    <row r="716">
      <c r="A716" s="57" t="s">
        <v>2267</v>
      </c>
      <c r="B716" s="58" t="n">
        <v>1000</v>
      </c>
      <c r="C716" s="59" t="n">
        <v>1000</v>
      </c>
    </row>
    <row r="717">
      <c r="A717" s="60" t="s">
        <v>2267</v>
      </c>
      <c r="B717" s="58" t="n">
        <v>1000</v>
      </c>
      <c r="C717" s="59" t="n">
        <v>1000</v>
      </c>
    </row>
    <row r="718">
      <c r="A718" s="57" t="s">
        <v>2263</v>
      </c>
      <c r="B718" s="58" t="n">
        <v>900</v>
      </c>
      <c r="C718" s="59" t="n">
        <v>1100</v>
      </c>
    </row>
    <row r="719">
      <c r="A719" s="60" t="s">
        <v>2263</v>
      </c>
      <c r="B719" s="58" t="n">
        <v>900</v>
      </c>
      <c r="C719" s="59" t="n">
        <v>1100</v>
      </c>
    </row>
    <row r="720">
      <c r="A720" s="57" t="s">
        <v>2827</v>
      </c>
      <c r="B720" s="58" t="n">
        <v>950</v>
      </c>
      <c r="C720" s="59" t="n">
        <v>950</v>
      </c>
    </row>
    <row r="721">
      <c r="A721" s="60" t="s">
        <v>2827</v>
      </c>
      <c r="B721" s="58" t="n">
        <v>950</v>
      </c>
      <c r="C721" s="59" t="n">
        <v>950</v>
      </c>
    </row>
    <row r="722">
      <c r="A722" s="57" t="s">
        <v>3328</v>
      </c>
      <c r="B722" s="58" t="n">
        <v>700</v>
      </c>
      <c r="C722" s="59" t="n">
        <v>700</v>
      </c>
    </row>
    <row r="723">
      <c r="A723" s="60" t="s">
        <v>3328</v>
      </c>
      <c r="B723" s="58" t="n">
        <v>700</v>
      </c>
      <c r="C723" s="59" t="n">
        <v>700</v>
      </c>
    </row>
    <row r="724">
      <c r="A724" s="57" t="s">
        <v>376</v>
      </c>
      <c r="B724" s="58" t="n">
        <v>796.99999999999989</v>
      </c>
      <c r="C724" s="59" t="n">
        <v>4603</v>
      </c>
    </row>
    <row r="725">
      <c r="A725" s="57" t="s">
        <v>378</v>
      </c>
      <c r="B725" s="58" t="n">
        <v>-390</v>
      </c>
      <c r="C725" s="59" t="n">
        <v>310</v>
      </c>
    </row>
    <row r="726">
      <c r="A726" s="57" t="s">
        <v>458</v>
      </c>
      <c r="B726" s="58" t="n">
        <v>110.99999999999994</v>
      </c>
      <c r="C726" s="59" t="n">
        <v>3889</v>
      </c>
    </row>
    <row r="727">
      <c r="A727" s="57" t="s">
        <v>792</v>
      </c>
      <c r="B727" s="58" t="n">
        <v>31.300000000000026</v>
      </c>
      <c r="C727" s="59" t="n">
        <v>438.7</v>
      </c>
    </row>
    <row r="728">
      <c r="A728" s="57" t="s">
        <v>793</v>
      </c>
      <c r="B728" s="58" t="n">
        <v>-280</v>
      </c>
      <c r="C728" s="59" t="n">
        <v>280</v>
      </c>
    </row>
    <row r="729">
      <c r="A729" s="57" t="s">
        <v>1904</v>
      </c>
      <c r="B729" s="58" t="n">
        <v>1400</v>
      </c>
      <c r="C729" s="59" t="n">
        <v>1400</v>
      </c>
    </row>
    <row r="730">
      <c r="A730" s="57" t="s">
        <v>794</v>
      </c>
      <c r="B730" s="58" t="n">
        <v>-9520.0000000000018</v>
      </c>
      <c r="C730" s="59" t="n">
        <v>43320</v>
      </c>
    </row>
    <row r="731">
      <c r="A731" s="57" t="s">
        <v>140</v>
      </c>
      <c r="B731" s="58" t="n">
        <v>-240</v>
      </c>
      <c r="C731" s="59" t="n">
        <v>240</v>
      </c>
    </row>
    <row r="732">
      <c r="A732" s="57" t="s">
        <v>121</v>
      </c>
      <c r="B732" s="58" t="n">
        <v>-49.999999999999986</v>
      </c>
      <c r="C732" s="59" t="n">
        <v>125</v>
      </c>
    </row>
    <row r="733">
      <c r="A733" s="57" t="s">
        <v>32</v>
      </c>
      <c r="B733" s="58" t="n">
        <v>120.00000000000001</v>
      </c>
      <c r="C733" s="59" t="n">
        <v>150</v>
      </c>
    </row>
    <row r="734">
      <c r="A734" s="57" t="s">
        <v>1129</v>
      </c>
      <c r="B734" s="58" t="n">
        <v>-290</v>
      </c>
      <c r="C734" s="59" t="n">
        <v>450</v>
      </c>
    </row>
    <row r="735">
      <c r="A735" s="57" t="s">
        <v>1188</v>
      </c>
      <c r="B735" s="58" t="n">
        <v>180</v>
      </c>
      <c r="C735" s="59" t="n">
        <v>180</v>
      </c>
    </row>
    <row r="736">
      <c r="A736" s="57" t="s">
        <v>1226</v>
      </c>
      <c r="B736" s="58" t="n">
        <v>600</v>
      </c>
      <c r="C736" s="59" t="n">
        <v>600</v>
      </c>
    </row>
    <row r="737">
      <c r="A737" s="57" t="s">
        <v>2607</v>
      </c>
      <c r="B737" s="58" t="n">
        <v>669.99999999999989</v>
      </c>
      <c r="C737" s="59" t="n">
        <v>700</v>
      </c>
    </row>
    <row r="738">
      <c r="A738" s="60" t="s">
        <v>2607</v>
      </c>
      <c r="B738" s="58" t="n">
        <v>669.99999999999989</v>
      </c>
      <c r="C738" s="59" t="n">
        <v>700</v>
      </c>
    </row>
    <row r="739">
      <c r="A739" s="57" t="s">
        <v>2929</v>
      </c>
      <c r="B739" s="58" t="n">
        <v>1850</v>
      </c>
      <c r="C739" s="59" t="n">
        <v>1850</v>
      </c>
    </row>
    <row r="740">
      <c r="A740" s="60" t="s">
        <v>2929</v>
      </c>
      <c r="B740" s="58" t="n">
        <v>1850</v>
      </c>
      <c r="C740" s="59" t="n">
        <v>1850</v>
      </c>
    </row>
    <row r="741">
      <c r="A741" s="57" t="s">
        <v>2175</v>
      </c>
      <c r="B741" s="58" t="n">
        <v>3209.9999999999936</v>
      </c>
      <c r="C741" s="59" t="n">
        <v>86000</v>
      </c>
    </row>
    <row r="742">
      <c r="A742" s="57" t="s">
        <v>2145</v>
      </c>
      <c r="B742" s="58" t="n">
        <v>700</v>
      </c>
      <c r="C742" s="59" t="n">
        <v>700</v>
      </c>
    </row>
    <row r="743">
      <c r="A743" s="57" t="s">
        <v>666</v>
      </c>
      <c r="B743" s="58" t="n">
        <v>85.999999999999943</v>
      </c>
      <c r="C743" s="59" t="n">
        <v>5114</v>
      </c>
    </row>
    <row r="744">
      <c r="A744" s="57" t="s">
        <v>637</v>
      </c>
      <c r="B744" s="58" t="n">
        <v>70.000000000000284</v>
      </c>
      <c r="C744" s="59" t="n">
        <v>5555</v>
      </c>
    </row>
    <row r="745">
      <c r="A745" s="57" t="s">
        <v>690</v>
      </c>
      <c r="B745" s="58" t="n">
        <v>27.999999999999758</v>
      </c>
      <c r="C745" s="59" t="n">
        <v>1912</v>
      </c>
    </row>
    <row r="746">
      <c r="A746" s="57" t="s">
        <v>795</v>
      </c>
      <c r="B746" s="58" t="n">
        <v>500</v>
      </c>
      <c r="C746" s="59" t="n">
        <v>4400</v>
      </c>
    </row>
    <row r="747">
      <c r="A747" s="57" t="s">
        <v>796</v>
      </c>
      <c r="B747" s="58" t="n">
        <v>-1566.0000000000005</v>
      </c>
      <c r="C747" s="59" t="n">
        <v>11281</v>
      </c>
    </row>
    <row r="748">
      <c r="A748" s="57" t="s">
        <v>60</v>
      </c>
      <c r="B748" s="58" t="n">
        <v>-49.999999999999943</v>
      </c>
      <c r="C748" s="59" t="n">
        <v>11500</v>
      </c>
    </row>
    <row r="749">
      <c r="A749" s="57" t="s">
        <v>62</v>
      </c>
      <c r="B749" s="58" t="n">
        <v>161.60000000000014</v>
      </c>
      <c r="C749" s="59" t="n">
        <v>13220.9</v>
      </c>
    </row>
    <row r="750">
      <c r="A750" s="60" t="s">
        <v>62</v>
      </c>
      <c r="B750" s="58" t="n">
        <v>161.60000000000014</v>
      </c>
      <c r="C750" s="59" t="n">
        <v>13220.9</v>
      </c>
    </row>
    <row r="751">
      <c r="A751" s="57" t="s">
        <v>358</v>
      </c>
      <c r="B751" s="58" t="n">
        <v>700.00000000000023</v>
      </c>
      <c r="C751" s="59" t="n">
        <v>2000</v>
      </c>
    </row>
    <row r="752">
      <c r="A752" s="57" t="s">
        <v>655</v>
      </c>
      <c r="B752" s="58" t="n">
        <v>-1760</v>
      </c>
      <c r="C752" s="59" t="n">
        <v>200</v>
      </c>
    </row>
    <row r="753">
      <c r="A753" s="57" t="s">
        <v>657</v>
      </c>
      <c r="B753" s="58" t="n">
        <v>180</v>
      </c>
      <c r="C753" s="59" t="n">
        <v>180</v>
      </c>
    </row>
    <row r="754">
      <c r="A754" s="57" t="s">
        <v>1223</v>
      </c>
      <c r="B754" s="58" t="n">
        <v>190</v>
      </c>
      <c r="C754" s="59" t="n">
        <v>200</v>
      </c>
    </row>
    <row r="755">
      <c r="A755" s="57" t="s">
        <v>1260</v>
      </c>
      <c r="B755" s="58" t="n">
        <v>-150</v>
      </c>
      <c r="C755" s="59" t="n">
        <v>100</v>
      </c>
    </row>
    <row r="756">
      <c r="A756" s="57" t="s">
        <v>1268</v>
      </c>
      <c r="B756" s="58" t="n">
        <v>329.99999999999994</v>
      </c>
      <c r="C756" s="59" t="n">
        <v>360</v>
      </c>
    </row>
    <row r="757">
      <c r="A757" s="57" t="s">
        <v>1306</v>
      </c>
      <c r="B757" s="58" t="n">
        <v>110</v>
      </c>
      <c r="C757" s="59" t="n">
        <v>110</v>
      </c>
    </row>
    <row r="758">
      <c r="A758" s="57" t="s">
        <v>1345</v>
      </c>
      <c r="B758" s="58" t="n">
        <v>150</v>
      </c>
      <c r="C758" s="59" t="n">
        <v>150</v>
      </c>
    </row>
    <row r="759">
      <c r="A759" s="57" t="s">
        <v>3049</v>
      </c>
      <c r="B759" s="58" t="n">
        <v>-840</v>
      </c>
      <c r="C759" s="59" t="n">
        <v>840</v>
      </c>
    </row>
    <row r="760">
      <c r="A760" s="60" t="s">
        <v>3049</v>
      </c>
      <c r="B760" s="58" t="n">
        <v>-840</v>
      </c>
      <c r="C760" s="59" t="n">
        <v>840</v>
      </c>
    </row>
    <row r="761">
      <c r="A761" s="57" t="s">
        <v>3269</v>
      </c>
      <c r="B761" s="58" t="n">
        <v>-749.99999999999989</v>
      </c>
      <c r="C761" s="59" t="n">
        <v>400</v>
      </c>
    </row>
    <row r="762">
      <c r="A762" s="60" t="s">
        <v>3269</v>
      </c>
      <c r="B762" s="58" t="n">
        <v>-749.99999999999989</v>
      </c>
      <c r="C762" s="59" t="n">
        <v>400</v>
      </c>
    </row>
    <row r="763">
      <c r="A763" s="57" t="s">
        <v>3273</v>
      </c>
      <c r="B763" s="58" t="n">
        <v>990</v>
      </c>
      <c r="C763" s="59" t="n">
        <v>1290</v>
      </c>
    </row>
    <row r="764">
      <c r="A764" s="60" t="s">
        <v>3273</v>
      </c>
      <c r="B764" s="58" t="n">
        <v>990</v>
      </c>
      <c r="C764" s="59" t="n">
        <v>1290</v>
      </c>
    </row>
    <row r="765">
      <c r="A765" s="57" t="s">
        <v>797</v>
      </c>
      <c r="B765" s="58" t="n">
        <v>190.00000000000006</v>
      </c>
      <c r="C765" s="59" t="n">
        <v>3300</v>
      </c>
    </row>
    <row r="766">
      <c r="A766" s="57" t="s">
        <v>498</v>
      </c>
      <c r="B766" s="58" t="n">
        <v>355.63</v>
      </c>
      <c r="C766" s="59" t="n">
        <v>8792.369999999999</v>
      </c>
    </row>
    <row r="767">
      <c r="A767" s="57" t="s">
        <v>905</v>
      </c>
      <c r="B767" s="58" t="n">
        <v>336.00000000000136</v>
      </c>
      <c r="C767" s="59" t="n">
        <v>14663.999999999998</v>
      </c>
    </row>
    <row r="768">
      <c r="A768" s="57" t="s">
        <v>1182</v>
      </c>
      <c r="B768" s="58" t="n">
        <v>400</v>
      </c>
      <c r="C768" s="59" t="n">
        <v>400</v>
      </c>
    </row>
    <row r="769">
      <c r="A769" s="57" t="s">
        <v>1308</v>
      </c>
      <c r="B769" s="58" t="n">
        <v>400</v>
      </c>
      <c r="C769" s="59" t="n">
        <v>400</v>
      </c>
    </row>
    <row r="770">
      <c r="A770" s="57" t="s">
        <v>1848</v>
      </c>
      <c r="B770" s="58" t="n">
        <v>540</v>
      </c>
      <c r="C770" s="59" t="n">
        <v>790</v>
      </c>
    </row>
    <row r="771">
      <c r="A771" s="57" t="s">
        <v>1228</v>
      </c>
      <c r="B771" s="58" t="n">
        <v>585</v>
      </c>
      <c r="C771" s="59" t="n">
        <v>585</v>
      </c>
    </row>
    <row r="772">
      <c r="A772" s="57" t="s">
        <v>2377</v>
      </c>
      <c r="B772" s="58" t="n">
        <v>0</v>
      </c>
      <c r="C772" s="59" t="n">
        <v>800</v>
      </c>
    </row>
    <row r="773">
      <c r="A773" s="60" t="s">
        <v>2377</v>
      </c>
      <c r="B773" s="58" t="n">
        <v>0</v>
      </c>
      <c r="C773" s="59" t="n">
        <v>800</v>
      </c>
    </row>
    <row r="774">
      <c r="A774" s="57" t="s">
        <v>639</v>
      </c>
      <c r="B774" s="58" t="n">
        <v>1515.0000000000005</v>
      </c>
      <c r="C774" s="59" t="n">
        <v>12200</v>
      </c>
    </row>
    <row r="775">
      <c r="A775" s="57" t="s">
        <v>2092</v>
      </c>
      <c r="B775" s="58" t="n">
        <v>800</v>
      </c>
      <c r="C775" s="59" t="n">
        <v>800</v>
      </c>
    </row>
    <row r="776">
      <c r="A776" s="57" t="s">
        <v>2098</v>
      </c>
      <c r="B776" s="58" t="n">
        <v>700</v>
      </c>
      <c r="C776" s="59" t="n">
        <v>1400</v>
      </c>
    </row>
    <row r="777">
      <c r="A777" s="57" t="s">
        <v>2181</v>
      </c>
      <c r="B777" s="58" t="n">
        <v>2150</v>
      </c>
      <c r="C777" s="59" t="n">
        <v>2150</v>
      </c>
    </row>
    <row r="778">
      <c r="A778" s="57" t="s">
        <v>798</v>
      </c>
      <c r="B778" s="58" t="n">
        <v>5.9999999999999432</v>
      </c>
      <c r="C778" s="59" t="n">
        <v>3914</v>
      </c>
    </row>
    <row r="779">
      <c r="A779" s="57" t="s">
        <v>2399</v>
      </c>
      <c r="B779" s="58" t="n">
        <v>-224.99999999999997</v>
      </c>
      <c r="C779" s="59" t="n">
        <v>975</v>
      </c>
    </row>
    <row r="780">
      <c r="A780" s="60" t="s">
        <v>2399</v>
      </c>
      <c r="B780" s="58" t="n">
        <v>-224.99999999999997</v>
      </c>
      <c r="C780" s="59" t="n">
        <v>975</v>
      </c>
    </row>
    <row r="781">
      <c r="A781" s="57" t="s">
        <v>799</v>
      </c>
      <c r="B781" s="58" t="n">
        <v>-640</v>
      </c>
      <c r="C781" s="59" t="n">
        <v>640</v>
      </c>
    </row>
    <row r="782">
      <c r="A782" s="57" t="s">
        <v>410</v>
      </c>
      <c r="B782" s="58" t="n">
        <v>-160</v>
      </c>
      <c r="C782" s="59" t="n">
        <v>160</v>
      </c>
    </row>
    <row r="783">
      <c r="A783" s="57" t="s">
        <v>2970</v>
      </c>
      <c r="B783" s="58" t="n">
        <v>810</v>
      </c>
      <c r="C783" s="59" t="n">
        <v>810</v>
      </c>
    </row>
    <row r="784">
      <c r="A784" s="60" t="s">
        <v>2970</v>
      </c>
      <c r="B784" s="58" t="n">
        <v>810</v>
      </c>
      <c r="C784" s="59" t="n">
        <v>810</v>
      </c>
    </row>
    <row r="785">
      <c r="A785" s="57" t="s">
        <v>3002</v>
      </c>
      <c r="B785" s="58" t="n">
        <v>550</v>
      </c>
      <c r="C785" s="59" t="n">
        <v>550</v>
      </c>
    </row>
    <row r="786">
      <c r="A786" s="60" t="s">
        <v>3002</v>
      </c>
      <c r="B786" s="58" t="n">
        <v>550</v>
      </c>
      <c r="C786" s="59" t="n">
        <v>550</v>
      </c>
    </row>
    <row r="787">
      <c r="A787" s="57" t="s">
        <v>3050</v>
      </c>
      <c r="B787" s="58" t="n">
        <v>1400</v>
      </c>
      <c r="C787" s="59" t="n">
        <v>1400</v>
      </c>
    </row>
    <row r="788">
      <c r="A788" s="60" t="s">
        <v>3050</v>
      </c>
      <c r="B788" s="58" t="n">
        <v>1400</v>
      </c>
      <c r="C788" s="59" t="n">
        <v>1400</v>
      </c>
    </row>
    <row r="789">
      <c r="A789" s="57" t="s">
        <v>3051</v>
      </c>
      <c r="B789" s="58" t="n">
        <v>2500</v>
      </c>
      <c r="C789" s="59" t="n">
        <v>2500</v>
      </c>
    </row>
    <row r="790">
      <c r="A790" s="60" t="s">
        <v>3051</v>
      </c>
      <c r="B790" s="58" t="n">
        <v>2500</v>
      </c>
      <c r="C790" s="59" t="n">
        <v>2500</v>
      </c>
    </row>
    <row r="791">
      <c r="A791" s="57" t="s">
        <v>3256</v>
      </c>
      <c r="B791" s="58" t="n">
        <v>725.00000000000011</v>
      </c>
      <c r="C791" s="59" t="n">
        <v>1175</v>
      </c>
    </row>
    <row r="792">
      <c r="A792" s="60" t="s">
        <v>3256</v>
      </c>
      <c r="B792" s="58" t="n">
        <v>725.00000000000011</v>
      </c>
      <c r="C792" s="59" t="n">
        <v>1175</v>
      </c>
    </row>
    <row r="793">
      <c r="A793" s="57" t="s">
        <v>3279</v>
      </c>
      <c r="B793" s="58" t="n">
        <v>2900</v>
      </c>
      <c r="C793" s="59" t="n">
        <v>2900</v>
      </c>
    </row>
    <row r="794">
      <c r="A794" s="60" t="s">
        <v>3279</v>
      </c>
      <c r="B794" s="58" t="n">
        <v>2900</v>
      </c>
      <c r="C794" s="59" t="n">
        <v>2900</v>
      </c>
    </row>
    <row r="795">
      <c r="A795" s="57" t="s">
        <v>3317</v>
      </c>
      <c r="B795" s="58" t="n">
        <v>7900</v>
      </c>
      <c r="C795" s="59" t="n">
        <v>7900</v>
      </c>
    </row>
    <row r="796">
      <c r="A796" s="60" t="s">
        <v>3317</v>
      </c>
      <c r="B796" s="58" t="n">
        <v>7900</v>
      </c>
      <c r="C796" s="59" t="n">
        <v>7900</v>
      </c>
    </row>
    <row r="797">
      <c r="A797" s="57" t="s">
        <v>5500</v>
      </c>
      <c r="B797" s="58" t="n">
        <v>2700</v>
      </c>
      <c r="C797" s="59" t="n">
        <v>2700</v>
      </c>
    </row>
    <row r="798">
      <c r="A798" s="60" t="s">
        <v>5500</v>
      </c>
      <c r="B798" s="58" t="n">
        <v>2700</v>
      </c>
      <c r="C798" s="59" t="n">
        <v>2700</v>
      </c>
    </row>
    <row r="799">
      <c r="A799" s="57" t="s">
        <v>5497</v>
      </c>
      <c r="B799" s="58" t="n">
        <v>150</v>
      </c>
      <c r="C799" s="59" t="n">
        <v>1450</v>
      </c>
    </row>
    <row r="800">
      <c r="A800" s="60" t="s">
        <v>5497</v>
      </c>
      <c r="B800" s="58" t="n">
        <v>150</v>
      </c>
      <c r="C800" s="59" t="n">
        <v>1450</v>
      </c>
    </row>
    <row r="801">
      <c r="A801" s="57" t="s">
        <v>324</v>
      </c>
      <c r="B801" s="58" t="n">
        <v>-947.99999999999966</v>
      </c>
      <c r="C801" s="59" t="n">
        <v>3661.9999999999995</v>
      </c>
    </row>
    <row r="802">
      <c r="A802" s="57" t="s">
        <v>356</v>
      </c>
      <c r="B802" s="58" t="n">
        <v>-86.999999999999972</v>
      </c>
      <c r="C802" s="59" t="n">
        <v>413.99999999999994</v>
      </c>
    </row>
    <row r="803">
      <c r="A803" s="57" t="s">
        <v>800</v>
      </c>
      <c r="B803" s="58" t="n">
        <v>403.99999999999989</v>
      </c>
      <c r="C803" s="59" t="n">
        <v>1166</v>
      </c>
    </row>
    <row r="804">
      <c r="A804" s="57" t="s">
        <v>1413</v>
      </c>
      <c r="B804" s="58" t="n">
        <v>449.99999999999994</v>
      </c>
      <c r="C804" s="59" t="n">
        <v>950</v>
      </c>
    </row>
    <row r="805">
      <c r="A805" s="57" t="s">
        <v>2601</v>
      </c>
      <c r="B805" s="58" t="n">
        <v>280</v>
      </c>
      <c r="C805" s="59" t="n">
        <v>500</v>
      </c>
    </row>
    <row r="806">
      <c r="A806" s="60" t="s">
        <v>2601</v>
      </c>
      <c r="B806" s="58" t="n">
        <v>280</v>
      </c>
      <c r="C806" s="59" t="n">
        <v>500</v>
      </c>
    </row>
    <row r="807">
      <c r="A807" s="57" t="s">
        <v>250</v>
      </c>
      <c r="B807" s="58" t="n">
        <v>3750.3399999999992</v>
      </c>
      <c r="C807" s="59" t="n">
        <v>90059</v>
      </c>
    </row>
    <row r="808">
      <c r="A808" s="57" t="s">
        <v>486</v>
      </c>
      <c r="B808" s="58" t="n">
        <v>739.80000000000018</v>
      </c>
      <c r="C808" s="59" t="n">
        <v>11870</v>
      </c>
    </row>
    <row r="809">
      <c r="A809" s="57" t="s">
        <v>240</v>
      </c>
      <c r="B809" s="58" t="n">
        <v>147.34000000000006</v>
      </c>
      <c r="C809" s="59" t="n">
        <v>1792.46</v>
      </c>
    </row>
    <row r="810">
      <c r="A810" s="57" t="s">
        <v>2190</v>
      </c>
      <c r="B810" s="58" t="n">
        <v>575</v>
      </c>
      <c r="C810" s="59" t="n">
        <v>750</v>
      </c>
    </row>
    <row r="811">
      <c r="A811" s="57" t="s">
        <v>801</v>
      </c>
      <c r="B811" s="58" t="n">
        <v>80.000000000000071</v>
      </c>
      <c r="C811" s="59" t="n">
        <v>610</v>
      </c>
    </row>
    <row r="812">
      <c r="A812" s="57" t="s">
        <v>406</v>
      </c>
      <c r="B812" s="58" t="n">
        <v>-1312</v>
      </c>
      <c r="C812" s="59" t="n">
        <v>3676</v>
      </c>
    </row>
    <row r="813">
      <c r="A813" s="57" t="s">
        <v>802</v>
      </c>
      <c r="B813" s="58" t="n">
        <v>156.80000000000007</v>
      </c>
      <c r="C813" s="59" t="n">
        <v>3183.6000000000004</v>
      </c>
    </row>
    <row r="814">
      <c r="A814" s="57" t="s">
        <v>1900</v>
      </c>
      <c r="B814" s="58" t="n">
        <v>180.00000000000006</v>
      </c>
      <c r="C814" s="59" t="n">
        <v>919.99999999999989</v>
      </c>
    </row>
    <row r="815">
      <c r="A815" s="57" t="s">
        <v>2493</v>
      </c>
      <c r="B815" s="58" t="n">
        <v>750</v>
      </c>
      <c r="C815" s="59" t="n">
        <v>750</v>
      </c>
    </row>
    <row r="816">
      <c r="A816" s="60" t="s">
        <v>2493</v>
      </c>
      <c r="B816" s="58" t="n">
        <v>750</v>
      </c>
      <c r="C816" s="59" t="n">
        <v>750</v>
      </c>
    </row>
    <row r="817">
      <c r="A817" s="57" t="s">
        <v>2452</v>
      </c>
      <c r="B817" s="58" t="n">
        <v>730</v>
      </c>
      <c r="C817" s="59" t="n">
        <v>770</v>
      </c>
    </row>
    <row r="818">
      <c r="A818" s="60" t="s">
        <v>2452</v>
      </c>
      <c r="B818" s="58" t="n">
        <v>730</v>
      </c>
      <c r="C818" s="59" t="n">
        <v>770</v>
      </c>
    </row>
    <row r="819">
      <c r="A819" s="57" t="s">
        <v>803</v>
      </c>
      <c r="B819" s="58" t="n">
        <v>1019.9999999999995</v>
      </c>
      <c r="C819" s="59" t="n">
        <v>4980</v>
      </c>
    </row>
    <row r="820">
      <c r="A820" s="57" t="s">
        <v>1893</v>
      </c>
      <c r="B820" s="58" t="n">
        <v>-900</v>
      </c>
      <c r="C820" s="59" t="n">
        <v>1050</v>
      </c>
    </row>
    <row r="821">
      <c r="A821" s="57" t="s">
        <v>1890</v>
      </c>
      <c r="B821" s="58" t="n">
        <v>-700</v>
      </c>
      <c r="C821" s="59" t="n">
        <v>750</v>
      </c>
    </row>
    <row r="822">
      <c r="A822" s="57" t="s">
        <v>2496</v>
      </c>
      <c r="B822" s="58" t="n">
        <v>125</v>
      </c>
      <c r="C822" s="59" t="n">
        <v>625</v>
      </c>
    </row>
    <row r="823">
      <c r="A823" s="60" t="s">
        <v>2496</v>
      </c>
      <c r="B823" s="58" t="n">
        <v>125</v>
      </c>
      <c r="C823" s="59" t="n">
        <v>625</v>
      </c>
    </row>
    <row r="824">
      <c r="A824" s="57" t="s">
        <v>3052</v>
      </c>
      <c r="B824" s="58" t="n">
        <v>-700</v>
      </c>
      <c r="C824" s="59" t="n">
        <v>700</v>
      </c>
    </row>
    <row r="825">
      <c r="A825" s="60" t="s">
        <v>3052</v>
      </c>
      <c r="B825" s="58" t="n">
        <v>-700</v>
      </c>
      <c r="C825" s="59" t="n">
        <v>700</v>
      </c>
    </row>
    <row r="826">
      <c r="A826" s="57" t="s">
        <v>600</v>
      </c>
      <c r="B826" s="58" t="n">
        <v>-400</v>
      </c>
      <c r="C826" s="59" t="n">
        <v>400</v>
      </c>
    </row>
    <row r="827">
      <c r="A827" s="57" t="s">
        <v>623</v>
      </c>
      <c r="B827" s="58" t="n">
        <v>159.99999999999997</v>
      </c>
      <c r="C827" s="59" t="n">
        <v>300</v>
      </c>
    </row>
    <row r="828">
      <c r="A828" s="57" t="s">
        <v>1410</v>
      </c>
      <c r="B828" s="58" t="n">
        <v>-550</v>
      </c>
      <c r="C828" s="59" t="n">
        <v>1000</v>
      </c>
    </row>
    <row r="829">
      <c r="A829" s="57" t="s">
        <v>3077</v>
      </c>
      <c r="B829" s="58" t="n">
        <v>750</v>
      </c>
      <c r="C829" s="59" t="n">
        <v>750</v>
      </c>
    </row>
    <row r="830">
      <c r="A830" s="60" t="s">
        <v>3077</v>
      </c>
      <c r="B830" s="58" t="n">
        <v>750</v>
      </c>
      <c r="C830" s="59" t="n">
        <v>750</v>
      </c>
    </row>
    <row r="831">
      <c r="A831" s="57" t="s">
        <v>520</v>
      </c>
      <c r="B831" s="58" t="n">
        <v>106.00000000000023</v>
      </c>
      <c r="C831" s="59" t="n">
        <v>6894</v>
      </c>
    </row>
    <row r="832">
      <c r="A832" s="57" t="s">
        <v>306</v>
      </c>
      <c r="B832" s="58" t="n">
        <v>2235.9999999999955</v>
      </c>
      <c r="C832" s="59" t="n">
        <v>79605</v>
      </c>
    </row>
    <row r="833">
      <c r="A833" s="57" t="s">
        <v>310</v>
      </c>
      <c r="B833" s="58" t="n">
        <v>-50</v>
      </c>
      <c r="C833" s="59" t="n">
        <v>100</v>
      </c>
    </row>
    <row r="834">
      <c r="A834" s="57" t="s">
        <v>1532</v>
      </c>
      <c r="B834" s="58" t="n">
        <v>900</v>
      </c>
      <c r="C834" s="59" t="n">
        <v>900</v>
      </c>
    </row>
    <row r="835">
      <c r="A835" s="57" t="s">
        <v>1512</v>
      </c>
      <c r="B835" s="58" t="n">
        <v>550</v>
      </c>
      <c r="C835" s="59" t="n">
        <v>1150</v>
      </c>
    </row>
    <row r="836">
      <c r="A836" s="57" t="s">
        <v>2130</v>
      </c>
      <c r="B836" s="58" t="n">
        <v>220.00000000000003</v>
      </c>
      <c r="C836" s="59" t="n">
        <v>220.00000000000003</v>
      </c>
    </row>
    <row r="837">
      <c r="A837" s="57" t="s">
        <v>2746</v>
      </c>
      <c r="B837" s="58" t="n">
        <v>950</v>
      </c>
      <c r="C837" s="59" t="n">
        <v>950</v>
      </c>
    </row>
    <row r="838">
      <c r="A838" s="60" t="s">
        <v>2746</v>
      </c>
      <c r="B838" s="58" t="n">
        <v>950</v>
      </c>
      <c r="C838" s="59" t="n">
        <v>950</v>
      </c>
    </row>
    <row r="839">
      <c r="A839" s="57" t="s">
        <v>3098</v>
      </c>
      <c r="B839" s="58" t="n">
        <v>-8500</v>
      </c>
      <c r="C839" s="59" t="n">
        <v>1500</v>
      </c>
    </row>
    <row r="840">
      <c r="A840" s="60" t="s">
        <v>3098</v>
      </c>
      <c r="B840" s="58" t="n">
        <v>-8500</v>
      </c>
      <c r="C840" s="59" t="n">
        <v>1500</v>
      </c>
    </row>
    <row r="841">
      <c r="A841" s="57" t="s">
        <v>3183</v>
      </c>
      <c r="B841" s="58" t="n">
        <v>2000</v>
      </c>
      <c r="C841" s="59" t="n">
        <v>11000</v>
      </c>
    </row>
    <row r="842">
      <c r="A842" s="60" t="s">
        <v>3183</v>
      </c>
      <c r="B842" s="58" t="n">
        <v>2000</v>
      </c>
      <c r="C842" s="59" t="n">
        <v>11000</v>
      </c>
    </row>
    <row r="843">
      <c r="A843" s="57" t="s">
        <v>3208</v>
      </c>
      <c r="B843" s="58" t="n">
        <v>9700.0000000000018</v>
      </c>
      <c r="C843" s="59" t="n">
        <v>9900</v>
      </c>
    </row>
    <row r="844">
      <c r="A844" s="60" t="s">
        <v>3208</v>
      </c>
      <c r="B844" s="58" t="n">
        <v>9700.0000000000018</v>
      </c>
      <c r="C844" s="59" t="n">
        <v>9900</v>
      </c>
    </row>
    <row r="845">
      <c r="A845" s="57" t="s">
        <v>804</v>
      </c>
      <c r="B845" s="58" t="n">
        <v>405.94999999999976</v>
      </c>
      <c r="C845" s="59" t="n">
        <v>6232.8</v>
      </c>
    </row>
    <row r="846">
      <c r="A846" s="57" t="s">
        <v>48</v>
      </c>
      <c r="B846" s="58" t="n">
        <v>228.00000000000011</v>
      </c>
      <c r="C846" s="59" t="n">
        <v>11972</v>
      </c>
    </row>
    <row r="847">
      <c r="A847" s="57" t="s">
        <v>392</v>
      </c>
      <c r="B847" s="58" t="n">
        <v>64.999999999999986</v>
      </c>
      <c r="C847" s="59" t="n">
        <v>140</v>
      </c>
    </row>
    <row r="848">
      <c r="A848" s="57" t="s">
        <v>2275</v>
      </c>
      <c r="B848" s="58" t="n">
        <v>59.999999999999986</v>
      </c>
      <c r="C848" s="59" t="n">
        <v>540</v>
      </c>
    </row>
    <row r="849">
      <c r="A849" s="60" t="s">
        <v>2275</v>
      </c>
      <c r="B849" s="58" t="n">
        <v>59.999999999999986</v>
      </c>
      <c r="C849" s="59" t="n">
        <v>540</v>
      </c>
    </row>
    <row r="850">
      <c r="A850" s="57" t="s">
        <v>627</v>
      </c>
      <c r="B850" s="58" t="n">
        <v>170.00000000000028</v>
      </c>
      <c r="C850" s="59" t="n">
        <v>7425</v>
      </c>
    </row>
    <row r="851">
      <c r="A851" s="57" t="s">
        <v>805</v>
      </c>
      <c r="B851" s="58" t="n">
        <v>360.00000000000034</v>
      </c>
      <c r="C851" s="59" t="n">
        <v>4275</v>
      </c>
    </row>
    <row r="852">
      <c r="A852" s="57" t="s">
        <v>382</v>
      </c>
      <c r="B852" s="58" t="n">
        <v>-39.000000000000057</v>
      </c>
      <c r="C852" s="59" t="n">
        <v>1789</v>
      </c>
    </row>
    <row r="853">
      <c r="A853" s="57" t="s">
        <v>806</v>
      </c>
      <c r="B853" s="58" t="n">
        <v>600</v>
      </c>
      <c r="C853" s="59" t="n">
        <v>4800</v>
      </c>
    </row>
    <row r="854">
      <c r="A854" s="57" t="s">
        <v>30</v>
      </c>
      <c r="B854" s="58" t="n">
        <v>-75</v>
      </c>
      <c r="C854" s="59" t="n">
        <v>75</v>
      </c>
    </row>
    <row r="855">
      <c r="A855" s="57" t="s">
        <v>1065</v>
      </c>
      <c r="B855" s="58" t="n">
        <v>500</v>
      </c>
      <c r="C855" s="59" t="n">
        <v>500</v>
      </c>
    </row>
    <row r="856">
      <c r="A856" s="57" t="s">
        <v>1403</v>
      </c>
      <c r="B856" s="58" t="n">
        <v>790</v>
      </c>
      <c r="C856" s="59" t="n">
        <v>800</v>
      </c>
    </row>
    <row r="857">
      <c r="A857" s="57" t="s">
        <v>1996</v>
      </c>
      <c r="B857" s="58" t="n">
        <v>-1092</v>
      </c>
      <c r="C857" s="59" t="n">
        <v>508</v>
      </c>
    </row>
    <row r="858">
      <c r="A858" s="57" t="s">
        <v>1337</v>
      </c>
      <c r="B858" s="58" t="n">
        <v>350</v>
      </c>
      <c r="C858" s="59" t="n">
        <v>350</v>
      </c>
    </row>
    <row r="859">
      <c r="A859" s="57" t="s">
        <v>1962</v>
      </c>
      <c r="B859" s="58" t="n">
        <v>800</v>
      </c>
      <c r="C859" s="59" t="n">
        <v>800</v>
      </c>
    </row>
    <row r="860">
      <c r="A860" s="57" t="s">
        <v>489</v>
      </c>
      <c r="B860" s="58" t="n">
        <v>-691</v>
      </c>
      <c r="C860" s="59" t="n">
        <v>3091</v>
      </c>
    </row>
    <row r="861">
      <c r="A861" s="57" t="s">
        <v>2958</v>
      </c>
      <c r="B861" s="58" t="n">
        <v>199.99999999999994</v>
      </c>
      <c r="C861" s="59" t="n">
        <v>400</v>
      </c>
    </row>
    <row r="862">
      <c r="A862" s="60" t="s">
        <v>2958</v>
      </c>
      <c r="B862" s="58" t="n">
        <v>199.99999999999994</v>
      </c>
      <c r="C862" s="59" t="n">
        <v>400</v>
      </c>
    </row>
    <row r="863">
      <c r="A863" s="57" t="s">
        <v>318</v>
      </c>
      <c r="B863" s="58" t="n">
        <v>-100</v>
      </c>
      <c r="C863" s="59" t="n">
        <v>100</v>
      </c>
    </row>
    <row r="864">
      <c r="A864" s="57" t="s">
        <v>394</v>
      </c>
      <c r="B864" s="58" t="n">
        <v>80</v>
      </c>
      <c r="C864" s="59" t="n">
        <v>170</v>
      </c>
    </row>
    <row r="865">
      <c r="A865" s="57" t="s">
        <v>2192</v>
      </c>
      <c r="B865" s="58" t="n">
        <v>50.000000000000043</v>
      </c>
      <c r="C865" s="59" t="n">
        <v>600</v>
      </c>
    </row>
    <row r="866">
      <c r="A866" s="57" t="s">
        <v>2197</v>
      </c>
      <c r="B866" s="58" t="n">
        <v>275</v>
      </c>
      <c r="C866" s="59" t="n">
        <v>575</v>
      </c>
    </row>
    <row r="867">
      <c r="A867" s="57" t="s">
        <v>807</v>
      </c>
      <c r="B867" s="58" t="n">
        <v>220.00000000000003</v>
      </c>
      <c r="C867" s="59" t="n">
        <v>350</v>
      </c>
    </row>
    <row r="868">
      <c r="A868" s="57" t="s">
        <v>1530</v>
      </c>
      <c r="B868" s="58" t="n">
        <v>-750</v>
      </c>
      <c r="C868" s="59" t="n">
        <v>900</v>
      </c>
    </row>
    <row r="869">
      <c r="A869" s="57" t="s">
        <v>906</v>
      </c>
      <c r="B869" s="58" t="n">
        <v>2384.7179699999983</v>
      </c>
      <c r="C869" s="59" t="n">
        <v>39485.002029999996</v>
      </c>
    </row>
    <row r="870">
      <c r="A870" s="57" t="s">
        <v>808</v>
      </c>
      <c r="B870" s="58" t="n">
        <v>616.99999999999989</v>
      </c>
      <c r="C870" s="59" t="n">
        <v>64953</v>
      </c>
    </row>
    <row r="871">
      <c r="A871" s="57" t="s">
        <v>1041</v>
      </c>
      <c r="B871" s="58" t="n">
        <v>490</v>
      </c>
      <c r="C871" s="59" t="n">
        <v>500</v>
      </c>
    </row>
    <row r="872">
      <c r="A872" s="57" t="s">
        <v>1363</v>
      </c>
      <c r="B872" s="58" t="n">
        <v>800</v>
      </c>
      <c r="C872" s="59" t="n">
        <v>800</v>
      </c>
    </row>
    <row r="873">
      <c r="A873" s="57" t="s">
        <v>2546</v>
      </c>
      <c r="B873" s="58" t="n">
        <v>-100</v>
      </c>
      <c r="C873" s="59" t="n">
        <v>650</v>
      </c>
    </row>
    <row r="874">
      <c r="A874" s="60" t="s">
        <v>2546</v>
      </c>
      <c r="B874" s="58" t="n">
        <v>-100</v>
      </c>
      <c r="C874" s="59" t="n">
        <v>650</v>
      </c>
    </row>
    <row r="875">
      <c r="A875" s="57" t="s">
        <v>2545</v>
      </c>
      <c r="B875" s="58" t="n">
        <v>-3600</v>
      </c>
      <c r="C875" s="59" t="n">
        <v>650</v>
      </c>
    </row>
    <row r="876">
      <c r="A876" s="60" t="s">
        <v>2545</v>
      </c>
      <c r="B876" s="58" t="n">
        <v>-3600</v>
      </c>
      <c r="C876" s="59" t="n">
        <v>650</v>
      </c>
    </row>
    <row r="877">
      <c r="A877" s="57" t="s">
        <v>2613</v>
      </c>
      <c r="B877" s="58" t="n">
        <v>-779.99999999999989</v>
      </c>
      <c r="C877" s="59" t="n">
        <v>140</v>
      </c>
    </row>
    <row r="878">
      <c r="A878" s="60" t="s">
        <v>2613</v>
      </c>
      <c r="B878" s="58" t="n">
        <v>-779.99999999999989</v>
      </c>
      <c r="C878" s="59" t="n">
        <v>140</v>
      </c>
    </row>
    <row r="879">
      <c r="A879" s="57" t="s">
        <v>2558</v>
      </c>
      <c r="B879" s="58" t="n">
        <v>443.99999999999994</v>
      </c>
      <c r="C879" s="59" t="n">
        <v>560</v>
      </c>
    </row>
    <row r="880">
      <c r="A880" s="60" t="s">
        <v>2558</v>
      </c>
      <c r="B880" s="58" t="n">
        <v>443.99999999999994</v>
      </c>
      <c r="C880" s="59" t="n">
        <v>560</v>
      </c>
    </row>
    <row r="881">
      <c r="A881" s="57" t="s">
        <v>2661</v>
      </c>
      <c r="B881" s="58" t="n">
        <v>180</v>
      </c>
      <c r="C881" s="59" t="n">
        <v>180</v>
      </c>
    </row>
    <row r="882">
      <c r="A882" s="60" t="s">
        <v>2661</v>
      </c>
      <c r="B882" s="58" t="n">
        <v>180</v>
      </c>
      <c r="C882" s="59" t="n">
        <v>180</v>
      </c>
    </row>
    <row r="883">
      <c r="A883" s="57" t="s">
        <v>2649</v>
      </c>
      <c r="B883" s="58" t="n">
        <v>292</v>
      </c>
      <c r="C883" s="59" t="n">
        <v>320</v>
      </c>
    </row>
    <row r="884">
      <c r="A884" s="60" t="s">
        <v>2649</v>
      </c>
      <c r="B884" s="58" t="n">
        <v>292</v>
      </c>
      <c r="C884" s="59" t="n">
        <v>320</v>
      </c>
    </row>
    <row r="885">
      <c r="A885" s="57" t="s">
        <v>2700</v>
      </c>
      <c r="B885" s="58" t="n">
        <v>620</v>
      </c>
      <c r="C885" s="59" t="n">
        <v>620</v>
      </c>
    </row>
    <row r="886">
      <c r="A886" s="60" t="s">
        <v>2700</v>
      </c>
      <c r="B886" s="58" t="n">
        <v>620</v>
      </c>
      <c r="C886" s="59" t="n">
        <v>620</v>
      </c>
    </row>
    <row r="887">
      <c r="A887" s="57" t="s">
        <v>3036</v>
      </c>
      <c r="B887" s="58" t="n">
        <v>750</v>
      </c>
      <c r="C887" s="59" t="n">
        <v>900</v>
      </c>
    </row>
    <row r="888">
      <c r="A888" s="60" t="s">
        <v>3036</v>
      </c>
      <c r="B888" s="58" t="n">
        <v>750</v>
      </c>
      <c r="C888" s="59" t="n">
        <v>900</v>
      </c>
    </row>
    <row r="889">
      <c r="A889" s="57" t="s">
        <v>3000</v>
      </c>
      <c r="B889" s="58" t="n">
        <v>154.99999999999997</v>
      </c>
      <c r="C889" s="59" t="n">
        <v>445</v>
      </c>
    </row>
    <row r="890">
      <c r="A890" s="60" t="s">
        <v>3000</v>
      </c>
      <c r="B890" s="58" t="n">
        <v>154.99999999999997</v>
      </c>
      <c r="C890" s="59" t="n">
        <v>445</v>
      </c>
    </row>
    <row r="891">
      <c r="A891" s="57" t="s">
        <v>809</v>
      </c>
      <c r="B891" s="58" t="n">
        <v>2307.6999999999998</v>
      </c>
      <c r="C891" s="59" t="n">
        <v>17828.800000000003</v>
      </c>
    </row>
    <row r="892">
      <c r="A892" s="57" t="s">
        <v>810</v>
      </c>
      <c r="B892" s="58" t="n">
        <v>28.5</v>
      </c>
      <c r="C892" s="59" t="n">
        <v>361.5</v>
      </c>
    </row>
    <row r="893">
      <c r="A893" s="57" t="s">
        <v>811</v>
      </c>
      <c r="B893" s="58" t="n">
        <v>1389.6000000000004</v>
      </c>
      <c r="C893" s="59" t="n">
        <v>7750.4</v>
      </c>
    </row>
    <row r="894">
      <c r="A894" s="57" t="s">
        <v>695</v>
      </c>
      <c r="B894" s="58" t="n">
        <v>146.99999999999989</v>
      </c>
      <c r="C894" s="59" t="n">
        <v>15353</v>
      </c>
    </row>
    <row r="895">
      <c r="A895" s="57" t="s">
        <v>1993</v>
      </c>
      <c r="B895" s="58" t="n">
        <v>-109.99999999999997</v>
      </c>
      <c r="C895" s="59" t="n">
        <v>509.99999999999994</v>
      </c>
    </row>
    <row r="896">
      <c r="A896" s="57" t="s">
        <v>1843</v>
      </c>
      <c r="B896" s="58" t="n">
        <v>2500</v>
      </c>
      <c r="C896" s="59" t="n">
        <v>2500</v>
      </c>
    </row>
    <row r="897">
      <c r="A897" s="57" t="s">
        <v>2912</v>
      </c>
      <c r="B897" s="58" t="n">
        <v>2300</v>
      </c>
      <c r="C897" s="59" t="n">
        <v>2300</v>
      </c>
    </row>
    <row r="898">
      <c r="A898" s="60" t="s">
        <v>2912</v>
      </c>
      <c r="B898" s="58" t="n">
        <v>2300</v>
      </c>
      <c r="C898" s="59" t="n">
        <v>2300</v>
      </c>
    </row>
    <row r="899">
      <c r="A899" s="57" t="s">
        <v>418</v>
      </c>
      <c r="B899" s="58" t="n">
        <v>-143.99999999999994</v>
      </c>
      <c r="C899" s="59" t="n">
        <v>1019.9999999999999</v>
      </c>
    </row>
    <row r="900">
      <c r="A900" s="57" t="s">
        <v>64</v>
      </c>
      <c r="B900" s="58" t="n">
        <v>1214</v>
      </c>
      <c r="C900" s="59" t="n">
        <v>4386</v>
      </c>
    </row>
    <row r="901">
      <c r="A901" s="57" t="s">
        <v>1284</v>
      </c>
      <c r="B901" s="58" t="n">
        <v>100</v>
      </c>
      <c r="C901" s="59" t="n">
        <v>100</v>
      </c>
    </row>
    <row r="902">
      <c r="A902" s="57" t="s">
        <v>1805</v>
      </c>
      <c r="B902" s="58" t="n">
        <v>2900</v>
      </c>
      <c r="C902" s="59" t="n">
        <v>22100</v>
      </c>
    </row>
    <row r="903">
      <c r="A903" s="57" t="s">
        <v>1768</v>
      </c>
      <c r="B903" s="58" t="n">
        <v>900</v>
      </c>
      <c r="C903" s="59" t="n">
        <v>900</v>
      </c>
    </row>
    <row r="904">
      <c r="A904" s="57" t="s">
        <v>1804</v>
      </c>
      <c r="B904" s="58" t="n">
        <v>500</v>
      </c>
      <c r="C904" s="59" t="n">
        <v>500</v>
      </c>
    </row>
    <row r="905">
      <c r="A905" s="57" t="s">
        <v>1796</v>
      </c>
      <c r="B905" s="58" t="n">
        <v>560</v>
      </c>
      <c r="C905" s="59" t="n">
        <v>560</v>
      </c>
    </row>
    <row r="906">
      <c r="A906" s="57" t="s">
        <v>1845</v>
      </c>
      <c r="B906" s="58" t="n">
        <v>244.99999999999997</v>
      </c>
      <c r="C906" s="59" t="n">
        <v>244.99999999999997</v>
      </c>
    </row>
    <row r="907">
      <c r="A907" s="57" t="s">
        <v>1827</v>
      </c>
      <c r="B907" s="58" t="n">
        <v>140</v>
      </c>
      <c r="C907" s="59" t="n">
        <v>350</v>
      </c>
    </row>
    <row r="908">
      <c r="A908" s="57" t="s">
        <v>2087</v>
      </c>
      <c r="B908" s="58" t="n">
        <v>-1100</v>
      </c>
      <c r="C908" s="59" t="n">
        <v>650</v>
      </c>
    </row>
    <row r="909">
      <c r="A909" s="57" t="s">
        <v>2184</v>
      </c>
      <c r="B909" s="58" t="n">
        <v>-800</v>
      </c>
      <c r="C909" s="59" t="n">
        <v>800</v>
      </c>
    </row>
    <row r="910">
      <c r="A910" s="57" t="s">
        <v>2176</v>
      </c>
      <c r="B910" s="58" t="n">
        <v>820.00000000000011</v>
      </c>
      <c r="C910" s="59" t="n">
        <v>1270</v>
      </c>
    </row>
    <row r="911">
      <c r="A911" s="57" t="s">
        <v>2402</v>
      </c>
      <c r="B911" s="58" t="n">
        <v>890</v>
      </c>
      <c r="C911" s="59" t="n">
        <v>1040</v>
      </c>
    </row>
    <row r="912">
      <c r="A912" s="60" t="s">
        <v>2402</v>
      </c>
      <c r="B912" s="58" t="n">
        <v>890</v>
      </c>
      <c r="C912" s="59" t="n">
        <v>1040</v>
      </c>
    </row>
    <row r="913">
      <c r="A913" s="57" t="s">
        <v>2450</v>
      </c>
      <c r="B913" s="58" t="n">
        <v>325</v>
      </c>
      <c r="C913" s="59" t="n">
        <v>325</v>
      </c>
    </row>
    <row r="914">
      <c r="A914" s="60" t="s">
        <v>2450</v>
      </c>
      <c r="B914" s="58" t="n">
        <v>325</v>
      </c>
      <c r="C914" s="59" t="n">
        <v>325</v>
      </c>
    </row>
    <row r="915">
      <c r="A915" s="57" t="s">
        <v>3065</v>
      </c>
      <c r="B915" s="58" t="n">
        <v>-1049.9999999999998</v>
      </c>
      <c r="C915" s="59" t="n">
        <v>1000</v>
      </c>
    </row>
    <row r="916">
      <c r="A916" s="60" t="s">
        <v>3065</v>
      </c>
      <c r="B916" s="58" t="n">
        <v>-1049.9999999999998</v>
      </c>
      <c r="C916" s="59" t="n">
        <v>1000</v>
      </c>
    </row>
    <row r="917">
      <c r="A917" s="57" t="s">
        <v>3078</v>
      </c>
      <c r="B917" s="58" t="n">
        <v>2000</v>
      </c>
      <c r="C917" s="59" t="n">
        <v>2500</v>
      </c>
    </row>
    <row r="918">
      <c r="A918" s="60" t="s">
        <v>3078</v>
      </c>
      <c r="B918" s="58" t="n">
        <v>2000</v>
      </c>
      <c r="C918" s="59" t="n">
        <v>2500</v>
      </c>
    </row>
    <row r="919">
      <c r="A919" s="57" t="s">
        <v>3032</v>
      </c>
      <c r="B919" s="58" t="n">
        <v>750.00000000000011</v>
      </c>
      <c r="C919" s="59" t="n">
        <v>1100</v>
      </c>
    </row>
    <row r="920">
      <c r="A920" s="60" t="s">
        <v>3032</v>
      </c>
      <c r="B920" s="58" t="n">
        <v>750.00000000000011</v>
      </c>
      <c r="C920" s="59" t="n">
        <v>1100</v>
      </c>
    </row>
    <row r="921">
      <c r="A921" s="57" t="s">
        <v>3095</v>
      </c>
      <c r="B921" s="58" t="n">
        <v>-1310</v>
      </c>
      <c r="C921" s="59" t="n">
        <v>790</v>
      </c>
    </row>
    <row r="922">
      <c r="A922" s="60" t="s">
        <v>3095</v>
      </c>
      <c r="B922" s="58" t="n">
        <v>-1310</v>
      </c>
      <c r="C922" s="59" t="n">
        <v>790</v>
      </c>
    </row>
    <row r="923">
      <c r="A923" s="57" t="s">
        <v>3186</v>
      </c>
      <c r="B923" s="58" t="n">
        <v>-2300.0000000000005</v>
      </c>
      <c r="C923" s="59" t="n">
        <v>2400</v>
      </c>
    </row>
    <row r="924">
      <c r="A924" s="60" t="s">
        <v>3186</v>
      </c>
      <c r="B924" s="58" t="n">
        <v>-2300.0000000000005</v>
      </c>
      <c r="C924" s="59" t="n">
        <v>2400</v>
      </c>
    </row>
    <row r="925">
      <c r="A925" s="57" t="s">
        <v>3209</v>
      </c>
      <c r="B925" s="58" t="n">
        <v>900.00000000000034</v>
      </c>
      <c r="C925" s="59" t="n">
        <v>4400</v>
      </c>
    </row>
    <row r="926">
      <c r="A926" s="60" t="s">
        <v>3209</v>
      </c>
      <c r="B926" s="58" t="n">
        <v>900.00000000000034</v>
      </c>
      <c r="C926" s="59" t="n">
        <v>4400</v>
      </c>
    </row>
    <row r="927">
      <c r="A927" s="57" t="s">
        <v>3275</v>
      </c>
      <c r="B927" s="58" t="n">
        <v>-299.99999999999983</v>
      </c>
      <c r="C927" s="59" t="n">
        <v>3600</v>
      </c>
    </row>
    <row r="928">
      <c r="A928" s="60" t="s">
        <v>3275</v>
      </c>
      <c r="B928" s="58" t="n">
        <v>-299.99999999999983</v>
      </c>
      <c r="C928" s="59" t="n">
        <v>3600</v>
      </c>
    </row>
    <row r="929">
      <c r="A929" s="57" t="s">
        <v>710</v>
      </c>
      <c r="B929" s="58" t="n">
        <v>960</v>
      </c>
      <c r="C929" s="59" t="n">
        <v>10289</v>
      </c>
    </row>
    <row r="930">
      <c r="A930" s="57" t="s">
        <v>602</v>
      </c>
      <c r="B930" s="58" t="n">
        <v>77.999999999999986</v>
      </c>
      <c r="C930" s="59" t="n">
        <v>162</v>
      </c>
    </row>
    <row r="931">
      <c r="A931" s="57" t="s">
        <v>1382</v>
      </c>
      <c r="B931" s="58" t="n">
        <v>300</v>
      </c>
      <c r="C931" s="59" t="n">
        <v>300</v>
      </c>
    </row>
    <row r="932">
      <c r="A932" s="57" t="s">
        <v>1973</v>
      </c>
      <c r="B932" s="58" t="n">
        <v>300</v>
      </c>
      <c r="C932" s="59" t="n">
        <v>300</v>
      </c>
    </row>
    <row r="933">
      <c r="A933" s="57" t="s">
        <v>2370</v>
      </c>
      <c r="B933" s="58" t="n">
        <v>100</v>
      </c>
      <c r="C933" s="59" t="n">
        <v>640</v>
      </c>
    </row>
    <row r="934">
      <c r="A934" s="60" t="s">
        <v>2370</v>
      </c>
      <c r="B934" s="58" t="n">
        <v>100</v>
      </c>
      <c r="C934" s="59" t="n">
        <v>640</v>
      </c>
    </row>
    <row r="935">
      <c r="A935" s="57" t="s">
        <v>3053</v>
      </c>
      <c r="B935" s="58" t="n">
        <v>500</v>
      </c>
      <c r="C935" s="59" t="n">
        <v>500</v>
      </c>
    </row>
    <row r="936">
      <c r="A936" s="60" t="s">
        <v>3053</v>
      </c>
      <c r="B936" s="58" t="n">
        <v>500</v>
      </c>
      <c r="C936" s="59" t="n">
        <v>500</v>
      </c>
    </row>
    <row r="937">
      <c r="A937" s="57" t="s">
        <v>1149</v>
      </c>
      <c r="B937" s="58" t="n">
        <v>500</v>
      </c>
      <c r="C937" s="59" t="n">
        <v>500</v>
      </c>
    </row>
    <row r="938">
      <c r="A938" s="57" t="s">
        <v>1137</v>
      </c>
      <c r="B938" s="58" t="n">
        <v>-750</v>
      </c>
      <c r="C938" s="59" t="n">
        <v>750</v>
      </c>
    </row>
    <row r="939">
      <c r="A939" s="57" t="s">
        <v>1539</v>
      </c>
      <c r="B939" s="58" t="n">
        <v>900</v>
      </c>
      <c r="C939" s="59" t="n">
        <v>900</v>
      </c>
    </row>
    <row r="940">
      <c r="A940" s="57" t="s">
        <v>2202</v>
      </c>
      <c r="B940" s="58" t="n">
        <v>85</v>
      </c>
      <c r="C940" s="59" t="n">
        <v>85</v>
      </c>
    </row>
    <row r="941">
      <c r="A941" s="57" t="s">
        <v>3100</v>
      </c>
      <c r="B941" s="58" t="n">
        <v>2500</v>
      </c>
      <c r="C941" s="59" t="n">
        <v>2500</v>
      </c>
    </row>
    <row r="942">
      <c r="A942" s="60" t="s">
        <v>3100</v>
      </c>
      <c r="B942" s="58" t="n">
        <v>2500</v>
      </c>
      <c r="C942" s="59" t="n">
        <v>2500</v>
      </c>
    </row>
    <row r="943">
      <c r="A943" s="57" t="s">
        <v>812</v>
      </c>
      <c r="B943" s="58" t="n">
        <v>64.000000000000057</v>
      </c>
      <c r="C943" s="59" t="n">
        <v>1376</v>
      </c>
    </row>
    <row r="944">
      <c r="A944" s="57" t="s">
        <v>1162</v>
      </c>
      <c r="B944" s="58" t="n">
        <v>-49.999999999999986</v>
      </c>
      <c r="C944" s="59" t="n">
        <v>450</v>
      </c>
    </row>
    <row r="945">
      <c r="A945" s="57" t="s">
        <v>2097</v>
      </c>
      <c r="B945" s="58" t="n">
        <v>-1500</v>
      </c>
      <c r="C945" s="59" t="n">
        <v>400</v>
      </c>
    </row>
    <row r="946">
      <c r="A946" s="57" t="s">
        <v>1407</v>
      </c>
      <c r="B946" s="58" t="n">
        <v>1480</v>
      </c>
      <c r="C946" s="59" t="n">
        <v>1500</v>
      </c>
    </row>
    <row r="947">
      <c r="A947" s="57" t="s">
        <v>1955</v>
      </c>
      <c r="B947" s="58" t="n">
        <v>1300.0000000000002</v>
      </c>
      <c r="C947" s="59" t="n">
        <v>2200</v>
      </c>
    </row>
    <row r="948">
      <c r="A948" s="57" t="s">
        <v>2551</v>
      </c>
      <c r="B948" s="58" t="n">
        <v>349.99999999999989</v>
      </c>
      <c r="C948" s="59" t="n">
        <v>1400</v>
      </c>
    </row>
    <row r="949">
      <c r="A949" s="60" t="s">
        <v>2551</v>
      </c>
      <c r="B949" s="58" t="n">
        <v>349.99999999999989</v>
      </c>
      <c r="C949" s="59" t="n">
        <v>1400</v>
      </c>
    </row>
    <row r="950">
      <c r="A950" s="57" t="s">
        <v>3089</v>
      </c>
      <c r="B950" s="58" t="n">
        <v>1250</v>
      </c>
      <c r="C950" s="59" t="n">
        <v>1250</v>
      </c>
    </row>
    <row r="951">
      <c r="A951" s="60" t="s">
        <v>3089</v>
      </c>
      <c r="B951" s="58" t="n">
        <v>1250</v>
      </c>
      <c r="C951" s="59" t="n">
        <v>1250</v>
      </c>
    </row>
    <row r="952">
      <c r="A952" s="57" t="s">
        <v>441</v>
      </c>
      <c r="B952" s="58" t="n">
        <v>1259.9999999999998</v>
      </c>
      <c r="C952" s="59" t="n">
        <v>11990</v>
      </c>
    </row>
    <row r="953">
      <c r="A953" s="57" t="s">
        <v>1343</v>
      </c>
      <c r="B953" s="58" t="n">
        <v>535</v>
      </c>
      <c r="C953" s="59" t="n">
        <v>535</v>
      </c>
    </row>
    <row r="954">
      <c r="A954" s="57" t="s">
        <v>3042</v>
      </c>
      <c r="B954" s="58" t="n">
        <v>2700</v>
      </c>
      <c r="C954" s="59" t="n">
        <v>4700</v>
      </c>
    </row>
    <row r="955">
      <c r="A955" s="60" t="s">
        <v>3042</v>
      </c>
      <c r="B955" s="58" t="n">
        <v>2700</v>
      </c>
      <c r="C955" s="59" t="n">
        <v>4700</v>
      </c>
    </row>
    <row r="956">
      <c r="A956" s="57" t="s">
        <v>813</v>
      </c>
      <c r="B956" s="58" t="n">
        <v>190.00000000000057</v>
      </c>
      <c r="C956" s="59" t="n">
        <v>9010</v>
      </c>
    </row>
    <row r="957">
      <c r="A957" s="57" t="s">
        <v>66</v>
      </c>
      <c r="B957" s="58" t="n">
        <v>263.00000000000023</v>
      </c>
      <c r="C957" s="59" t="n">
        <v>3636.9999999999995</v>
      </c>
    </row>
    <row r="958">
      <c r="A958" s="60" t="s">
        <v>66</v>
      </c>
      <c r="B958" s="58" t="n">
        <v>263.00000000000023</v>
      </c>
      <c r="C958" s="59" t="n">
        <v>3636.9999999999995</v>
      </c>
    </row>
    <row r="959">
      <c r="A959" s="57" t="s">
        <v>1660</v>
      </c>
      <c r="B959" s="58" t="n">
        <v>-179.99999999999997</v>
      </c>
      <c r="C959" s="59" t="n">
        <v>300</v>
      </c>
    </row>
    <row r="960">
      <c r="A960" s="57" t="s">
        <v>814</v>
      </c>
      <c r="B960" s="58" t="n">
        <v>558.79999999999995</v>
      </c>
      <c r="C960" s="59" t="n">
        <v>5956</v>
      </c>
    </row>
    <row r="961">
      <c r="A961" s="57" t="s">
        <v>815</v>
      </c>
      <c r="B961" s="58" t="n">
        <v>950</v>
      </c>
      <c r="C961" s="59" t="n">
        <v>5000</v>
      </c>
    </row>
    <row r="962">
      <c r="A962" s="57" t="s">
        <v>816</v>
      </c>
      <c r="B962" s="58" t="n">
        <v>1125</v>
      </c>
      <c r="C962" s="59" t="n">
        <v>2600</v>
      </c>
    </row>
    <row r="963">
      <c r="A963" s="57" t="s">
        <v>1753</v>
      </c>
      <c r="B963" s="58" t="n">
        <v>850</v>
      </c>
      <c r="C963" s="59" t="n">
        <v>850</v>
      </c>
    </row>
    <row r="964">
      <c r="A964" s="57" t="s">
        <v>2400</v>
      </c>
      <c r="B964" s="58" t="n">
        <v>-575</v>
      </c>
      <c r="C964" s="59" t="n">
        <v>750</v>
      </c>
    </row>
    <row r="965">
      <c r="A965" s="60" t="s">
        <v>2400</v>
      </c>
      <c r="B965" s="58" t="n">
        <v>-575</v>
      </c>
      <c r="C965" s="59" t="n">
        <v>750</v>
      </c>
    </row>
    <row r="966">
      <c r="A966" s="57" t="s">
        <v>1700</v>
      </c>
      <c r="B966" s="58" t="n">
        <v>700</v>
      </c>
      <c r="C966" s="59" t="n">
        <v>700</v>
      </c>
    </row>
    <row r="967">
      <c r="A967" s="57" t="s">
        <v>817</v>
      </c>
      <c r="B967" s="58" t="n">
        <v>67.000000000000171</v>
      </c>
      <c r="C967" s="59" t="n">
        <v>1730.9999999999998</v>
      </c>
    </row>
    <row r="968">
      <c r="A968" s="57" t="s">
        <v>2962</v>
      </c>
      <c r="B968" s="58" t="n">
        <v>149.99999999999991</v>
      </c>
      <c r="C968" s="59" t="n">
        <v>550</v>
      </c>
    </row>
    <row r="969">
      <c r="A969" s="60" t="s">
        <v>2962</v>
      </c>
      <c r="B969" s="58" t="n">
        <v>149.99999999999991</v>
      </c>
      <c r="C969" s="59" t="n">
        <v>550</v>
      </c>
    </row>
    <row r="970">
      <c r="A970" s="57" t="s">
        <v>46</v>
      </c>
      <c r="B970" s="58" t="n">
        <v>109.00000000000044</v>
      </c>
      <c r="C970" s="59" t="n">
        <v>13852</v>
      </c>
    </row>
    <row r="971">
      <c r="A971" s="57" t="s">
        <v>1138</v>
      </c>
      <c r="B971" s="58" t="n">
        <v>-215</v>
      </c>
      <c r="C971" s="59" t="n">
        <v>215</v>
      </c>
    </row>
    <row r="972">
      <c r="A972" s="57" t="s">
        <v>1229</v>
      </c>
      <c r="B972" s="58" t="n">
        <v>500</v>
      </c>
      <c r="C972" s="59" t="n">
        <v>500</v>
      </c>
    </row>
    <row r="973">
      <c r="A973" s="57" t="s">
        <v>1511</v>
      </c>
      <c r="B973" s="58" t="n">
        <v>538</v>
      </c>
      <c r="C973" s="59" t="n">
        <v>548</v>
      </c>
    </row>
    <row r="974">
      <c r="A974" s="57" t="s">
        <v>500</v>
      </c>
      <c r="B974" s="58" t="n">
        <v>135.99999999999994</v>
      </c>
      <c r="C974" s="59" t="n">
        <v>2964</v>
      </c>
    </row>
    <row r="975">
      <c r="A975" s="57" t="s">
        <v>818</v>
      </c>
      <c r="B975" s="58" t="n">
        <v>-269.99999999999977</v>
      </c>
      <c r="C975" s="59" t="n">
        <v>4730</v>
      </c>
    </row>
    <row r="976">
      <c r="A976" s="57" t="s">
        <v>819</v>
      </c>
      <c r="B976" s="58" t="n">
        <v>-1168.9999999999998</v>
      </c>
      <c r="C976" s="59" t="n">
        <v>16739</v>
      </c>
    </row>
    <row r="977">
      <c r="A977" s="57" t="s">
        <v>1909</v>
      </c>
      <c r="B977" s="58" t="n">
        <v>550</v>
      </c>
      <c r="C977" s="59" t="n">
        <v>550</v>
      </c>
    </row>
    <row r="978">
      <c r="A978" s="57" t="s">
        <v>1915</v>
      </c>
      <c r="B978" s="58" t="n">
        <v>60</v>
      </c>
      <c r="C978" s="59" t="n">
        <v>60</v>
      </c>
    </row>
    <row r="979">
      <c r="A979" s="57" t="s">
        <v>2490</v>
      </c>
      <c r="B979" s="58" t="n">
        <v>-900.00000000000011</v>
      </c>
      <c r="C979" s="59" t="n">
        <v>450</v>
      </c>
    </row>
    <row r="980">
      <c r="A980" s="60" t="s">
        <v>2490</v>
      </c>
      <c r="B980" s="58" t="n">
        <v>-900.00000000000011</v>
      </c>
      <c r="C980" s="59" t="n">
        <v>450</v>
      </c>
    </row>
    <row r="981">
      <c r="A981" s="57" t="s">
        <v>2495</v>
      </c>
      <c r="B981" s="58" t="n">
        <v>-1750</v>
      </c>
      <c r="C981" s="59" t="n">
        <v>1650</v>
      </c>
    </row>
    <row r="982">
      <c r="A982" s="60" t="s">
        <v>2495</v>
      </c>
      <c r="B982" s="58" t="n">
        <v>-1750</v>
      </c>
      <c r="C982" s="59" t="n">
        <v>1650</v>
      </c>
    </row>
    <row r="983">
      <c r="A983" s="57" t="s">
        <v>641</v>
      </c>
      <c r="B983" s="58" t="n">
        <v>1353.7999999999986</v>
      </c>
      <c r="C983" s="59" t="n">
        <v>12376.1</v>
      </c>
    </row>
    <row r="984">
      <c r="A984" s="57" t="s">
        <v>129</v>
      </c>
      <c r="B984" s="58" t="n">
        <v>-166</v>
      </c>
      <c r="C984" s="59" t="n">
        <v>191</v>
      </c>
    </row>
    <row r="985">
      <c r="A985" s="57" t="s">
        <v>142</v>
      </c>
      <c r="B985" s="58" t="n">
        <v>250</v>
      </c>
      <c r="C985" s="59" t="n">
        <v>250</v>
      </c>
    </row>
    <row r="986">
      <c r="A986" s="57" t="s">
        <v>1898</v>
      </c>
      <c r="B986" s="58" t="n">
        <v>1600</v>
      </c>
      <c r="C986" s="59" t="n">
        <v>1600</v>
      </c>
    </row>
    <row r="987">
      <c r="A987" s="57" t="s">
        <v>2489</v>
      </c>
      <c r="B987" s="58" t="n">
        <v>400</v>
      </c>
      <c r="C987" s="59" t="n">
        <v>400</v>
      </c>
    </row>
    <row r="988">
      <c r="A988" s="60" t="s">
        <v>2489</v>
      </c>
      <c r="B988" s="58" t="n">
        <v>400</v>
      </c>
      <c r="C988" s="59" t="n">
        <v>400</v>
      </c>
    </row>
    <row r="989">
      <c r="A989" s="57" t="s">
        <v>2457</v>
      </c>
      <c r="B989" s="58" t="n">
        <v>400</v>
      </c>
      <c r="C989" s="59" t="n">
        <v>819.99999999999989</v>
      </c>
    </row>
    <row r="990">
      <c r="A990" s="60" t="s">
        <v>2457</v>
      </c>
      <c r="B990" s="58" t="n">
        <v>400</v>
      </c>
      <c r="C990" s="59" t="n">
        <v>819.99999999999989</v>
      </c>
    </row>
    <row r="991">
      <c r="A991" s="57" t="s">
        <v>820</v>
      </c>
      <c r="B991" s="58" t="n">
        <v>120.00000000000001</v>
      </c>
      <c r="C991" s="59" t="n">
        <v>450</v>
      </c>
    </row>
    <row r="992">
      <c r="A992" s="57" t="s">
        <v>2298</v>
      </c>
      <c r="B992" s="58" t="n">
        <v>-774.99999999999989</v>
      </c>
      <c r="C992" s="59" t="n">
        <v>950</v>
      </c>
    </row>
    <row r="993">
      <c r="A993" s="60" t="s">
        <v>2298</v>
      </c>
      <c r="B993" s="58" t="n">
        <v>-774.99999999999989</v>
      </c>
      <c r="C993" s="59" t="n">
        <v>950</v>
      </c>
    </row>
    <row r="994">
      <c r="A994" s="57" t="s">
        <v>2791</v>
      </c>
      <c r="B994" s="58" t="n">
        <v>750</v>
      </c>
      <c r="C994" s="59" t="n">
        <v>750</v>
      </c>
    </row>
    <row r="995">
      <c r="A995" s="60" t="s">
        <v>2791</v>
      </c>
      <c r="B995" s="58" t="n">
        <v>750</v>
      </c>
      <c r="C995" s="59" t="n">
        <v>750</v>
      </c>
    </row>
    <row r="996">
      <c r="A996" s="57" t="s">
        <v>3203</v>
      </c>
      <c r="B996" s="58" t="n">
        <v>649.99999999999989</v>
      </c>
      <c r="C996" s="59" t="n">
        <v>850</v>
      </c>
    </row>
    <row r="997">
      <c r="A997" s="60" t="s">
        <v>3203</v>
      </c>
      <c r="B997" s="58" t="n">
        <v>649.99999999999989</v>
      </c>
      <c r="C997" s="59" t="n">
        <v>850</v>
      </c>
    </row>
    <row r="998">
      <c r="A998" s="57" t="s">
        <v>2781</v>
      </c>
      <c r="B998" s="58" t="n">
        <v>-600</v>
      </c>
      <c r="C998" s="59" t="n">
        <v>13000</v>
      </c>
    </row>
    <row r="999">
      <c r="A999" s="60" t="s">
        <v>2781</v>
      </c>
      <c r="B999" s="58" t="n">
        <v>-600</v>
      </c>
      <c r="C999" s="59" t="n">
        <v>13000</v>
      </c>
    </row>
    <row r="1000">
      <c r="A1000" s="57" t="s">
        <v>2740</v>
      </c>
      <c r="B1000" s="58" t="n">
        <v>-680</v>
      </c>
      <c r="C1000" s="59" t="n">
        <v>680</v>
      </c>
    </row>
    <row r="1001">
      <c r="A1001" s="60" t="s">
        <v>2740</v>
      </c>
      <c r="B1001" s="58" t="n">
        <v>-680</v>
      </c>
      <c r="C1001" s="59" t="n">
        <v>680</v>
      </c>
    </row>
    <row r="1002">
      <c r="A1002" s="57" t="s">
        <v>2854</v>
      </c>
      <c r="B1002" s="58" t="n">
        <v>90</v>
      </c>
      <c r="C1002" s="59" t="n">
        <v>90</v>
      </c>
    </row>
    <row r="1003">
      <c r="A1003" s="60" t="s">
        <v>2854</v>
      </c>
      <c r="B1003" s="58" t="n">
        <v>90</v>
      </c>
      <c r="C1003" s="59" t="n">
        <v>90</v>
      </c>
    </row>
    <row r="1004">
      <c r="A1004" s="57" t="s">
        <v>222</v>
      </c>
      <c r="B1004" s="58" t="n">
        <v>177.1200000000002</v>
      </c>
      <c r="C1004" s="59" t="n">
        <v>6843.38</v>
      </c>
    </row>
    <row r="1005">
      <c r="A1005" s="57" t="s">
        <v>2337</v>
      </c>
      <c r="B1005" s="58" t="n">
        <v>-475</v>
      </c>
      <c r="C1005" s="59" t="n">
        <v>475</v>
      </c>
    </row>
    <row r="1006">
      <c r="A1006" s="60" t="s">
        <v>2337</v>
      </c>
      <c r="B1006" s="58" t="n">
        <v>-475</v>
      </c>
      <c r="C1006" s="59" t="n">
        <v>475</v>
      </c>
    </row>
    <row r="1007">
      <c r="A1007" s="57" t="s">
        <v>535</v>
      </c>
      <c r="B1007" s="58" t="n">
        <v>21.999999999999886</v>
      </c>
      <c r="C1007" s="59" t="n">
        <v>4725</v>
      </c>
    </row>
    <row r="1008">
      <c r="A1008" s="57" t="s">
        <v>528</v>
      </c>
      <c r="B1008" s="58" t="n">
        <v>475.99999999999909</v>
      </c>
      <c r="C1008" s="59" t="n">
        <v>14341</v>
      </c>
    </row>
    <row r="1009">
      <c r="A1009" s="57" t="s">
        <v>2038</v>
      </c>
      <c r="B1009" s="58" t="n">
        <v>990.00000000000011</v>
      </c>
      <c r="C1009" s="59" t="n">
        <v>990.00000000000011</v>
      </c>
    </row>
    <row r="1010">
      <c r="A1010" s="57" t="s">
        <v>1759</v>
      </c>
      <c r="B1010" s="58" t="n">
        <v>100</v>
      </c>
      <c r="C1010" s="59" t="n">
        <v>1800</v>
      </c>
    </row>
    <row r="1011">
      <c r="A1011" s="57" t="s">
        <v>821</v>
      </c>
      <c r="B1011" s="58" t="n">
        <v>335</v>
      </c>
      <c r="C1011" s="59" t="n">
        <v>1625</v>
      </c>
    </row>
    <row r="1012">
      <c r="A1012" s="57" t="s">
        <v>1698</v>
      </c>
      <c r="B1012" s="58" t="n">
        <v>159.99999999999997</v>
      </c>
      <c r="C1012" s="59" t="n">
        <v>790</v>
      </c>
    </row>
    <row r="1013">
      <c r="A1013" s="57" t="s">
        <v>512</v>
      </c>
      <c r="B1013" s="58" t="n">
        <v>-100</v>
      </c>
      <c r="C1013" s="59" t="n">
        <v>4154.5</v>
      </c>
    </row>
    <row r="1014">
      <c r="A1014" s="57" t="s">
        <v>712</v>
      </c>
      <c r="B1014" s="58" t="n">
        <v>-750</v>
      </c>
      <c r="C1014" s="59" t="n">
        <v>1000</v>
      </c>
    </row>
    <row r="1015">
      <c r="A1015" s="57" t="s">
        <v>714</v>
      </c>
      <c r="B1015" s="58" t="n">
        <v>380</v>
      </c>
      <c r="C1015" s="59" t="n">
        <v>620</v>
      </c>
    </row>
    <row r="1016">
      <c r="A1016" s="57" t="s">
        <v>131</v>
      </c>
      <c r="B1016" s="58" t="n">
        <v>360</v>
      </c>
      <c r="C1016" s="59" t="n">
        <v>240</v>
      </c>
    </row>
    <row r="1017">
      <c r="A1017" s="57" t="s">
        <v>1699</v>
      </c>
      <c r="B1017" s="58" t="n">
        <v>549.99999999999989</v>
      </c>
      <c r="C1017" s="59" t="n">
        <v>700</v>
      </c>
    </row>
    <row r="1018">
      <c r="A1018" s="57" t="s">
        <v>2382</v>
      </c>
      <c r="B1018" s="58" t="n">
        <v>-3750</v>
      </c>
      <c r="C1018" s="59" t="n">
        <v>750</v>
      </c>
    </row>
    <row r="1019">
      <c r="A1019" s="60" t="s">
        <v>2382</v>
      </c>
      <c r="B1019" s="58" t="n">
        <v>-3750</v>
      </c>
      <c r="C1019" s="59" t="n">
        <v>750</v>
      </c>
    </row>
    <row r="1020">
      <c r="A1020" s="57" t="s">
        <v>2386</v>
      </c>
      <c r="B1020" s="58" t="n">
        <v>2150.0000000000005</v>
      </c>
      <c r="C1020" s="59" t="n">
        <v>4900</v>
      </c>
    </row>
    <row r="1021">
      <c r="A1021" s="60" t="s">
        <v>2386</v>
      </c>
      <c r="B1021" s="58" t="n">
        <v>2150.0000000000005</v>
      </c>
      <c r="C1021" s="59" t="n">
        <v>4900</v>
      </c>
    </row>
    <row r="1022">
      <c r="A1022" s="57" t="s">
        <v>2418</v>
      </c>
      <c r="B1022" s="58" t="n">
        <v>850.00000000000011</v>
      </c>
      <c r="C1022" s="59" t="n">
        <v>3100</v>
      </c>
    </row>
    <row r="1023">
      <c r="A1023" s="60" t="s">
        <v>2418</v>
      </c>
      <c r="B1023" s="58" t="n">
        <v>850.00000000000011</v>
      </c>
      <c r="C1023" s="59" t="n">
        <v>3100</v>
      </c>
    </row>
    <row r="1024">
      <c r="A1024" s="57" t="s">
        <v>2463</v>
      </c>
      <c r="B1024" s="58" t="n">
        <v>-1100</v>
      </c>
      <c r="C1024" s="59" t="n">
        <v>2600</v>
      </c>
    </row>
    <row r="1025">
      <c r="A1025" s="60" t="s">
        <v>2463</v>
      </c>
      <c r="B1025" s="58" t="n">
        <v>-1100</v>
      </c>
      <c r="C1025" s="59" t="n">
        <v>2600</v>
      </c>
    </row>
    <row r="1026">
      <c r="A1026" s="57" t="s">
        <v>2505</v>
      </c>
      <c r="B1026" s="58" t="n">
        <v>-1400.0000000000005</v>
      </c>
      <c r="C1026" s="59" t="n">
        <v>4300</v>
      </c>
    </row>
    <row r="1027">
      <c r="A1027" s="60" t="s">
        <v>2505</v>
      </c>
      <c r="B1027" s="58" t="n">
        <v>-1400.0000000000005</v>
      </c>
      <c r="C1027" s="59" t="n">
        <v>4300</v>
      </c>
    </row>
    <row r="1028">
      <c r="A1028" s="57" t="s">
        <v>2893</v>
      </c>
      <c r="B1028" s="58" t="n">
        <v>500</v>
      </c>
      <c r="C1028" s="59" t="n">
        <v>1500</v>
      </c>
    </row>
    <row r="1029">
      <c r="A1029" s="60" t="s">
        <v>2893</v>
      </c>
      <c r="B1029" s="58" t="n">
        <v>500</v>
      </c>
      <c r="C1029" s="59" t="n">
        <v>1500</v>
      </c>
    </row>
    <row r="1030">
      <c r="A1030" s="57" t="s">
        <v>2904</v>
      </c>
      <c r="B1030" s="58" t="n">
        <v>1050</v>
      </c>
      <c r="C1030" s="59" t="n">
        <v>1100</v>
      </c>
    </row>
    <row r="1031">
      <c r="A1031" s="60" t="s">
        <v>2904</v>
      </c>
      <c r="B1031" s="58" t="n">
        <v>1050</v>
      </c>
      <c r="C1031" s="59" t="n">
        <v>1100</v>
      </c>
    </row>
    <row r="1032">
      <c r="A1032" s="57" t="s">
        <v>420</v>
      </c>
      <c r="B1032" s="58" t="n">
        <v>-1646</v>
      </c>
      <c r="C1032" s="59" t="n">
        <v>2176</v>
      </c>
    </row>
    <row r="1033">
      <c r="A1033" s="57" t="s">
        <v>557</v>
      </c>
      <c r="B1033" s="58" t="n">
        <v>300</v>
      </c>
      <c r="C1033" s="59" t="n">
        <v>7410</v>
      </c>
    </row>
    <row r="1034">
      <c r="A1034" s="57" t="s">
        <v>1695</v>
      </c>
      <c r="B1034" s="58" t="n">
        <v>1100</v>
      </c>
      <c r="C1034" s="59" t="n">
        <v>1100</v>
      </c>
    </row>
    <row r="1035">
      <c r="A1035" s="57" t="s">
        <v>2492</v>
      </c>
      <c r="B1035" s="58" t="n">
        <v>-374.99999999999994</v>
      </c>
      <c r="C1035" s="59" t="n">
        <v>575</v>
      </c>
    </row>
    <row r="1036">
      <c r="A1036" s="60" t="s">
        <v>2492</v>
      </c>
      <c r="B1036" s="58" t="n">
        <v>-374.99999999999994</v>
      </c>
      <c r="C1036" s="59" t="n">
        <v>575</v>
      </c>
    </row>
    <row r="1037">
      <c r="A1037" s="57" t="s">
        <v>2822</v>
      </c>
      <c r="B1037" s="58" t="n">
        <v>-480.00000000000006</v>
      </c>
      <c r="C1037" s="59" t="n">
        <v>525</v>
      </c>
    </row>
    <row r="1038">
      <c r="A1038" s="60" t="s">
        <v>2822</v>
      </c>
      <c r="B1038" s="58" t="n">
        <v>-480.00000000000006</v>
      </c>
      <c r="C1038" s="59" t="n">
        <v>525</v>
      </c>
    </row>
    <row r="1039">
      <c r="A1039" s="57" t="s">
        <v>1619</v>
      </c>
      <c r="B1039" s="58" t="n">
        <v>110.00000000000006</v>
      </c>
      <c r="C1039" s="59" t="n">
        <v>330</v>
      </c>
    </row>
    <row r="1040">
      <c r="A1040" s="57" t="s">
        <v>360</v>
      </c>
      <c r="B1040" s="58" t="n">
        <v>819.00000000000091</v>
      </c>
      <c r="C1040" s="59" t="n">
        <v>36692</v>
      </c>
    </row>
    <row r="1041">
      <c r="A1041" s="57" t="s">
        <v>2753</v>
      </c>
      <c r="B1041" s="58" t="n">
        <v>500</v>
      </c>
      <c r="C1041" s="59" t="n">
        <v>500</v>
      </c>
    </row>
    <row r="1042">
      <c r="A1042" s="60" t="s">
        <v>2753</v>
      </c>
      <c r="B1042" s="58" t="n">
        <v>500</v>
      </c>
      <c r="C1042" s="59" t="n">
        <v>500</v>
      </c>
    </row>
    <row r="1043">
      <c r="A1043" s="57" t="s">
        <v>2506</v>
      </c>
      <c r="B1043" s="58" t="n">
        <v>900</v>
      </c>
      <c r="C1043" s="59" t="n">
        <v>900</v>
      </c>
    </row>
    <row r="1044">
      <c r="A1044" s="60" t="s">
        <v>2506</v>
      </c>
      <c r="B1044" s="58" t="n">
        <v>900</v>
      </c>
      <c r="C1044" s="59" t="n">
        <v>900</v>
      </c>
    </row>
    <row r="1045">
      <c r="A1045" s="57" t="s">
        <v>716</v>
      </c>
      <c r="B1045" s="58" t="n">
        <v>118.00000000000068</v>
      </c>
      <c r="C1045" s="59" t="n">
        <v>10982</v>
      </c>
    </row>
    <row r="1046">
      <c r="A1046" s="57" t="s">
        <v>2499</v>
      </c>
      <c r="B1046" s="58" t="n">
        <v>159.99999999999997</v>
      </c>
      <c r="C1046" s="59" t="n">
        <v>600</v>
      </c>
    </row>
    <row r="1047">
      <c r="A1047" s="60" t="s">
        <v>2499</v>
      </c>
      <c r="B1047" s="58" t="n">
        <v>159.99999999999997</v>
      </c>
      <c r="C1047" s="59" t="n">
        <v>600</v>
      </c>
    </row>
    <row r="1048">
      <c r="A1048" s="57" t="s">
        <v>822</v>
      </c>
      <c r="B1048" s="58" t="n">
        <v>-129.99999999999997</v>
      </c>
      <c r="C1048" s="59" t="n">
        <v>650</v>
      </c>
    </row>
    <row r="1049">
      <c r="A1049" s="57" t="s">
        <v>1662</v>
      </c>
      <c r="B1049" s="58" t="n">
        <v>-540</v>
      </c>
      <c r="C1049" s="59" t="n">
        <v>540</v>
      </c>
    </row>
    <row r="1050">
      <c r="A1050" s="57" t="s">
        <v>1691</v>
      </c>
      <c r="B1050" s="58" t="n">
        <v>1060</v>
      </c>
      <c r="C1050" s="59" t="n">
        <v>1060</v>
      </c>
    </row>
    <row r="1051">
      <c r="A1051" s="57" t="s">
        <v>2342</v>
      </c>
      <c r="B1051" s="58" t="n">
        <v>1100</v>
      </c>
      <c r="C1051" s="59" t="n">
        <v>1100</v>
      </c>
    </row>
    <row r="1052">
      <c r="A1052" s="60" t="s">
        <v>2342</v>
      </c>
      <c r="B1052" s="58" t="n">
        <v>1100</v>
      </c>
      <c r="C1052" s="59" t="n">
        <v>1100</v>
      </c>
    </row>
    <row r="1053">
      <c r="A1053" s="57" t="s">
        <v>3323</v>
      </c>
      <c r="B1053" s="58" t="n">
        <v>450</v>
      </c>
      <c r="C1053" s="59" t="n">
        <v>500</v>
      </c>
    </row>
    <row r="1054">
      <c r="A1054" s="60" t="s">
        <v>3323</v>
      </c>
      <c r="B1054" s="58" t="n">
        <v>450</v>
      </c>
      <c r="C1054" s="59" t="n">
        <v>500</v>
      </c>
    </row>
    <row r="1055">
      <c r="A1055" s="57" t="s">
        <v>823</v>
      </c>
      <c r="B1055" s="58" t="n">
        <v>120.35999999999997</v>
      </c>
      <c r="C1055" s="59" t="n">
        <v>1511.64</v>
      </c>
    </row>
    <row r="1056">
      <c r="A1056" s="57" t="s">
        <v>2088</v>
      </c>
      <c r="B1056" s="58" t="n">
        <v>1250</v>
      </c>
      <c r="C1056" s="59" t="n">
        <v>1250</v>
      </c>
    </row>
    <row r="1057">
      <c r="A1057" s="57" t="s">
        <v>3070</v>
      </c>
      <c r="B1057" s="58" t="n">
        <v>900</v>
      </c>
      <c r="C1057" s="59" t="n">
        <v>900</v>
      </c>
    </row>
    <row r="1058">
      <c r="A1058" s="60" t="s">
        <v>3070</v>
      </c>
      <c r="B1058" s="58" t="n">
        <v>900</v>
      </c>
      <c r="C1058" s="59" t="n">
        <v>900</v>
      </c>
    </row>
    <row r="1059">
      <c r="A1059" s="57" t="s">
        <v>824</v>
      </c>
      <c r="B1059" s="58" t="n">
        <v>-1323</v>
      </c>
      <c r="C1059" s="59" t="n">
        <v>13068</v>
      </c>
    </row>
    <row r="1060">
      <c r="A1060" s="57" t="s">
        <v>700</v>
      </c>
      <c r="B1060" s="58" t="n">
        <v>316.00000000000034</v>
      </c>
      <c r="C1060" s="59" t="n">
        <v>3011</v>
      </c>
    </row>
    <row r="1061">
      <c r="A1061" s="57" t="s">
        <v>1133</v>
      </c>
      <c r="B1061" s="58" t="n">
        <v>-300</v>
      </c>
      <c r="C1061" s="59" t="n">
        <v>300</v>
      </c>
    </row>
    <row r="1062">
      <c r="A1062" s="57" t="s">
        <v>3196</v>
      </c>
      <c r="B1062" s="58" t="n">
        <v>-850.00000000000011</v>
      </c>
      <c r="C1062" s="59" t="n">
        <v>1500</v>
      </c>
    </row>
    <row r="1063">
      <c r="A1063" s="60" t="s">
        <v>3196</v>
      </c>
      <c r="B1063" s="58" t="n">
        <v>-850.00000000000011</v>
      </c>
      <c r="C1063" s="59" t="n">
        <v>1500</v>
      </c>
    </row>
    <row r="1064">
      <c r="A1064" s="57" t="s">
        <v>3216</v>
      </c>
      <c r="B1064" s="58" t="n">
        <v>2200</v>
      </c>
      <c r="C1064" s="59" t="n">
        <v>2500</v>
      </c>
    </row>
    <row r="1065">
      <c r="A1065" s="60" t="s">
        <v>3216</v>
      </c>
      <c r="B1065" s="58" t="n">
        <v>2200</v>
      </c>
      <c r="C1065" s="59" t="n">
        <v>2500</v>
      </c>
    </row>
    <row r="1066">
      <c r="A1066" s="57" t="s">
        <v>3358</v>
      </c>
      <c r="B1066" s="58" t="n">
        <v>-429.99999999999994</v>
      </c>
      <c r="C1066" s="59" t="n">
        <v>1570</v>
      </c>
    </row>
    <row r="1067">
      <c r="A1067" s="60" t="s">
        <v>3358</v>
      </c>
      <c r="B1067" s="58" t="n">
        <v>-429.99999999999994</v>
      </c>
      <c r="C1067" s="59" t="n">
        <v>1570</v>
      </c>
    </row>
    <row r="1068">
      <c r="A1068" s="57" t="s">
        <v>825</v>
      </c>
      <c r="B1068" s="58" t="n">
        <v>21.999999999999996</v>
      </c>
      <c r="C1068" s="59" t="n">
        <v>33.75</v>
      </c>
    </row>
    <row r="1069">
      <c r="A1069" s="57" t="s">
        <v>2704</v>
      </c>
      <c r="B1069" s="58" t="n">
        <v>-900</v>
      </c>
      <c r="C1069" s="59" t="n">
        <v>900</v>
      </c>
    </row>
    <row r="1070">
      <c r="A1070" s="60" t="s">
        <v>2704</v>
      </c>
      <c r="B1070" s="58" t="n">
        <v>-900</v>
      </c>
      <c r="C1070" s="59" t="n">
        <v>900</v>
      </c>
    </row>
    <row r="1071">
      <c r="A1071" s="57" t="s">
        <v>2735</v>
      </c>
      <c r="B1071" s="58" t="n">
        <v>2500</v>
      </c>
      <c r="C1071" s="59" t="n">
        <v>2500</v>
      </c>
    </row>
    <row r="1072">
      <c r="A1072" s="60" t="s">
        <v>2735</v>
      </c>
      <c r="B1072" s="58" t="n">
        <v>2500</v>
      </c>
      <c r="C1072" s="59" t="n">
        <v>2500</v>
      </c>
    </row>
    <row r="1073">
      <c r="A1073" s="57" t="s">
        <v>2902</v>
      </c>
      <c r="B1073" s="58" t="n">
        <v>1750</v>
      </c>
      <c r="C1073" s="59" t="n">
        <v>1800</v>
      </c>
    </row>
    <row r="1074">
      <c r="A1074" s="60" t="s">
        <v>2902</v>
      </c>
      <c r="B1074" s="58" t="n">
        <v>1750</v>
      </c>
      <c r="C1074" s="59" t="n">
        <v>1800</v>
      </c>
    </row>
    <row r="1075">
      <c r="A1075" s="57" t="s">
        <v>3198</v>
      </c>
      <c r="B1075" s="58" t="n">
        <v>-18250</v>
      </c>
      <c r="C1075" s="59" t="n">
        <v>750</v>
      </c>
    </row>
    <row r="1076">
      <c r="A1076" s="60" t="s">
        <v>3198</v>
      </c>
      <c r="B1076" s="58" t="n">
        <v>-18250</v>
      </c>
      <c r="C1076" s="59" t="n">
        <v>750</v>
      </c>
    </row>
    <row r="1077">
      <c r="A1077" s="57" t="s">
        <v>3265</v>
      </c>
      <c r="B1077" s="58" t="n">
        <v>1900.0000000000002</v>
      </c>
      <c r="C1077" s="59" t="n">
        <v>2100</v>
      </c>
    </row>
    <row r="1078">
      <c r="A1078" s="60" t="s">
        <v>3265</v>
      </c>
      <c r="B1078" s="58" t="n">
        <v>1900.0000000000002</v>
      </c>
      <c r="C1078" s="59" t="n">
        <v>2100</v>
      </c>
    </row>
    <row r="1079">
      <c r="A1079" s="57" t="s">
        <v>3312</v>
      </c>
      <c r="B1079" s="58" t="n">
        <v>-3700</v>
      </c>
      <c r="C1079" s="59" t="n">
        <v>4300</v>
      </c>
    </row>
    <row r="1080">
      <c r="A1080" s="60" t="s">
        <v>3312</v>
      </c>
      <c r="B1080" s="58" t="n">
        <v>-3700</v>
      </c>
      <c r="C1080" s="59" t="n">
        <v>4300</v>
      </c>
    </row>
    <row r="1081">
      <c r="A1081" s="57" t="s">
        <v>3359</v>
      </c>
      <c r="B1081" s="58" t="n">
        <v>-4500</v>
      </c>
      <c r="C1081" s="59" t="n">
        <v>9500</v>
      </c>
    </row>
    <row r="1082">
      <c r="A1082" s="60" t="s">
        <v>3359</v>
      </c>
      <c r="B1082" s="58" t="n">
        <v>-4500</v>
      </c>
      <c r="C1082" s="59" t="n">
        <v>9500</v>
      </c>
    </row>
    <row r="1083">
      <c r="A1083" s="57" t="s">
        <v>3213</v>
      </c>
      <c r="B1083" s="58" t="n">
        <v>2300.0000000000009</v>
      </c>
      <c r="C1083" s="59" t="n">
        <v>20000</v>
      </c>
    </row>
    <row r="1084">
      <c r="A1084" s="60" t="s">
        <v>3213</v>
      </c>
      <c r="B1084" s="58" t="n">
        <v>2300.0000000000009</v>
      </c>
      <c r="C1084" s="59" t="n">
        <v>20000</v>
      </c>
    </row>
    <row r="1085">
      <c r="A1085" s="57" t="s">
        <v>2552</v>
      </c>
      <c r="B1085" s="58" t="n">
        <v>2500</v>
      </c>
      <c r="C1085" s="59" t="n">
        <v>2500</v>
      </c>
    </row>
    <row r="1086">
      <c r="A1086" s="60" t="s">
        <v>2552</v>
      </c>
      <c r="B1086" s="58" t="n">
        <v>2500</v>
      </c>
      <c r="C1086" s="59" t="n">
        <v>2500</v>
      </c>
    </row>
    <row r="1087">
      <c r="A1087" s="57" t="s">
        <v>2544</v>
      </c>
      <c r="B1087" s="58" t="n">
        <v>-3900</v>
      </c>
      <c r="C1087" s="59" t="n">
        <v>1600</v>
      </c>
    </row>
    <row r="1088">
      <c r="A1088" s="60" t="s">
        <v>2544</v>
      </c>
      <c r="B1088" s="58" t="n">
        <v>-3900</v>
      </c>
      <c r="C1088" s="59" t="n">
        <v>1600</v>
      </c>
    </row>
    <row r="1089">
      <c r="A1089" s="57" t="s">
        <v>604</v>
      </c>
      <c r="B1089" s="58" t="n">
        <v>143.42000000000019</v>
      </c>
      <c r="C1089" s="59" t="n">
        <v>8360.7800000000007</v>
      </c>
    </row>
    <row r="1090">
      <c r="A1090" s="57" t="s">
        <v>577</v>
      </c>
      <c r="B1090" s="58" t="n">
        <v>89.999999999999986</v>
      </c>
      <c r="C1090" s="59" t="n">
        <v>200</v>
      </c>
    </row>
    <row r="1091">
      <c r="A1091" s="57" t="s">
        <v>1493</v>
      </c>
      <c r="B1091" s="58" t="n">
        <v>600</v>
      </c>
      <c r="C1091" s="59" t="n">
        <v>650</v>
      </c>
    </row>
    <row r="1092">
      <c r="A1092" s="57" t="s">
        <v>320</v>
      </c>
      <c r="B1092" s="58" t="n">
        <v>-89</v>
      </c>
      <c r="C1092" s="59" t="n">
        <v>89</v>
      </c>
    </row>
    <row r="1093">
      <c r="A1093" s="57" t="s">
        <v>322</v>
      </c>
      <c r="B1093" s="58" t="n">
        <v>-200</v>
      </c>
      <c r="C1093" s="59" t="n">
        <v>200</v>
      </c>
    </row>
    <row r="1094">
      <c r="A1094" s="57" t="s">
        <v>1156</v>
      </c>
      <c r="B1094" s="58" t="n">
        <v>-1750</v>
      </c>
      <c r="C1094" s="59" t="n">
        <v>500</v>
      </c>
    </row>
    <row r="1095">
      <c r="A1095" s="57" t="s">
        <v>1141</v>
      </c>
      <c r="B1095" s="58" t="n">
        <v>-700</v>
      </c>
      <c r="C1095" s="59" t="n">
        <v>700</v>
      </c>
    </row>
    <row r="1096">
      <c r="A1096" s="57" t="s">
        <v>1534</v>
      </c>
      <c r="B1096" s="58" t="n">
        <v>950</v>
      </c>
      <c r="C1096" s="59" t="n">
        <v>1000</v>
      </c>
    </row>
    <row r="1097">
      <c r="A1097" s="57" t="s">
        <v>2138</v>
      </c>
      <c r="B1097" s="58" t="n">
        <v>800</v>
      </c>
      <c r="C1097" s="59" t="n">
        <v>800</v>
      </c>
    </row>
    <row r="1098">
      <c r="A1098" s="57" t="s">
        <v>2751</v>
      </c>
      <c r="B1098" s="58" t="n">
        <v>530</v>
      </c>
      <c r="C1098" s="59" t="n">
        <v>650</v>
      </c>
    </row>
    <row r="1099">
      <c r="A1099" s="60" t="s">
        <v>2751</v>
      </c>
      <c r="B1099" s="58" t="n">
        <v>530</v>
      </c>
      <c r="C1099" s="59" t="n">
        <v>650</v>
      </c>
    </row>
    <row r="1100">
      <c r="A1100" s="57" t="s">
        <v>1794</v>
      </c>
      <c r="B1100" s="58" t="n">
        <v>70.000000000000014</v>
      </c>
      <c r="C1100" s="59" t="n">
        <v>430</v>
      </c>
    </row>
    <row r="1101">
      <c r="A1101" s="57" t="s">
        <v>2007</v>
      </c>
      <c r="B1101" s="58" t="n">
        <v>1500</v>
      </c>
      <c r="C1101" s="59" t="n">
        <v>1500</v>
      </c>
    </row>
    <row r="1102">
      <c r="A1102" s="57" t="s">
        <v>57</v>
      </c>
      <c r="B1102" s="58" t="n">
        <v>227.25</v>
      </c>
      <c r="C1102" s="59" t="n">
        <v>7549.75</v>
      </c>
    </row>
    <row r="1103">
      <c r="A1103" s="57" t="s">
        <v>439</v>
      </c>
      <c r="B1103" s="58" t="n">
        <v>-675</v>
      </c>
      <c r="C1103" s="59" t="n">
        <v>675</v>
      </c>
    </row>
    <row r="1104">
      <c r="A1104" s="57" t="s">
        <v>698</v>
      </c>
      <c r="B1104" s="58" t="n">
        <v>800</v>
      </c>
      <c r="C1104" s="59" t="n">
        <v>800</v>
      </c>
    </row>
    <row r="1105">
      <c r="A1105" s="57" t="s">
        <v>727</v>
      </c>
      <c r="B1105" s="58" t="n">
        <v>117.99999999999997</v>
      </c>
      <c r="C1105" s="59" t="n">
        <v>632</v>
      </c>
    </row>
    <row r="1106">
      <c r="A1106" s="57" t="s">
        <v>1266</v>
      </c>
      <c r="B1106" s="58" t="n">
        <v>2000</v>
      </c>
      <c r="C1106" s="59" t="n">
        <v>2000</v>
      </c>
    </row>
    <row r="1107">
      <c r="A1107" s="57" t="s">
        <v>1492</v>
      </c>
      <c r="B1107" s="58" t="n">
        <v>225</v>
      </c>
      <c r="C1107" s="59" t="n">
        <v>600</v>
      </c>
    </row>
    <row r="1108">
      <c r="A1108" s="57" t="s">
        <v>1669</v>
      </c>
      <c r="B1108" s="58" t="n">
        <v>1900</v>
      </c>
      <c r="C1108" s="59" t="n">
        <v>1900</v>
      </c>
    </row>
    <row r="1109">
      <c r="A1109" s="57" t="s">
        <v>1672</v>
      </c>
      <c r="B1109" s="58" t="n">
        <v>640</v>
      </c>
      <c r="C1109" s="59" t="n">
        <v>640</v>
      </c>
    </row>
    <row r="1110">
      <c r="A1110" s="57" t="s">
        <v>2301</v>
      </c>
      <c r="B1110" s="58" t="n">
        <v>-1000</v>
      </c>
      <c r="C1110" s="59" t="n">
        <v>5500</v>
      </c>
    </row>
    <row r="1111">
      <c r="A1111" s="60" t="s">
        <v>2301</v>
      </c>
      <c r="B1111" s="58" t="n">
        <v>-1000</v>
      </c>
      <c r="C1111" s="59" t="n">
        <v>5500</v>
      </c>
    </row>
    <row r="1112">
      <c r="A1112" s="57" t="s">
        <v>606</v>
      </c>
      <c r="B1112" s="58" t="n">
        <v>170.00000000000028</v>
      </c>
      <c r="C1112" s="59" t="n">
        <v>5580</v>
      </c>
    </row>
    <row r="1113">
      <c r="A1113" s="57" t="s">
        <v>1049</v>
      </c>
      <c r="B1113" s="58" t="n">
        <v>450</v>
      </c>
      <c r="C1113" s="59" t="n">
        <v>450</v>
      </c>
    </row>
    <row r="1114">
      <c r="A1114" s="57" t="s">
        <v>3264</v>
      </c>
      <c r="B1114" s="58" t="n">
        <v>990</v>
      </c>
      <c r="C1114" s="59" t="n">
        <v>990</v>
      </c>
    </row>
    <row r="1115">
      <c r="A1115" s="60" t="s">
        <v>3264</v>
      </c>
      <c r="B1115" s="58" t="n">
        <v>990</v>
      </c>
      <c r="C1115" s="59" t="n">
        <v>990</v>
      </c>
    </row>
    <row r="1116">
      <c r="A1116" s="57" t="s">
        <v>826</v>
      </c>
      <c r="B1116" s="58" t="n">
        <v>104.99999999999999</v>
      </c>
      <c r="C1116" s="59" t="n">
        <v>245.00000000000003</v>
      </c>
    </row>
    <row r="1117">
      <c r="A1117" s="57" t="s">
        <v>1565</v>
      </c>
      <c r="B1117" s="58" t="n">
        <v>-1549.9999999999998</v>
      </c>
      <c r="C1117" s="59" t="n">
        <v>2800</v>
      </c>
    </row>
    <row r="1118">
      <c r="A1118" s="57" t="s">
        <v>2485</v>
      </c>
      <c r="B1118" s="58" t="n">
        <v>420</v>
      </c>
      <c r="C1118" s="59" t="n">
        <v>780</v>
      </c>
    </row>
    <row r="1119">
      <c r="A1119" s="60" t="s">
        <v>2485</v>
      </c>
      <c r="B1119" s="58" t="n">
        <v>420</v>
      </c>
      <c r="C1119" s="59" t="n">
        <v>780</v>
      </c>
    </row>
    <row r="1120">
      <c r="A1120" s="57" t="s">
        <v>2410</v>
      </c>
      <c r="B1120" s="58" t="n">
        <v>475</v>
      </c>
      <c r="C1120" s="59" t="n">
        <v>850</v>
      </c>
    </row>
    <row r="1121">
      <c r="A1121" s="60" t="s">
        <v>2410</v>
      </c>
      <c r="B1121" s="58" t="n">
        <v>475</v>
      </c>
      <c r="C1121" s="59" t="n">
        <v>850</v>
      </c>
    </row>
    <row r="1122">
      <c r="A1122" s="57" t="s">
        <v>1616</v>
      </c>
      <c r="B1122" s="58" t="n">
        <v>200</v>
      </c>
      <c r="C1122" s="59" t="n">
        <v>450</v>
      </c>
    </row>
    <row r="1123">
      <c r="A1123" s="57" t="s">
        <v>1105</v>
      </c>
      <c r="B1123" s="58" t="n">
        <v>10500</v>
      </c>
      <c r="C1123" s="59" t="n">
        <v>48000</v>
      </c>
    </row>
    <row r="1124">
      <c r="A1124" s="60" t="s">
        <v>1105</v>
      </c>
      <c r="B1124" s="58" t="n">
        <v>10500</v>
      </c>
      <c r="C1124" s="59" t="n">
        <v>48000</v>
      </c>
    </row>
    <row r="1125">
      <c r="A1125" s="57" t="s">
        <v>1110</v>
      </c>
      <c r="B1125" s="58" t="n">
        <v>450</v>
      </c>
      <c r="C1125" s="59" t="n">
        <v>450</v>
      </c>
    </row>
    <row r="1126">
      <c r="A1126" s="57" t="s">
        <v>1233</v>
      </c>
      <c r="B1126" s="58" t="n">
        <v>700</v>
      </c>
      <c r="C1126" s="59" t="n">
        <v>1000</v>
      </c>
    </row>
    <row r="1127">
      <c r="A1127" s="57" t="s">
        <v>1259</v>
      </c>
      <c r="B1127" s="58" t="n">
        <v>-1400.0000000000002</v>
      </c>
      <c r="C1127" s="59" t="n">
        <v>200</v>
      </c>
    </row>
    <row r="1128">
      <c r="A1128" s="57" t="s">
        <v>1305</v>
      </c>
      <c r="B1128" s="58" t="n">
        <v>-3949.9999999999995</v>
      </c>
      <c r="C1128" s="59" t="n">
        <v>400</v>
      </c>
    </row>
    <row r="1129">
      <c r="A1129" s="57" t="s">
        <v>1267</v>
      </c>
      <c r="B1129" s="58" t="n">
        <v>1930</v>
      </c>
      <c r="C1129" s="59" t="n">
        <v>2000</v>
      </c>
    </row>
    <row r="1130">
      <c r="A1130" s="57" t="s">
        <v>1325</v>
      </c>
      <c r="B1130" s="58" t="n">
        <v>1650</v>
      </c>
      <c r="C1130" s="59" t="n">
        <v>4500</v>
      </c>
    </row>
    <row r="1131">
      <c r="A1131" s="57" t="s">
        <v>1379</v>
      </c>
      <c r="B1131" s="58" t="n">
        <v>50.000000000000043</v>
      </c>
      <c r="C1131" s="59" t="n">
        <v>400</v>
      </c>
    </row>
    <row r="1132">
      <c r="A1132" s="57" t="s">
        <v>1411</v>
      </c>
      <c r="B1132" s="58" t="n">
        <v>300.00000000000006</v>
      </c>
      <c r="C1132" s="59" t="n">
        <v>800</v>
      </c>
    </row>
    <row r="1133">
      <c r="A1133" s="57" t="s">
        <v>1467</v>
      </c>
      <c r="B1133" s="58" t="n">
        <v>560</v>
      </c>
      <c r="C1133" s="59" t="n">
        <v>750</v>
      </c>
    </row>
    <row r="1134">
      <c r="A1134" s="57" t="s">
        <v>1609</v>
      </c>
      <c r="B1134" s="58" t="n">
        <v>-4350.0000000000009</v>
      </c>
      <c r="C1134" s="59" t="n">
        <v>550</v>
      </c>
    </row>
    <row r="1135">
      <c r="A1135" s="57" t="s">
        <v>1752</v>
      </c>
      <c r="B1135" s="58" t="n">
        <v>350</v>
      </c>
      <c r="C1135" s="59" t="n">
        <v>350</v>
      </c>
    </row>
    <row r="1136">
      <c r="A1136" s="57" t="s">
        <v>1801</v>
      </c>
      <c r="B1136" s="58" t="n">
        <v>350</v>
      </c>
      <c r="C1136" s="59" t="n">
        <v>350</v>
      </c>
    </row>
    <row r="1137">
      <c r="A1137" s="57" t="s">
        <v>1828</v>
      </c>
      <c r="B1137" s="58" t="n">
        <v>300</v>
      </c>
      <c r="C1137" s="59" t="n">
        <v>300</v>
      </c>
    </row>
    <row r="1138">
      <c r="A1138" s="57" t="s">
        <v>1908</v>
      </c>
      <c r="B1138" s="58" t="n">
        <v>200</v>
      </c>
      <c r="C1138" s="59" t="n">
        <v>200</v>
      </c>
    </row>
    <row r="1139">
      <c r="A1139" s="57" t="s">
        <v>1788</v>
      </c>
      <c r="B1139" s="58" t="n">
        <v>-818</v>
      </c>
      <c r="C1139" s="59" t="n">
        <v>840</v>
      </c>
    </row>
    <row r="1140">
      <c r="A1140" s="57" t="s">
        <v>1948</v>
      </c>
      <c r="B1140" s="58" t="n">
        <v>49.999999999999986</v>
      </c>
      <c r="C1140" s="59" t="n">
        <v>250</v>
      </c>
    </row>
    <row r="1141">
      <c r="A1141" s="57" t="s">
        <v>1977</v>
      </c>
      <c r="B1141" s="58" t="n">
        <v>500</v>
      </c>
      <c r="C1141" s="59" t="n">
        <v>500</v>
      </c>
    </row>
    <row r="1142">
      <c r="A1142" s="57" t="s">
        <v>2040</v>
      </c>
      <c r="B1142" s="58" t="n">
        <v>300</v>
      </c>
      <c r="C1142" s="59" t="n">
        <v>300</v>
      </c>
    </row>
    <row r="1143">
      <c r="A1143" s="57" t="s">
        <v>2094</v>
      </c>
      <c r="B1143" s="58" t="n">
        <v>500</v>
      </c>
      <c r="C1143" s="59" t="n">
        <v>500</v>
      </c>
    </row>
    <row r="1144">
      <c r="A1144" s="57" t="s">
        <v>2140</v>
      </c>
      <c r="B1144" s="58" t="n">
        <v>200</v>
      </c>
      <c r="C1144" s="59" t="n">
        <v>200</v>
      </c>
    </row>
    <row r="1145">
      <c r="A1145" s="57" t="s">
        <v>2193</v>
      </c>
      <c r="B1145" s="58" t="n">
        <v>-300.00000000000006</v>
      </c>
      <c r="C1145" s="59" t="n">
        <v>350</v>
      </c>
    </row>
    <row r="1146">
      <c r="A1146" s="57" t="s">
        <v>2297</v>
      </c>
      <c r="B1146" s="58" t="n">
        <v>400</v>
      </c>
      <c r="C1146" s="59" t="n">
        <v>400</v>
      </c>
    </row>
    <row r="1147">
      <c r="A1147" s="60" t="s">
        <v>2297</v>
      </c>
      <c r="B1147" s="58" t="n">
        <v>400</v>
      </c>
      <c r="C1147" s="59" t="n">
        <v>400</v>
      </c>
    </row>
    <row r="1148">
      <c r="A1148" s="57" t="s">
        <v>2341</v>
      </c>
      <c r="B1148" s="58" t="n">
        <v>500</v>
      </c>
      <c r="C1148" s="59" t="n">
        <v>500</v>
      </c>
    </row>
    <row r="1149">
      <c r="A1149" s="60" t="s">
        <v>2341</v>
      </c>
      <c r="B1149" s="58" t="n">
        <v>500</v>
      </c>
      <c r="C1149" s="59" t="n">
        <v>500</v>
      </c>
    </row>
    <row r="1150">
      <c r="A1150" s="57" t="s">
        <v>2384</v>
      </c>
      <c r="B1150" s="58" t="n">
        <v>350</v>
      </c>
      <c r="C1150" s="59" t="n">
        <v>350</v>
      </c>
    </row>
    <row r="1151">
      <c r="A1151" s="60" t="s">
        <v>2384</v>
      </c>
      <c r="B1151" s="58" t="n">
        <v>350</v>
      </c>
      <c r="C1151" s="59" t="n">
        <v>350</v>
      </c>
    </row>
    <row r="1152">
      <c r="A1152" s="57" t="s">
        <v>2405</v>
      </c>
      <c r="B1152" s="58" t="n">
        <v>300</v>
      </c>
      <c r="C1152" s="59" t="n">
        <v>300</v>
      </c>
    </row>
    <row r="1153">
      <c r="A1153" s="60" t="s">
        <v>2405</v>
      </c>
      <c r="B1153" s="58" t="n">
        <v>300</v>
      </c>
      <c r="C1153" s="59" t="n">
        <v>300</v>
      </c>
    </row>
    <row r="1154">
      <c r="A1154" s="57" t="s">
        <v>2460</v>
      </c>
      <c r="B1154" s="58" t="n">
        <v>-500</v>
      </c>
      <c r="C1154" s="59" t="n">
        <v>250</v>
      </c>
    </row>
    <row r="1155">
      <c r="A1155" s="60" t="s">
        <v>2460</v>
      </c>
      <c r="B1155" s="58" t="n">
        <v>-500</v>
      </c>
      <c r="C1155" s="59" t="n">
        <v>250</v>
      </c>
    </row>
    <row r="1156">
      <c r="A1156" s="57" t="s">
        <v>2276</v>
      </c>
      <c r="B1156" s="58" t="n">
        <v>139.99999999999994</v>
      </c>
      <c r="C1156" s="59" t="n">
        <v>680</v>
      </c>
    </row>
    <row r="1157">
      <c r="A1157" s="60" t="s">
        <v>2276</v>
      </c>
      <c r="B1157" s="58" t="n">
        <v>139.99999999999994</v>
      </c>
      <c r="C1157" s="59" t="n">
        <v>680</v>
      </c>
    </row>
    <row r="1158">
      <c r="A1158" s="57" t="s">
        <v>2483</v>
      </c>
      <c r="B1158" s="58" t="n">
        <v>1020</v>
      </c>
      <c r="C1158" s="59" t="n">
        <v>1020</v>
      </c>
    </row>
    <row r="1159">
      <c r="A1159" s="60" t="s">
        <v>2483</v>
      </c>
      <c r="B1159" s="58" t="n">
        <v>1020</v>
      </c>
      <c r="C1159" s="59" t="n">
        <v>1020</v>
      </c>
    </row>
    <row r="1160">
      <c r="A1160" s="57" t="s">
        <v>2650</v>
      </c>
      <c r="B1160" s="58" t="n">
        <v>250</v>
      </c>
      <c r="C1160" s="59" t="n">
        <v>1050</v>
      </c>
    </row>
    <row r="1161">
      <c r="A1161" s="60" t="s">
        <v>2650</v>
      </c>
      <c r="B1161" s="58" t="n">
        <v>250</v>
      </c>
      <c r="C1161" s="59" t="n">
        <v>1050</v>
      </c>
    </row>
    <row r="1162">
      <c r="A1162" s="57" t="s">
        <v>2648</v>
      </c>
      <c r="B1162" s="58" t="n">
        <v>2100</v>
      </c>
      <c r="C1162" s="59" t="n">
        <v>1150</v>
      </c>
    </row>
    <row r="1163">
      <c r="A1163" s="60" t="s">
        <v>2648</v>
      </c>
      <c r="B1163" s="58" t="n">
        <v>2100</v>
      </c>
      <c r="C1163" s="59" t="n">
        <v>1150</v>
      </c>
    </row>
    <row r="1164">
      <c r="A1164" s="57" t="s">
        <v>2757</v>
      </c>
      <c r="B1164" s="58" t="n">
        <v>500</v>
      </c>
      <c r="C1164" s="59" t="n">
        <v>500</v>
      </c>
    </row>
    <row r="1165">
      <c r="A1165" s="60" t="s">
        <v>2757</v>
      </c>
      <c r="B1165" s="58" t="n">
        <v>500</v>
      </c>
      <c r="C1165" s="59" t="n">
        <v>500</v>
      </c>
    </row>
    <row r="1166">
      <c r="A1166" s="57" t="s">
        <v>2788</v>
      </c>
      <c r="B1166" s="58" t="n">
        <v>300</v>
      </c>
      <c r="C1166" s="59" t="n">
        <v>300</v>
      </c>
    </row>
    <row r="1167">
      <c r="A1167" s="60" t="s">
        <v>2788</v>
      </c>
      <c r="B1167" s="58" t="n">
        <v>300</v>
      </c>
      <c r="C1167" s="59" t="n">
        <v>300</v>
      </c>
    </row>
    <row r="1168">
      <c r="A1168" s="57" t="s">
        <v>2818</v>
      </c>
      <c r="B1168" s="58" t="n">
        <v>-1700.0000000000002</v>
      </c>
      <c r="C1168" s="59" t="n">
        <v>500</v>
      </c>
    </row>
    <row r="1169">
      <c r="A1169" s="60" t="s">
        <v>2818</v>
      </c>
      <c r="B1169" s="58" t="n">
        <v>-1700.0000000000002</v>
      </c>
      <c r="C1169" s="59" t="n">
        <v>500</v>
      </c>
    </row>
    <row r="1170">
      <c r="A1170" s="57" t="s">
        <v>3079</v>
      </c>
      <c r="B1170" s="58" t="n">
        <v>500</v>
      </c>
      <c r="C1170" s="59" t="n">
        <v>500</v>
      </c>
    </row>
    <row r="1171">
      <c r="A1171" s="60" t="s">
        <v>3079</v>
      </c>
      <c r="B1171" s="58" t="n">
        <v>500</v>
      </c>
      <c r="C1171" s="59" t="n">
        <v>500</v>
      </c>
    </row>
    <row r="1172">
      <c r="A1172" s="57" t="s">
        <v>3072</v>
      </c>
      <c r="B1172" s="58" t="n">
        <v>1200</v>
      </c>
      <c r="C1172" s="59" t="n">
        <v>1170</v>
      </c>
    </row>
    <row r="1173">
      <c r="A1173" s="60" t="s">
        <v>3072</v>
      </c>
      <c r="B1173" s="58" t="n">
        <v>1200</v>
      </c>
      <c r="C1173" s="59" t="n">
        <v>1170</v>
      </c>
    </row>
    <row r="1174">
      <c r="A1174" s="57" t="s">
        <v>3261</v>
      </c>
      <c r="B1174" s="58" t="n">
        <v>500</v>
      </c>
      <c r="C1174" s="59" t="n">
        <v>600</v>
      </c>
    </row>
    <row r="1175">
      <c r="A1175" s="60" t="s">
        <v>3261</v>
      </c>
      <c r="B1175" s="58" t="n">
        <v>500</v>
      </c>
      <c r="C1175" s="59" t="n">
        <v>600</v>
      </c>
    </row>
    <row r="1176">
      <c r="A1176" s="57" t="s">
        <v>827</v>
      </c>
      <c r="B1176" s="58" t="n">
        <v>120.00000000000001</v>
      </c>
      <c r="C1176" s="59" t="n">
        <v>560</v>
      </c>
    </row>
    <row r="1177">
      <c r="A1177" s="57" t="s">
        <v>326</v>
      </c>
      <c r="B1177" s="58" t="n">
        <v>-370</v>
      </c>
      <c r="C1177" s="59" t="n">
        <v>370</v>
      </c>
    </row>
    <row r="1178">
      <c r="A1178" s="57" t="s">
        <v>3054</v>
      </c>
      <c r="B1178" s="58" t="n">
        <v>-825</v>
      </c>
      <c r="C1178" s="59" t="n">
        <v>890</v>
      </c>
    </row>
    <row r="1179">
      <c r="A1179" s="60" t="s">
        <v>3054</v>
      </c>
      <c r="B1179" s="58" t="n">
        <v>-825</v>
      </c>
      <c r="C1179" s="59" t="n">
        <v>890</v>
      </c>
    </row>
    <row r="1180">
      <c r="A1180" s="57" t="s">
        <v>1157</v>
      </c>
      <c r="B1180" s="58" t="n">
        <v>1250</v>
      </c>
      <c r="C1180" s="59" t="n">
        <v>1250</v>
      </c>
    </row>
    <row r="1181">
      <c r="A1181" s="57" t="s">
        <v>1793</v>
      </c>
      <c r="B1181" s="58" t="n">
        <v>220.00000000000003</v>
      </c>
      <c r="C1181" s="59" t="n">
        <v>430</v>
      </c>
    </row>
    <row r="1182">
      <c r="A1182" s="57" t="s">
        <v>2186</v>
      </c>
      <c r="B1182" s="58" t="n">
        <v>25</v>
      </c>
      <c r="C1182" s="59" t="n">
        <v>975</v>
      </c>
    </row>
    <row r="1183">
      <c r="A1183" s="57" t="s">
        <v>2644</v>
      </c>
      <c r="B1183" s="58" t="n">
        <v>519.99999999999989</v>
      </c>
      <c r="C1183" s="59" t="n">
        <v>650</v>
      </c>
    </row>
    <row r="1184">
      <c r="A1184" s="60" t="s">
        <v>2644</v>
      </c>
      <c r="B1184" s="58" t="n">
        <v>519.99999999999989</v>
      </c>
      <c r="C1184" s="59" t="n">
        <v>650</v>
      </c>
    </row>
    <row r="1185">
      <c r="A1185" s="57" t="s">
        <v>828</v>
      </c>
      <c r="B1185" s="58" t="n">
        <v>1264</v>
      </c>
      <c r="C1185" s="59" t="n">
        <v>5110</v>
      </c>
    </row>
    <row r="1186">
      <c r="A1186" s="57" t="s">
        <v>829</v>
      </c>
      <c r="B1186" s="58" t="n">
        <v>416</v>
      </c>
      <c r="C1186" s="59" t="n">
        <v>1961</v>
      </c>
    </row>
    <row r="1187">
      <c r="A1187" s="57" t="s">
        <v>830</v>
      </c>
      <c r="B1187" s="58" t="n">
        <v>106.41999999999919</v>
      </c>
      <c r="C1187" s="59" t="n">
        <v>20950.88</v>
      </c>
    </row>
    <row r="1188">
      <c r="A1188" s="57" t="s">
        <v>3055</v>
      </c>
      <c r="B1188" s="58" t="n">
        <v>-439.99999999999994</v>
      </c>
      <c r="C1188" s="59" t="n">
        <v>505</v>
      </c>
    </row>
    <row r="1189">
      <c r="A1189" s="60" t="s">
        <v>3055</v>
      </c>
      <c r="B1189" s="58" t="n">
        <v>-439.99999999999994</v>
      </c>
      <c r="C1189" s="59" t="n">
        <v>505</v>
      </c>
    </row>
    <row r="1190">
      <c r="A1190" s="57" t="s">
        <v>2043</v>
      </c>
      <c r="B1190" s="58" t="n">
        <v>-450</v>
      </c>
      <c r="C1190" s="59" t="n">
        <v>450</v>
      </c>
    </row>
    <row r="1191">
      <c r="A1191" s="57" t="s">
        <v>123</v>
      </c>
      <c r="B1191" s="58" t="n">
        <v>446.99999999999989</v>
      </c>
      <c r="C1191" s="59" t="n">
        <v>15053</v>
      </c>
    </row>
    <row r="1192">
      <c r="A1192" s="57" t="s">
        <v>1639</v>
      </c>
      <c r="B1192" s="58" t="n">
        <v>520</v>
      </c>
      <c r="C1192" s="59" t="n">
        <v>520</v>
      </c>
    </row>
    <row r="1193">
      <c r="A1193" s="57" t="s">
        <v>1622</v>
      </c>
      <c r="B1193" s="58" t="n">
        <v>1350</v>
      </c>
      <c r="C1193" s="59" t="n">
        <v>1350</v>
      </c>
    </row>
    <row r="1194">
      <c r="A1194" s="57" t="s">
        <v>2270</v>
      </c>
      <c r="B1194" s="58" t="n">
        <v>799.99999999999989</v>
      </c>
      <c r="C1194" s="59" t="n">
        <v>1200</v>
      </c>
    </row>
    <row r="1195">
      <c r="A1195" s="60" t="s">
        <v>2270</v>
      </c>
      <c r="B1195" s="58" t="n">
        <v>799.99999999999989</v>
      </c>
      <c r="C1195" s="59" t="n">
        <v>1200</v>
      </c>
    </row>
    <row r="1196">
      <c r="A1196" s="57" t="s">
        <v>2273</v>
      </c>
      <c r="B1196" s="58" t="n">
        <v>1400</v>
      </c>
      <c r="C1196" s="59" t="n">
        <v>1400</v>
      </c>
    </row>
    <row r="1197">
      <c r="A1197" s="60" t="s">
        <v>2273</v>
      </c>
      <c r="B1197" s="58" t="n">
        <v>1400</v>
      </c>
      <c r="C1197" s="59" t="n">
        <v>1400</v>
      </c>
    </row>
    <row r="1198">
      <c r="A1198" s="57" t="s">
        <v>2401</v>
      </c>
      <c r="B1198" s="58" t="n">
        <v>200</v>
      </c>
      <c r="C1198" s="59" t="n">
        <v>2500</v>
      </c>
    </row>
    <row r="1199">
      <c r="A1199" s="60" t="s">
        <v>2401</v>
      </c>
      <c r="B1199" s="58" t="n">
        <v>200</v>
      </c>
      <c r="C1199" s="59" t="n">
        <v>2500</v>
      </c>
    </row>
    <row r="1200">
      <c r="A1200" s="57" t="s">
        <v>3263</v>
      </c>
      <c r="B1200" s="58" t="n">
        <v>2500</v>
      </c>
      <c r="C1200" s="59" t="n">
        <v>2500</v>
      </c>
    </row>
    <row r="1201">
      <c r="A1201" s="60" t="s">
        <v>3263</v>
      </c>
      <c r="B1201" s="58" t="n">
        <v>2500</v>
      </c>
      <c r="C1201" s="59" t="n">
        <v>2500</v>
      </c>
    </row>
    <row r="1202">
      <c r="A1202" s="57" t="s">
        <v>3267</v>
      </c>
      <c r="B1202" s="58" t="n">
        <v>-1600</v>
      </c>
      <c r="C1202" s="59" t="n">
        <v>2300</v>
      </c>
    </row>
    <row r="1203">
      <c r="A1203" s="60" t="s">
        <v>3267</v>
      </c>
      <c r="B1203" s="58" t="n">
        <v>-1600</v>
      </c>
      <c r="C1203" s="59" t="n">
        <v>2300</v>
      </c>
    </row>
    <row r="1204">
      <c r="A1204" s="57" t="s">
        <v>3271</v>
      </c>
      <c r="B1204" s="58" t="n">
        <v>9500</v>
      </c>
      <c r="C1204" s="59" t="n">
        <v>9500</v>
      </c>
    </row>
    <row r="1205">
      <c r="A1205" s="60" t="s">
        <v>3271</v>
      </c>
      <c r="B1205" s="58" t="n">
        <v>9500</v>
      </c>
      <c r="C1205" s="59" t="n">
        <v>9500</v>
      </c>
    </row>
    <row r="1206">
      <c r="A1206" s="57" t="s">
        <v>1754</v>
      </c>
      <c r="B1206" s="58" t="n">
        <v>-49.999999999999936</v>
      </c>
      <c r="C1206" s="59" t="n">
        <v>550</v>
      </c>
    </row>
    <row r="1207">
      <c r="A1207" s="57" t="s">
        <v>117</v>
      </c>
      <c r="B1207" s="58" t="n">
        <v>182.99999999999983</v>
      </c>
      <c r="C1207" s="59" t="n">
        <v>5817</v>
      </c>
    </row>
    <row r="1208">
      <c r="A1208" s="57" t="s">
        <v>164</v>
      </c>
      <c r="B1208" s="58" t="n">
        <v>93.900000000000219</v>
      </c>
      <c r="C1208" s="59" t="n">
        <v>4914.0999999999995</v>
      </c>
    </row>
    <row r="1209">
      <c r="A1209" s="57" t="s">
        <v>831</v>
      </c>
      <c r="B1209" s="58" t="n">
        <v>1345.1999999999996</v>
      </c>
      <c r="C1209" s="59" t="n">
        <v>7995.2</v>
      </c>
    </row>
    <row r="1210">
      <c r="A1210" s="57" t="s">
        <v>832</v>
      </c>
      <c r="B1210" s="58" t="n">
        <v>24.500000000000011</v>
      </c>
      <c r="C1210" s="59" t="n">
        <v>700</v>
      </c>
    </row>
    <row r="1211">
      <c r="A1211" s="57" t="s">
        <v>833</v>
      </c>
      <c r="B1211" s="58" t="n">
        <v>-818.9100000000002</v>
      </c>
      <c r="C1211" s="59" t="n">
        <v>3353.4</v>
      </c>
    </row>
    <row r="1212">
      <c r="A1212" s="57" t="s">
        <v>834</v>
      </c>
      <c r="B1212" s="58" t="n">
        <v>146.4499999999997</v>
      </c>
      <c r="C1212" s="59" t="n">
        <v>5017</v>
      </c>
    </row>
    <row r="1213">
      <c r="A1213" s="57" t="s">
        <v>835</v>
      </c>
      <c r="B1213" s="58" t="n">
        <v>2718.9199999999996</v>
      </c>
      <c r="C1213" s="59" t="n">
        <v>15007.9</v>
      </c>
    </row>
    <row r="1214">
      <c r="A1214" s="57" t="s">
        <v>836</v>
      </c>
      <c r="B1214" s="58" t="n">
        <v>374.40000000000123</v>
      </c>
      <c r="C1214" s="59" t="n">
        <v>9994.4</v>
      </c>
    </row>
    <row r="1215">
      <c r="A1215" s="57" t="s">
        <v>837</v>
      </c>
      <c r="B1215" s="58" t="n">
        <v>-250.79999999999981</v>
      </c>
      <c r="C1215" s="59" t="n">
        <v>4992.24</v>
      </c>
    </row>
    <row r="1216">
      <c r="A1216" s="57" t="s">
        <v>838</v>
      </c>
      <c r="B1216" s="58" t="n">
        <v>-710.40000000000066</v>
      </c>
      <c r="C1216" s="59" t="n">
        <v>10001.1</v>
      </c>
    </row>
    <row r="1217">
      <c r="A1217" s="57" t="s">
        <v>839</v>
      </c>
      <c r="B1217" s="58" t="n">
        <v>128.36999999999983</v>
      </c>
      <c r="C1217" s="59" t="n">
        <v>7787.01</v>
      </c>
    </row>
    <row r="1218">
      <c r="A1218" s="57" t="s">
        <v>167</v>
      </c>
      <c r="B1218" s="58" t="n">
        <v>1602.2499999999998</v>
      </c>
      <c r="C1218" s="59" t="n">
        <v>10008.75</v>
      </c>
    </row>
    <row r="1219">
      <c r="A1219" s="57" t="s">
        <v>169</v>
      </c>
      <c r="B1219" s="58" t="n">
        <v>43.649999999999842</v>
      </c>
      <c r="C1219" s="59" t="n">
        <v>5002.29</v>
      </c>
    </row>
    <row r="1220">
      <c r="A1220" s="57" t="s">
        <v>1763</v>
      </c>
      <c r="B1220" s="58" t="n">
        <v>50</v>
      </c>
      <c r="C1220" s="59" t="n">
        <v>550</v>
      </c>
    </row>
    <row r="1221">
      <c r="A1221" s="57" t="s">
        <v>50</v>
      </c>
      <c r="B1221" s="58" t="n">
        <v>152.00000000000031</v>
      </c>
      <c r="C1221" s="59" t="n">
        <v>5729</v>
      </c>
    </row>
    <row r="1222">
      <c r="A1222" s="57" t="s">
        <v>2340</v>
      </c>
      <c r="B1222" s="58" t="n">
        <v>179.99999999999997</v>
      </c>
      <c r="C1222" s="59" t="n">
        <v>520</v>
      </c>
    </row>
    <row r="1223">
      <c r="A1223" s="60" t="s">
        <v>2340</v>
      </c>
      <c r="B1223" s="58" t="n">
        <v>179.99999999999997</v>
      </c>
      <c r="C1223" s="59" t="n">
        <v>520</v>
      </c>
    </row>
    <row r="1224">
      <c r="A1224" s="57" t="s">
        <v>2875</v>
      </c>
      <c r="B1224" s="58" t="n">
        <v>450</v>
      </c>
      <c r="C1224" s="59" t="n">
        <v>650</v>
      </c>
    </row>
    <row r="1225">
      <c r="A1225" s="60" t="s">
        <v>2875</v>
      </c>
      <c r="B1225" s="58" t="n">
        <v>450</v>
      </c>
      <c r="C1225" s="59" t="n">
        <v>650</v>
      </c>
    </row>
    <row r="1226">
      <c r="A1226" s="57" t="s">
        <v>2924</v>
      </c>
      <c r="B1226" s="58" t="n">
        <v>2500</v>
      </c>
      <c r="C1226" s="59" t="n">
        <v>2500</v>
      </c>
    </row>
    <row r="1227">
      <c r="A1227" s="60" t="s">
        <v>2924</v>
      </c>
      <c r="B1227" s="58" t="n">
        <v>2500</v>
      </c>
      <c r="C1227" s="59" t="n">
        <v>2500</v>
      </c>
    </row>
    <row r="1228">
      <c r="A1228" s="57" t="s">
        <v>1490</v>
      </c>
      <c r="B1228" s="58" t="n">
        <v>-450</v>
      </c>
      <c r="C1228" s="59" t="n">
        <v>450</v>
      </c>
    </row>
    <row r="1229">
      <c r="A1229" s="57" t="s">
        <v>1494</v>
      </c>
      <c r="B1229" s="58" t="n">
        <v>-1400</v>
      </c>
      <c r="C1229" s="59" t="n">
        <v>250</v>
      </c>
    </row>
    <row r="1230">
      <c r="A1230" s="57" t="s">
        <v>2593</v>
      </c>
      <c r="B1230" s="58" t="n">
        <v>650</v>
      </c>
      <c r="C1230" s="59" t="n">
        <v>650</v>
      </c>
    </row>
    <row r="1231">
      <c r="A1231" s="60" t="s">
        <v>2593</v>
      </c>
      <c r="B1231" s="58" t="n">
        <v>650</v>
      </c>
      <c r="C1231" s="59" t="n">
        <v>650</v>
      </c>
    </row>
    <row r="1232">
      <c r="A1232" s="57" t="s">
        <v>3033</v>
      </c>
      <c r="B1232" s="58" t="n">
        <v>129.99999999999997</v>
      </c>
      <c r="C1232" s="59" t="n">
        <v>570</v>
      </c>
    </row>
    <row r="1233">
      <c r="A1233" s="60" t="s">
        <v>3033</v>
      </c>
      <c r="B1233" s="58" t="n">
        <v>129.99999999999997</v>
      </c>
      <c r="C1233" s="59" t="n">
        <v>570</v>
      </c>
    </row>
    <row r="1234">
      <c r="A1234" s="57" t="s">
        <v>907</v>
      </c>
      <c r="B1234" s="58" t="n">
        <v>-1703.9999999999991</v>
      </c>
      <c r="C1234" s="59" t="n">
        <v>13704</v>
      </c>
    </row>
    <row r="1235">
      <c r="A1235" s="57" t="s">
        <v>1164</v>
      </c>
      <c r="B1235" s="58" t="n">
        <v>500</v>
      </c>
      <c r="C1235" s="59" t="n">
        <v>500</v>
      </c>
    </row>
    <row r="1236">
      <c r="A1236" s="57" t="s">
        <v>344</v>
      </c>
      <c r="B1236" s="58" t="n">
        <v>472.50000000000011</v>
      </c>
      <c r="C1236" s="59" t="n">
        <v>15525</v>
      </c>
    </row>
    <row r="1237">
      <c r="A1237" s="57" t="s">
        <v>452</v>
      </c>
      <c r="B1237" s="58" t="n">
        <v>471.00000000000011</v>
      </c>
      <c r="C1237" s="59" t="n">
        <v>3179</v>
      </c>
    </row>
    <row r="1238">
      <c r="A1238" s="57" t="s">
        <v>1834</v>
      </c>
      <c r="B1238" s="58" t="n">
        <v>74.999999999999957</v>
      </c>
      <c r="C1238" s="59" t="n">
        <v>675</v>
      </c>
    </row>
    <row r="1239">
      <c r="A1239" s="57" t="s">
        <v>2959</v>
      </c>
      <c r="B1239" s="58" t="n">
        <v>425.00000000000006</v>
      </c>
      <c r="C1239" s="59" t="n">
        <v>475</v>
      </c>
    </row>
    <row r="1240">
      <c r="A1240" s="60" t="s">
        <v>2959</v>
      </c>
      <c r="B1240" s="58" t="n">
        <v>425.00000000000006</v>
      </c>
      <c r="C1240" s="59" t="n">
        <v>475</v>
      </c>
    </row>
    <row r="1241">
      <c r="A1241" s="57" t="s">
        <v>5506</v>
      </c>
      <c r="B1241" s="58" t="n">
        <v>300.00000000000006</v>
      </c>
      <c r="C1241" s="59" t="n">
        <v>400</v>
      </c>
    </row>
    <row r="1242">
      <c r="A1242" s="60" t="s">
        <v>5506</v>
      </c>
      <c r="B1242" s="58" t="n">
        <v>300.00000000000006</v>
      </c>
      <c r="C1242" s="59" t="n">
        <v>400</v>
      </c>
    </row>
    <row r="1243">
      <c r="A1243" s="57" t="s">
        <v>5512</v>
      </c>
      <c r="B1243" s="58" t="n">
        <v>350</v>
      </c>
      <c r="C1243" s="59" t="n">
        <v>450</v>
      </c>
    </row>
    <row r="1244">
      <c r="A1244" s="60" t="s">
        <v>5512</v>
      </c>
      <c r="B1244" s="58" t="n">
        <v>350</v>
      </c>
      <c r="C1244" s="59" t="n">
        <v>450</v>
      </c>
    </row>
    <row r="1245">
      <c r="A1245" s="57" t="s">
        <v>1881</v>
      </c>
      <c r="B1245" s="58" t="n">
        <v>0</v>
      </c>
      <c r="C1245" s="59" t="n">
        <v>375</v>
      </c>
    </row>
    <row r="1246">
      <c r="A1246" s="57" t="s">
        <v>608</v>
      </c>
      <c r="B1246" s="58" t="n">
        <v>159.00000000000034</v>
      </c>
      <c r="C1246" s="59" t="n">
        <v>8211</v>
      </c>
    </row>
    <row r="1247">
      <c r="A1247" s="57" t="s">
        <v>2093</v>
      </c>
      <c r="B1247" s="58" t="n">
        <v>200</v>
      </c>
      <c r="C1247" s="59" t="n">
        <v>500</v>
      </c>
    </row>
    <row r="1248">
      <c r="A1248" s="57" t="s">
        <v>1460</v>
      </c>
      <c r="B1248" s="58" t="n">
        <v>70</v>
      </c>
      <c r="C1248" s="59" t="n">
        <v>70</v>
      </c>
    </row>
    <row r="1249">
      <c r="A1249" s="57" t="s">
        <v>1496</v>
      </c>
      <c r="B1249" s="58" t="n">
        <v>525</v>
      </c>
      <c r="C1249" s="59" t="n">
        <v>525</v>
      </c>
    </row>
    <row r="1250">
      <c r="A1250" s="57" t="s">
        <v>1829</v>
      </c>
      <c r="B1250" s="58" t="n">
        <v>700</v>
      </c>
      <c r="C1250" s="59" t="n">
        <v>700</v>
      </c>
    </row>
    <row r="1251">
      <c r="A1251" s="57" t="s">
        <v>2042</v>
      </c>
      <c r="B1251" s="58" t="n">
        <v>1050</v>
      </c>
      <c r="C1251" s="59" t="n">
        <v>1050</v>
      </c>
    </row>
    <row r="1252">
      <c r="A1252" s="57" t="s">
        <v>2708</v>
      </c>
      <c r="B1252" s="58" t="n">
        <v>900</v>
      </c>
      <c r="C1252" s="59" t="n">
        <v>900</v>
      </c>
    </row>
    <row r="1253">
      <c r="A1253" s="60" t="s">
        <v>2708</v>
      </c>
      <c r="B1253" s="58" t="n">
        <v>900</v>
      </c>
      <c r="C1253" s="59" t="n">
        <v>900</v>
      </c>
    </row>
    <row r="1254">
      <c r="A1254" s="57" t="s">
        <v>2645</v>
      </c>
      <c r="B1254" s="58" t="n">
        <v>490.00000000000006</v>
      </c>
      <c r="C1254" s="59" t="n">
        <v>810</v>
      </c>
    </row>
    <row r="1255">
      <c r="A1255" s="60" t="s">
        <v>2645</v>
      </c>
      <c r="B1255" s="58" t="n">
        <v>490.00000000000006</v>
      </c>
      <c r="C1255" s="59" t="n">
        <v>810</v>
      </c>
    </row>
    <row r="1256">
      <c r="A1256" s="57" t="s">
        <v>668</v>
      </c>
      <c r="B1256" s="58" t="n">
        <v>43.999999999999773</v>
      </c>
      <c r="C1256" s="59" t="n">
        <v>2396</v>
      </c>
    </row>
    <row r="1257">
      <c r="A1257" s="57" t="s">
        <v>502</v>
      </c>
      <c r="B1257" s="58" t="n">
        <v>149.75999999999954</v>
      </c>
      <c r="C1257" s="59" t="n">
        <v>4631.04</v>
      </c>
    </row>
    <row r="1258">
      <c r="A1258" s="57" t="s">
        <v>398</v>
      </c>
      <c r="B1258" s="58" t="n">
        <v>5.9999999999998721</v>
      </c>
      <c r="C1258" s="59" t="n">
        <v>3144</v>
      </c>
    </row>
    <row r="1259">
      <c r="A1259" s="57" t="s">
        <v>1840</v>
      </c>
      <c r="B1259" s="58" t="n">
        <v>170.00000000000003</v>
      </c>
      <c r="C1259" s="59" t="n">
        <v>530</v>
      </c>
    </row>
    <row r="1260">
      <c r="A1260" s="57" t="s">
        <v>2211</v>
      </c>
      <c r="B1260" s="58" t="n">
        <v>400</v>
      </c>
      <c r="C1260" s="59" t="n">
        <v>400</v>
      </c>
    </row>
    <row r="1261">
      <c r="A1261" s="57" t="s">
        <v>144</v>
      </c>
      <c r="B1261" s="58" t="n">
        <v>400</v>
      </c>
      <c r="C1261" s="59" t="n">
        <v>400</v>
      </c>
    </row>
    <row r="1262">
      <c r="A1262" s="57" t="s">
        <v>2500</v>
      </c>
      <c r="B1262" s="58" t="n">
        <v>450</v>
      </c>
      <c r="C1262" s="59" t="n">
        <v>450</v>
      </c>
    </row>
    <row r="1263">
      <c r="A1263" s="60" t="s">
        <v>2500</v>
      </c>
      <c r="B1263" s="58" t="n">
        <v>450</v>
      </c>
      <c r="C1263" s="59" t="n">
        <v>450</v>
      </c>
    </row>
    <row r="1264">
      <c r="A1264" s="57" t="s">
        <v>272</v>
      </c>
      <c r="B1264" s="58" t="n">
        <v>15144.02</v>
      </c>
      <c r="C1264" s="59" t="n">
        <v>50624.880000000005</v>
      </c>
    </row>
    <row r="1265">
      <c r="A1265" s="57" t="s">
        <v>1837</v>
      </c>
      <c r="B1265" s="58" t="n">
        <v>150</v>
      </c>
      <c r="C1265" s="59" t="n">
        <v>500</v>
      </c>
    </row>
    <row r="1266">
      <c r="A1266" s="57" t="s">
        <v>2371</v>
      </c>
      <c r="B1266" s="58" t="n">
        <v>-619.99999999999989</v>
      </c>
      <c r="C1266" s="59" t="n">
        <v>1110</v>
      </c>
    </row>
    <row r="1267">
      <c r="A1267" s="60" t="s">
        <v>2371</v>
      </c>
      <c r="B1267" s="58" t="n">
        <v>-619.99999999999989</v>
      </c>
      <c r="C1267" s="59" t="n">
        <v>1110</v>
      </c>
    </row>
    <row r="1268">
      <c r="A1268" s="57" t="s">
        <v>1078</v>
      </c>
      <c r="B1268" s="58" t="n">
        <v>234.99999999999997</v>
      </c>
      <c r="C1268" s="59" t="n">
        <v>690</v>
      </c>
    </row>
    <row r="1269">
      <c r="A1269" s="57" t="s">
        <v>422</v>
      </c>
      <c r="B1269" s="58" t="n">
        <v>-596.9</v>
      </c>
      <c r="C1269" s="59" t="n">
        <v>2696.9</v>
      </c>
    </row>
    <row r="1270">
      <c r="A1270" s="57" t="s">
        <v>530</v>
      </c>
      <c r="B1270" s="58" t="n">
        <v>-328.00000000000011</v>
      </c>
      <c r="C1270" s="59" t="n">
        <v>4528</v>
      </c>
    </row>
    <row r="1271">
      <c r="A1271" s="57" t="s">
        <v>532</v>
      </c>
      <c r="B1271" s="58" t="n">
        <v>119</v>
      </c>
      <c r="C1271" s="59" t="n">
        <v>119</v>
      </c>
    </row>
    <row r="1272">
      <c r="A1272" s="57" t="s">
        <v>1264</v>
      </c>
      <c r="B1272" s="58" t="n">
        <v>500</v>
      </c>
      <c r="C1272" s="59" t="n">
        <v>500</v>
      </c>
    </row>
    <row r="1273">
      <c r="A1273" s="57" t="s">
        <v>1567</v>
      </c>
      <c r="B1273" s="58" t="n">
        <v>-50</v>
      </c>
      <c r="C1273" s="59" t="n">
        <v>450</v>
      </c>
    </row>
    <row r="1274">
      <c r="A1274" s="57" t="s">
        <v>1791</v>
      </c>
      <c r="B1274" s="58" t="n">
        <v>1160</v>
      </c>
      <c r="C1274" s="59" t="n">
        <v>1200</v>
      </c>
    </row>
    <row r="1275">
      <c r="A1275" s="57" t="s">
        <v>2408</v>
      </c>
      <c r="B1275" s="58" t="n">
        <v>-1100</v>
      </c>
      <c r="C1275" s="59" t="n">
        <v>1500</v>
      </c>
    </row>
    <row r="1276">
      <c r="A1276" s="60" t="s">
        <v>2408</v>
      </c>
      <c r="B1276" s="58" t="n">
        <v>-1100</v>
      </c>
      <c r="C1276" s="59" t="n">
        <v>1500</v>
      </c>
    </row>
    <row r="1277">
      <c r="A1277" s="57" t="s">
        <v>2417</v>
      </c>
      <c r="B1277" s="58" t="n">
        <v>3000</v>
      </c>
      <c r="C1277" s="59" t="n">
        <v>3000</v>
      </c>
    </row>
    <row r="1278">
      <c r="A1278" s="60" t="s">
        <v>2417</v>
      </c>
      <c r="B1278" s="58" t="n">
        <v>3000</v>
      </c>
      <c r="C1278" s="59" t="n">
        <v>3000</v>
      </c>
    </row>
    <row r="1279">
      <c r="A1279" s="57" t="s">
        <v>2930</v>
      </c>
      <c r="B1279" s="58" t="n">
        <v>1210</v>
      </c>
      <c r="C1279" s="59" t="n">
        <v>1210</v>
      </c>
    </row>
    <row r="1280">
      <c r="A1280" s="60" t="s">
        <v>2930</v>
      </c>
      <c r="B1280" s="58" t="n">
        <v>1210</v>
      </c>
      <c r="C1280" s="59" t="n">
        <v>1210</v>
      </c>
    </row>
    <row r="1281">
      <c r="A1281" s="57" t="s">
        <v>840</v>
      </c>
      <c r="B1281" s="58" t="n">
        <v>250</v>
      </c>
      <c r="C1281" s="59" t="n">
        <v>400</v>
      </c>
    </row>
    <row r="1282">
      <c r="A1282" s="57" t="s">
        <v>3274</v>
      </c>
      <c r="B1282" s="58" t="n">
        <v>500</v>
      </c>
      <c r="C1282" s="59" t="n">
        <v>2000</v>
      </c>
    </row>
    <row r="1283">
      <c r="A1283" s="60" t="s">
        <v>3274</v>
      </c>
      <c r="B1283" s="58" t="n">
        <v>500</v>
      </c>
      <c r="C1283" s="59" t="n">
        <v>2000</v>
      </c>
    </row>
    <row r="1284">
      <c r="A1284" s="57" t="s">
        <v>3325</v>
      </c>
      <c r="B1284" s="58" t="n">
        <v>-250</v>
      </c>
      <c r="C1284" s="59" t="n">
        <v>500</v>
      </c>
    </row>
    <row r="1285">
      <c r="A1285" s="60" t="s">
        <v>3325</v>
      </c>
      <c r="B1285" s="58" t="n">
        <v>-250</v>
      </c>
      <c r="C1285" s="59" t="n">
        <v>500</v>
      </c>
    </row>
    <row r="1286">
      <c r="A1286" s="57" t="s">
        <v>371</v>
      </c>
      <c r="B1286" s="58" t="n">
        <v>190</v>
      </c>
      <c r="C1286" s="59" t="n">
        <v>200</v>
      </c>
    </row>
    <row r="1287">
      <c r="A1287" s="57" t="s">
        <v>362</v>
      </c>
      <c r="B1287" s="58" t="n">
        <v>53</v>
      </c>
      <c r="C1287" s="59" t="n">
        <v>132</v>
      </c>
    </row>
    <row r="1288">
      <c r="A1288" s="57" t="s">
        <v>579</v>
      </c>
      <c r="B1288" s="58" t="n">
        <v>60.000000000000007</v>
      </c>
      <c r="C1288" s="59" t="n">
        <v>200</v>
      </c>
    </row>
    <row r="1289">
      <c r="A1289" s="57" t="s">
        <v>1231</v>
      </c>
      <c r="B1289" s="58" t="n">
        <v>-29.999999999999993</v>
      </c>
      <c r="C1289" s="59" t="n">
        <v>40</v>
      </c>
    </row>
    <row r="1290">
      <c r="A1290" s="57" t="s">
        <v>571</v>
      </c>
      <c r="B1290" s="58" t="n">
        <v>45.000000000000284</v>
      </c>
      <c r="C1290" s="59" t="n">
        <v>3304.9999999999995</v>
      </c>
    </row>
    <row r="1291">
      <c r="A1291" s="57" t="s">
        <v>718</v>
      </c>
      <c r="B1291" s="58" t="n">
        <v>150.00000000000003</v>
      </c>
      <c r="C1291" s="59" t="n">
        <v>550</v>
      </c>
    </row>
    <row r="1292">
      <c r="A1292" s="57" t="s">
        <v>171</v>
      </c>
      <c r="B1292" s="58" t="n">
        <v>-77.350000000000009</v>
      </c>
      <c r="C1292" s="59" t="n">
        <v>82.68</v>
      </c>
    </row>
    <row r="1293">
      <c r="A1293" s="57" t="s">
        <v>841</v>
      </c>
      <c r="B1293" s="58" t="n">
        <v>140</v>
      </c>
      <c r="C1293" s="59" t="n">
        <v>210</v>
      </c>
    </row>
    <row r="1294">
      <c r="A1294" s="57" t="s">
        <v>723</v>
      </c>
      <c r="B1294" s="58" t="n">
        <v>-1843.0000000000007</v>
      </c>
      <c r="C1294" s="59" t="n">
        <v>6543.0000000000009</v>
      </c>
    </row>
    <row r="1295">
      <c r="A1295" s="57" t="s">
        <v>1879</v>
      </c>
      <c r="B1295" s="58" t="n">
        <v>-800</v>
      </c>
      <c r="C1295" s="59" t="n">
        <v>800</v>
      </c>
    </row>
    <row r="1296">
      <c r="A1296" s="57" t="s">
        <v>2696</v>
      </c>
      <c r="B1296" s="58" t="n">
        <v>300</v>
      </c>
      <c r="C1296" s="59" t="n">
        <v>300</v>
      </c>
    </row>
    <row r="1297">
      <c r="A1297" s="60" t="s">
        <v>2696</v>
      </c>
      <c r="B1297" s="58" t="n">
        <v>300</v>
      </c>
      <c r="C1297" s="59" t="n">
        <v>300</v>
      </c>
    </row>
    <row r="1298">
      <c r="A1298" s="57" t="s">
        <v>3363</v>
      </c>
      <c r="B1298" s="58" t="n">
        <v>-1150</v>
      </c>
      <c r="C1298" s="59" t="n">
        <v>1200</v>
      </c>
    </row>
    <row r="1299">
      <c r="A1299" s="60" t="s">
        <v>3363</v>
      </c>
      <c r="B1299" s="58" t="n">
        <v>-1150</v>
      </c>
      <c r="C1299" s="59" t="n">
        <v>1200</v>
      </c>
    </row>
    <row r="1300">
      <c r="A1300" s="57" t="s">
        <v>1070</v>
      </c>
      <c r="B1300" s="58" t="n">
        <v>200</v>
      </c>
      <c r="C1300" s="59" t="n">
        <v>560</v>
      </c>
    </row>
    <row r="1301">
      <c r="A1301" s="57" t="s">
        <v>908</v>
      </c>
      <c r="B1301" s="58" t="n">
        <v>1658.25</v>
      </c>
      <c r="C1301" s="59" t="n">
        <v>10204.77</v>
      </c>
    </row>
    <row r="1302">
      <c r="A1302" s="57" t="s">
        <v>1224</v>
      </c>
      <c r="B1302" s="58" t="n">
        <v>140</v>
      </c>
      <c r="C1302" s="59" t="n">
        <v>140</v>
      </c>
    </row>
    <row r="1303">
      <c r="A1303" s="57" t="s">
        <v>1258</v>
      </c>
      <c r="B1303" s="58" t="n">
        <v>200</v>
      </c>
      <c r="C1303" s="59" t="n">
        <v>200</v>
      </c>
    </row>
    <row r="1304">
      <c r="A1304" s="57" t="s">
        <v>1312</v>
      </c>
      <c r="B1304" s="58" t="n">
        <v>-1250</v>
      </c>
      <c r="C1304" s="59" t="n">
        <v>350</v>
      </c>
    </row>
    <row r="1305">
      <c r="A1305" s="57" t="s">
        <v>1826</v>
      </c>
      <c r="B1305" s="58" t="n">
        <v>129.99999999999997</v>
      </c>
      <c r="C1305" s="59" t="n">
        <v>530</v>
      </c>
    </row>
    <row r="1306">
      <c r="A1306" s="57" t="s">
        <v>1906</v>
      </c>
      <c r="B1306" s="58" t="n">
        <v>140.00000000000003</v>
      </c>
      <c r="C1306" s="59" t="n">
        <v>860</v>
      </c>
    </row>
    <row r="1307">
      <c r="A1307" s="57" t="s">
        <v>2265</v>
      </c>
      <c r="B1307" s="58" t="n">
        <v>54.999999999999986</v>
      </c>
      <c r="C1307" s="59" t="n">
        <v>495</v>
      </c>
    </row>
    <row r="1308">
      <c r="A1308" s="60" t="s">
        <v>2265</v>
      </c>
      <c r="B1308" s="58" t="n">
        <v>54.999999999999986</v>
      </c>
      <c r="C1308" s="59" t="n">
        <v>495</v>
      </c>
    </row>
    <row r="1309">
      <c r="A1309" s="57" t="s">
        <v>678</v>
      </c>
      <c r="B1309" s="58" t="n">
        <v>-947.9999999999975</v>
      </c>
      <c r="C1309" s="59" t="n">
        <v>44821</v>
      </c>
    </row>
    <row r="1310">
      <c r="A1310" s="57" t="s">
        <v>22</v>
      </c>
      <c r="B1310" s="58" t="n">
        <v>-1150</v>
      </c>
      <c r="C1310" s="59" t="n">
        <v>1500</v>
      </c>
    </row>
    <row r="1311">
      <c r="A1311" s="57" t="s">
        <v>21</v>
      </c>
      <c r="B1311" s="58" t="n">
        <v>59.999999999999964</v>
      </c>
      <c r="C1311" s="59" t="n">
        <v>1340</v>
      </c>
    </row>
    <row r="1312">
      <c r="A1312" s="57" t="s">
        <v>1047</v>
      </c>
      <c r="B1312" s="58" t="n">
        <v>2270</v>
      </c>
      <c r="C1312" s="59" t="n">
        <v>2270</v>
      </c>
    </row>
    <row r="1313">
      <c r="A1313" s="57" t="s">
        <v>1265</v>
      </c>
      <c r="B1313" s="58" t="n">
        <v>2100</v>
      </c>
      <c r="C1313" s="59" t="n">
        <v>2100</v>
      </c>
    </row>
    <row r="1314">
      <c r="A1314" s="57" t="s">
        <v>1289</v>
      </c>
      <c r="B1314" s="58" t="n">
        <v>1250</v>
      </c>
      <c r="C1314" s="59" t="n">
        <v>1250</v>
      </c>
    </row>
    <row r="1315">
      <c r="A1315" s="57" t="s">
        <v>1367</v>
      </c>
      <c r="B1315" s="58" t="n">
        <v>3000</v>
      </c>
      <c r="C1315" s="59" t="n">
        <v>3000</v>
      </c>
    </row>
    <row r="1316">
      <c r="A1316" s="57" t="s">
        <v>1916</v>
      </c>
      <c r="B1316" s="58" t="n">
        <v>5000</v>
      </c>
      <c r="C1316" s="59" t="n">
        <v>5000</v>
      </c>
    </row>
    <row r="1317">
      <c r="A1317" s="57" t="s">
        <v>2549</v>
      </c>
      <c r="B1317" s="58" t="n">
        <v>3500</v>
      </c>
      <c r="C1317" s="59" t="n">
        <v>3500</v>
      </c>
    </row>
    <row r="1318">
      <c r="A1318" s="60" t="s">
        <v>2549</v>
      </c>
      <c r="B1318" s="58" t="n">
        <v>3500</v>
      </c>
      <c r="C1318" s="59" t="n">
        <v>3500</v>
      </c>
    </row>
    <row r="1319">
      <c r="A1319" s="57" t="s">
        <v>2895</v>
      </c>
      <c r="B1319" s="58" t="n">
        <v>2150</v>
      </c>
      <c r="C1319" s="59" t="n">
        <v>2150</v>
      </c>
    </row>
    <row r="1320">
      <c r="A1320" s="60" t="s">
        <v>2895</v>
      </c>
      <c r="B1320" s="58" t="n">
        <v>2150</v>
      </c>
      <c r="C1320" s="59" t="n">
        <v>2150</v>
      </c>
    </row>
    <row r="1321">
      <c r="A1321" s="57" t="s">
        <v>2996</v>
      </c>
      <c r="B1321" s="58" t="n">
        <v>2950</v>
      </c>
      <c r="C1321" s="59" t="n">
        <v>3000</v>
      </c>
    </row>
    <row r="1322">
      <c r="A1322" s="60" t="s">
        <v>2996</v>
      </c>
      <c r="B1322" s="58" t="n">
        <v>2950</v>
      </c>
      <c r="C1322" s="59" t="n">
        <v>3000</v>
      </c>
    </row>
    <row r="1323">
      <c r="A1323" s="57" t="s">
        <v>2997</v>
      </c>
      <c r="B1323" s="58" t="n">
        <v>1250</v>
      </c>
      <c r="C1323" s="59" t="n">
        <v>1250</v>
      </c>
    </row>
    <row r="1324">
      <c r="A1324" s="60" t="s">
        <v>2997</v>
      </c>
      <c r="B1324" s="58" t="n">
        <v>1250</v>
      </c>
      <c r="C1324" s="59" t="n">
        <v>1250</v>
      </c>
    </row>
    <row r="1325">
      <c r="A1325" s="57" t="s">
        <v>346</v>
      </c>
      <c r="B1325" s="58" t="n">
        <v>31.999999999999986</v>
      </c>
      <c r="C1325" s="59" t="n">
        <v>393</v>
      </c>
    </row>
    <row r="1326">
      <c r="A1326" s="57" t="s">
        <v>173</v>
      </c>
      <c r="B1326" s="58" t="n">
        <v>743</v>
      </c>
      <c r="C1326" s="59" t="n">
        <v>3610</v>
      </c>
    </row>
    <row r="1327">
      <c r="A1327" s="57" t="s">
        <v>69</v>
      </c>
      <c r="B1327" s="58" t="n">
        <v>-3170</v>
      </c>
      <c r="C1327" s="59" t="n">
        <v>12170</v>
      </c>
    </row>
    <row r="1328">
      <c r="A1328" s="57" t="s">
        <v>621</v>
      </c>
      <c r="B1328" s="58" t="n">
        <v>499.99999999999989</v>
      </c>
      <c r="C1328" s="59" t="n">
        <v>1000</v>
      </c>
    </row>
    <row r="1329">
      <c r="A1329" s="57" t="s">
        <v>731</v>
      </c>
      <c r="B1329" s="58" t="n">
        <v>269.99999999999994</v>
      </c>
      <c r="C1329" s="59" t="n">
        <v>80</v>
      </c>
    </row>
    <row r="1330">
      <c r="A1330" s="57" t="s">
        <v>1346</v>
      </c>
      <c r="B1330" s="58" t="n">
        <v>100</v>
      </c>
      <c r="C1330" s="59" t="n">
        <v>100</v>
      </c>
    </row>
    <row r="1331">
      <c r="A1331" s="57" t="s">
        <v>1491</v>
      </c>
      <c r="B1331" s="58" t="n">
        <v>250</v>
      </c>
      <c r="C1331" s="59" t="n">
        <v>250</v>
      </c>
    </row>
    <row r="1332">
      <c r="A1332" s="57" t="s">
        <v>1802</v>
      </c>
      <c r="B1332" s="58" t="n">
        <v>220</v>
      </c>
      <c r="C1332" s="59" t="n">
        <v>220</v>
      </c>
    </row>
    <row r="1333">
      <c r="A1333" s="57" t="s">
        <v>2750</v>
      </c>
      <c r="B1333" s="58" t="n">
        <v>1700</v>
      </c>
      <c r="C1333" s="59" t="n">
        <v>1700</v>
      </c>
    </row>
    <row r="1334">
      <c r="A1334" s="60" t="s">
        <v>2750</v>
      </c>
      <c r="B1334" s="58" t="n">
        <v>1700</v>
      </c>
      <c r="C1334" s="59" t="n">
        <v>1700</v>
      </c>
    </row>
    <row r="1335">
      <c r="A1335" s="57" t="s">
        <v>2820</v>
      </c>
      <c r="B1335" s="58" t="n">
        <v>650</v>
      </c>
      <c r="C1335" s="59" t="n">
        <v>650</v>
      </c>
    </row>
    <row r="1336">
      <c r="A1336" s="60" t="s">
        <v>2820</v>
      </c>
      <c r="B1336" s="58" t="n">
        <v>650</v>
      </c>
      <c r="C1336" s="59" t="n">
        <v>650</v>
      </c>
    </row>
    <row r="1337">
      <c r="A1337" s="57" t="s">
        <v>3195</v>
      </c>
      <c r="B1337" s="58" t="n">
        <v>-7300</v>
      </c>
      <c r="C1337" s="59" t="n">
        <v>700</v>
      </c>
    </row>
    <row r="1338">
      <c r="A1338" s="60" t="s">
        <v>3195</v>
      </c>
      <c r="B1338" s="58" t="n">
        <v>-7300</v>
      </c>
      <c r="C1338" s="59" t="n">
        <v>700</v>
      </c>
    </row>
    <row r="1339">
      <c r="A1339" s="57" t="s">
        <v>3254</v>
      </c>
      <c r="B1339" s="58" t="n">
        <v>2950</v>
      </c>
      <c r="C1339" s="59" t="n">
        <v>3200</v>
      </c>
    </row>
    <row r="1340">
      <c r="A1340" s="60" t="s">
        <v>3254</v>
      </c>
      <c r="B1340" s="58" t="n">
        <v>2950</v>
      </c>
      <c r="C1340" s="59" t="n">
        <v>3200</v>
      </c>
    </row>
    <row r="1341">
      <c r="A1341" s="57" t="s">
        <v>3212</v>
      </c>
      <c r="B1341" s="58" t="n">
        <v>3000</v>
      </c>
      <c r="C1341" s="59" t="n">
        <v>8500</v>
      </c>
    </row>
    <row r="1342">
      <c r="A1342" s="60" t="s">
        <v>3212</v>
      </c>
      <c r="B1342" s="58" t="n">
        <v>3000</v>
      </c>
      <c r="C1342" s="59" t="n">
        <v>8500</v>
      </c>
    </row>
    <row r="1343">
      <c r="A1343" s="57" t="s">
        <v>3364</v>
      </c>
      <c r="B1343" s="58" t="n">
        <v>-2300.0000000000005</v>
      </c>
      <c r="C1343" s="59" t="n">
        <v>2350</v>
      </c>
    </row>
    <row r="1344">
      <c r="A1344" s="60" t="s">
        <v>3364</v>
      </c>
      <c r="B1344" s="58" t="n">
        <v>-2300.0000000000005</v>
      </c>
      <c r="C1344" s="59" t="n">
        <v>2350</v>
      </c>
    </row>
    <row r="1345">
      <c r="A1345" s="57" t="s">
        <v>101</v>
      </c>
      <c r="B1345" s="58" t="n">
        <v>533.99999999999864</v>
      </c>
      <c r="C1345" s="59" t="n">
        <v>25516</v>
      </c>
    </row>
    <row r="1346">
      <c r="A1346" s="57" t="s">
        <v>720</v>
      </c>
      <c r="B1346" s="58" t="n">
        <v>100</v>
      </c>
      <c r="C1346" s="59" t="n">
        <v>100</v>
      </c>
    </row>
    <row r="1347">
      <c r="A1347" s="57" t="s">
        <v>704</v>
      </c>
      <c r="B1347" s="58" t="n">
        <v>3599.9999999999995</v>
      </c>
      <c r="C1347" s="59" t="n">
        <v>2000</v>
      </c>
    </row>
    <row r="1348">
      <c r="A1348" s="57" t="s">
        <v>1764</v>
      </c>
      <c r="B1348" s="58" t="n">
        <v>-2600</v>
      </c>
      <c r="C1348" s="59" t="n">
        <v>1400</v>
      </c>
    </row>
    <row r="1349">
      <c r="A1349" s="57" t="s">
        <v>1770</v>
      </c>
      <c r="B1349" s="58" t="n">
        <v>2300</v>
      </c>
      <c r="C1349" s="59" t="n">
        <v>2300</v>
      </c>
    </row>
    <row r="1350">
      <c r="A1350" s="57" t="s">
        <v>1751</v>
      </c>
      <c r="B1350" s="58" t="n">
        <v>-799.99999999999989</v>
      </c>
      <c r="C1350" s="59" t="n">
        <v>850</v>
      </c>
    </row>
    <row r="1351">
      <c r="A1351" s="57" t="s">
        <v>2380</v>
      </c>
      <c r="B1351" s="58" t="n">
        <v>1050</v>
      </c>
      <c r="C1351" s="59" t="n">
        <v>1050</v>
      </c>
    </row>
    <row r="1352">
      <c r="A1352" s="60" t="s">
        <v>2380</v>
      </c>
      <c r="B1352" s="58" t="n">
        <v>1050</v>
      </c>
      <c r="C1352" s="59" t="n">
        <v>1050</v>
      </c>
    </row>
    <row r="1353">
      <c r="A1353" s="57" t="s">
        <v>2877</v>
      </c>
      <c r="B1353" s="58" t="n">
        <v>2050</v>
      </c>
      <c r="C1353" s="59" t="n">
        <v>2050</v>
      </c>
    </row>
    <row r="1354">
      <c r="A1354" s="60" t="s">
        <v>2877</v>
      </c>
      <c r="B1354" s="58" t="n">
        <v>2050</v>
      </c>
      <c r="C1354" s="59" t="n">
        <v>2050</v>
      </c>
    </row>
    <row r="1355">
      <c r="A1355" s="57" t="s">
        <v>1835</v>
      </c>
      <c r="B1355" s="58" t="n">
        <v>2409.0000000000005</v>
      </c>
      <c r="C1355" s="59" t="n">
        <v>14832</v>
      </c>
    </row>
    <row r="1356">
      <c r="A1356" s="57" t="s">
        <v>1844</v>
      </c>
      <c r="B1356" s="58" t="n">
        <v>1800</v>
      </c>
      <c r="C1356" s="59" t="n">
        <v>1800</v>
      </c>
    </row>
    <row r="1357">
      <c r="A1357" s="57" t="s">
        <v>2047</v>
      </c>
      <c r="B1357" s="58" t="n">
        <v>1000</v>
      </c>
      <c r="C1357" s="59" t="n">
        <v>1000</v>
      </c>
    </row>
    <row r="1358">
      <c r="A1358" s="57" t="s">
        <v>2089</v>
      </c>
      <c r="B1358" s="58" t="n">
        <v>650</v>
      </c>
      <c r="C1358" s="59" t="n">
        <v>650</v>
      </c>
    </row>
    <row r="1359">
      <c r="A1359" s="57" t="s">
        <v>2694</v>
      </c>
      <c r="B1359" s="58" t="n">
        <v>1000</v>
      </c>
      <c r="C1359" s="59" t="n">
        <v>1000</v>
      </c>
    </row>
    <row r="1360">
      <c r="A1360" s="60" t="s">
        <v>2694</v>
      </c>
      <c r="B1360" s="58" t="n">
        <v>1000</v>
      </c>
      <c r="C1360" s="59" t="n">
        <v>1000</v>
      </c>
    </row>
    <row r="1361">
      <c r="A1361" s="57" t="s">
        <v>2703</v>
      </c>
      <c r="B1361" s="58" t="n">
        <v>869.99999999999989</v>
      </c>
      <c r="C1361" s="59" t="n">
        <v>869.99999999999989</v>
      </c>
    </row>
    <row r="1362">
      <c r="A1362" s="60" t="s">
        <v>2703</v>
      </c>
      <c r="B1362" s="58" t="n">
        <v>869.99999999999989</v>
      </c>
      <c r="C1362" s="59" t="n">
        <v>869.99999999999989</v>
      </c>
    </row>
    <row r="1363">
      <c r="A1363" s="57" t="s">
        <v>2903</v>
      </c>
      <c r="B1363" s="58" t="n">
        <v>-450.00000000000006</v>
      </c>
      <c r="C1363" s="59" t="n">
        <v>675</v>
      </c>
    </row>
    <row r="1364">
      <c r="A1364" s="60" t="s">
        <v>2903</v>
      </c>
      <c r="B1364" s="58" t="n">
        <v>-450.00000000000006</v>
      </c>
      <c r="C1364" s="59" t="n">
        <v>675</v>
      </c>
    </row>
    <row r="1365">
      <c r="A1365" s="57" t="s">
        <v>2906</v>
      </c>
      <c r="B1365" s="58" t="n">
        <v>-449.99999999999994</v>
      </c>
      <c r="C1365" s="59" t="n">
        <v>700</v>
      </c>
    </row>
    <row r="1366">
      <c r="A1366" s="60" t="s">
        <v>2906</v>
      </c>
      <c r="B1366" s="58" t="n">
        <v>-449.99999999999994</v>
      </c>
      <c r="C1366" s="59" t="n">
        <v>700</v>
      </c>
    </row>
    <row r="1367">
      <c r="A1367" s="57" t="s">
        <v>338</v>
      </c>
      <c r="B1367" s="58" t="n">
        <v>149.04000000000028</v>
      </c>
      <c r="C1367" s="59" t="n">
        <v>3188.16</v>
      </c>
    </row>
    <row r="1368">
      <c r="A1368" s="57" t="s">
        <v>2594</v>
      </c>
      <c r="B1368" s="58" t="n">
        <v>-1150</v>
      </c>
      <c r="C1368" s="59" t="n">
        <v>1400</v>
      </c>
    </row>
    <row r="1369">
      <c r="A1369" s="60" t="s">
        <v>2594</v>
      </c>
      <c r="B1369" s="58" t="n">
        <v>-1150</v>
      </c>
      <c r="C1369" s="59" t="n">
        <v>1400</v>
      </c>
    </row>
    <row r="1370">
      <c r="A1370" s="57" t="s">
        <v>3200</v>
      </c>
      <c r="B1370" s="58" t="n">
        <v>-275</v>
      </c>
      <c r="C1370" s="59" t="n">
        <v>875</v>
      </c>
    </row>
    <row r="1371">
      <c r="A1371" s="60" t="s">
        <v>3200</v>
      </c>
      <c r="B1371" s="58" t="n">
        <v>-275</v>
      </c>
      <c r="C1371" s="59" t="n">
        <v>875</v>
      </c>
    </row>
    <row r="1372">
      <c r="A1372" s="57" t="s">
        <v>257</v>
      </c>
      <c r="B1372" s="58" t="n">
        <v>268</v>
      </c>
      <c r="C1372" s="59" t="n">
        <v>2061</v>
      </c>
    </row>
    <row r="1373">
      <c r="A1373" s="57" t="s">
        <v>1508</v>
      </c>
      <c r="B1373" s="58" t="n">
        <v>825</v>
      </c>
      <c r="C1373" s="59" t="n">
        <v>1175</v>
      </c>
    </row>
    <row r="1374">
      <c r="A1374" s="57" t="s">
        <v>1583</v>
      </c>
      <c r="B1374" s="58" t="n">
        <v>60</v>
      </c>
      <c r="C1374" s="59" t="n">
        <v>60</v>
      </c>
    </row>
    <row r="1375">
      <c r="A1375" s="57" t="s">
        <v>2206</v>
      </c>
      <c r="B1375" s="58" t="n">
        <v>750</v>
      </c>
      <c r="C1375" s="59" t="n">
        <v>750</v>
      </c>
    </row>
    <row r="1376">
      <c r="A1376" s="57" t="s">
        <v>2261</v>
      </c>
      <c r="B1376" s="58" t="n">
        <v>650</v>
      </c>
      <c r="C1376" s="59" t="n">
        <v>850</v>
      </c>
    </row>
    <row r="1377">
      <c r="A1377" s="60" t="s">
        <v>2261</v>
      </c>
      <c r="B1377" s="58" t="n">
        <v>650</v>
      </c>
      <c r="C1377" s="59" t="n">
        <v>850</v>
      </c>
    </row>
    <row r="1378">
      <c r="A1378" s="57" t="s">
        <v>541</v>
      </c>
      <c r="B1378" s="58" t="n">
        <v>43.799999999999955</v>
      </c>
      <c r="C1378" s="59" t="n">
        <v>5355.2</v>
      </c>
    </row>
    <row r="1379">
      <c r="A1379" s="57" t="s">
        <v>2755</v>
      </c>
      <c r="B1379" s="58" t="n">
        <v>600</v>
      </c>
      <c r="C1379" s="59" t="n">
        <v>600</v>
      </c>
    </row>
    <row r="1380">
      <c r="A1380" s="60" t="s">
        <v>2755</v>
      </c>
      <c r="B1380" s="58" t="n">
        <v>600</v>
      </c>
      <c r="C1380" s="59" t="n">
        <v>600</v>
      </c>
    </row>
    <row r="1381">
      <c r="A1381" s="57" t="s">
        <v>1580</v>
      </c>
      <c r="B1381" s="58" t="n">
        <v>900</v>
      </c>
      <c r="C1381" s="59" t="n">
        <v>900</v>
      </c>
    </row>
    <row r="1382">
      <c r="A1382" s="57" t="s">
        <v>2785</v>
      </c>
      <c r="B1382" s="58" t="n">
        <v>650</v>
      </c>
      <c r="C1382" s="59" t="n">
        <v>650</v>
      </c>
    </row>
    <row r="1383">
      <c r="A1383" s="60" t="s">
        <v>2785</v>
      </c>
      <c r="B1383" s="58" t="n">
        <v>650</v>
      </c>
      <c r="C1383" s="59" t="n">
        <v>650</v>
      </c>
    </row>
    <row r="1384">
      <c r="A1384" s="57" t="s">
        <v>504</v>
      </c>
      <c r="B1384" s="58" t="n">
        <v>4697</v>
      </c>
      <c r="C1384" s="59" t="n">
        <v>180103</v>
      </c>
    </row>
    <row r="1385">
      <c r="A1385" s="57" t="s">
        <v>2099</v>
      </c>
      <c r="B1385" s="58" t="n">
        <v>650</v>
      </c>
      <c r="C1385" s="59" t="n">
        <v>650</v>
      </c>
    </row>
    <row r="1386">
      <c r="A1386" s="57" t="s">
        <v>2103</v>
      </c>
      <c r="B1386" s="58" t="n">
        <v>550</v>
      </c>
      <c r="C1386" s="59" t="n">
        <v>550</v>
      </c>
    </row>
    <row r="1387">
      <c r="A1387" s="57" t="s">
        <v>2102</v>
      </c>
      <c r="B1387" s="58" t="n">
        <v>750</v>
      </c>
      <c r="C1387" s="59" t="n">
        <v>750</v>
      </c>
    </row>
    <row r="1388">
      <c r="A1388" s="57" t="s">
        <v>2313</v>
      </c>
      <c r="B1388" s="58" t="n">
        <v>600</v>
      </c>
      <c r="C1388" s="59" t="n">
        <v>600</v>
      </c>
    </row>
    <row r="1389">
      <c r="A1389" s="60" t="s">
        <v>2313</v>
      </c>
      <c r="B1389" s="58" t="n">
        <v>600</v>
      </c>
      <c r="C1389" s="59" t="n">
        <v>600</v>
      </c>
    </row>
    <row r="1390">
      <c r="A1390" s="57" t="s">
        <v>2697</v>
      </c>
      <c r="B1390" s="58" t="n">
        <v>1400</v>
      </c>
      <c r="C1390" s="59" t="n">
        <v>1400</v>
      </c>
    </row>
    <row r="1391">
      <c r="A1391" s="60" t="s">
        <v>2697</v>
      </c>
      <c r="B1391" s="58" t="n">
        <v>1400</v>
      </c>
      <c r="C1391" s="59" t="n">
        <v>1400</v>
      </c>
    </row>
    <row r="1392">
      <c r="A1392" s="57" t="s">
        <v>2695</v>
      </c>
      <c r="B1392" s="58" t="n">
        <v>1310</v>
      </c>
      <c r="C1392" s="59" t="n">
        <v>1310</v>
      </c>
    </row>
    <row r="1393">
      <c r="A1393" s="60" t="s">
        <v>2695</v>
      </c>
      <c r="B1393" s="58" t="n">
        <v>1310</v>
      </c>
      <c r="C1393" s="59" t="n">
        <v>1310</v>
      </c>
    </row>
    <row r="1394">
      <c r="A1394" s="57" t="s">
        <v>2894</v>
      </c>
      <c r="B1394" s="58" t="n">
        <v>6500</v>
      </c>
      <c r="C1394" s="59" t="n">
        <v>6500</v>
      </c>
    </row>
    <row r="1395">
      <c r="A1395" s="60" t="s">
        <v>2894</v>
      </c>
      <c r="B1395" s="58" t="n">
        <v>6500</v>
      </c>
      <c r="C1395" s="59" t="n">
        <v>6500</v>
      </c>
    </row>
    <row r="1396">
      <c r="A1396" s="57" t="s">
        <v>2901</v>
      </c>
      <c r="B1396" s="58" t="n">
        <v>2700</v>
      </c>
      <c r="C1396" s="59" t="n">
        <v>2700</v>
      </c>
    </row>
    <row r="1397">
      <c r="A1397" s="60" t="s">
        <v>2901</v>
      </c>
      <c r="B1397" s="58" t="n">
        <v>2700</v>
      </c>
      <c r="C1397" s="59" t="n">
        <v>2700</v>
      </c>
    </row>
    <row r="1398">
      <c r="A1398" s="57" t="s">
        <v>2955</v>
      </c>
      <c r="B1398" s="58" t="n">
        <v>1800</v>
      </c>
      <c r="C1398" s="59" t="n">
        <v>1800</v>
      </c>
    </row>
    <row r="1399">
      <c r="A1399" s="60" t="s">
        <v>2955</v>
      </c>
      <c r="B1399" s="58" t="n">
        <v>1800</v>
      </c>
      <c r="C1399" s="59" t="n">
        <v>1800</v>
      </c>
    </row>
    <row r="1400">
      <c r="A1400" s="57" t="s">
        <v>3199</v>
      </c>
      <c r="B1400" s="58" t="n">
        <v>-43600</v>
      </c>
      <c r="C1400" s="59" t="n">
        <v>3900</v>
      </c>
    </row>
    <row r="1401">
      <c r="A1401" s="60" t="s">
        <v>3199</v>
      </c>
      <c r="B1401" s="58" t="n">
        <v>-43600</v>
      </c>
      <c r="C1401" s="59" t="n">
        <v>3900</v>
      </c>
    </row>
    <row r="1402">
      <c r="A1402" s="57" t="s">
        <v>3194</v>
      </c>
      <c r="B1402" s="58" t="n">
        <v>-40900</v>
      </c>
      <c r="C1402" s="59" t="n">
        <v>2100</v>
      </c>
    </row>
    <row r="1403">
      <c r="A1403" s="60" t="s">
        <v>3194</v>
      </c>
      <c r="B1403" s="58" t="n">
        <v>-40900</v>
      </c>
      <c r="C1403" s="59" t="n">
        <v>2100</v>
      </c>
    </row>
    <row r="1404">
      <c r="A1404" s="57" t="s">
        <v>3277</v>
      </c>
      <c r="B1404" s="58" t="n">
        <v>5900</v>
      </c>
      <c r="C1404" s="59" t="n">
        <v>5900</v>
      </c>
    </row>
    <row r="1405">
      <c r="A1405" s="60" t="s">
        <v>3277</v>
      </c>
      <c r="B1405" s="58" t="n">
        <v>5900</v>
      </c>
      <c r="C1405" s="59" t="n">
        <v>5900</v>
      </c>
    </row>
    <row r="1406">
      <c r="A1406" s="57" t="s">
        <v>3211</v>
      </c>
      <c r="B1406" s="58" t="n">
        <v>9500</v>
      </c>
      <c r="C1406" s="59" t="n">
        <v>43000</v>
      </c>
    </row>
    <row r="1407">
      <c r="A1407" s="60" t="s">
        <v>3211</v>
      </c>
      <c r="B1407" s="58" t="n">
        <v>9500</v>
      </c>
      <c r="C1407" s="59" t="n">
        <v>43000</v>
      </c>
    </row>
    <row r="1408">
      <c r="A1408" s="57" t="s">
        <v>3281</v>
      </c>
      <c r="B1408" s="58" t="n">
        <v>17500</v>
      </c>
      <c r="C1408" s="59" t="n">
        <v>17500</v>
      </c>
    </row>
    <row r="1409">
      <c r="A1409" s="60" t="s">
        <v>3281</v>
      </c>
      <c r="B1409" s="58" t="n">
        <v>17500</v>
      </c>
      <c r="C1409" s="59" t="n">
        <v>17500</v>
      </c>
    </row>
    <row r="1410">
      <c r="A1410" s="57" t="s">
        <v>5511</v>
      </c>
      <c r="B1410" s="58" t="n">
        <v>-4800</v>
      </c>
      <c r="C1410" s="59" t="n">
        <v>2500</v>
      </c>
    </row>
    <row r="1411">
      <c r="A1411" s="60" t="s">
        <v>5511</v>
      </c>
      <c r="B1411" s="58" t="n">
        <v>-4800</v>
      </c>
      <c r="C1411" s="59" t="n">
        <v>2500</v>
      </c>
    </row>
    <row r="1412">
      <c r="A1412" s="57" t="s">
        <v>3357</v>
      </c>
      <c r="B1412" s="58" t="n">
        <v>45100</v>
      </c>
      <c r="C1412" s="59" t="n">
        <v>50000</v>
      </c>
    </row>
    <row r="1413">
      <c r="A1413" s="60" t="s">
        <v>3357</v>
      </c>
      <c r="B1413" s="58" t="n">
        <v>45100</v>
      </c>
      <c r="C1413" s="59" t="n">
        <v>50000</v>
      </c>
    </row>
    <row r="1414">
      <c r="A1414" s="57" t="s">
        <v>702</v>
      </c>
      <c r="B1414" s="58" t="n">
        <v>1136.5499999999995</v>
      </c>
      <c r="C1414" s="59" t="n">
        <v>10144.450000000001</v>
      </c>
    </row>
    <row r="1415">
      <c r="A1415" s="57" t="s">
        <v>664</v>
      </c>
      <c r="B1415" s="58" t="n">
        <v>445.00000000000011</v>
      </c>
      <c r="C1415" s="59" t="n">
        <v>1120</v>
      </c>
    </row>
    <row r="1416">
      <c r="A1416" s="57" t="s">
        <v>1111</v>
      </c>
      <c r="B1416" s="58" t="n">
        <v>150</v>
      </c>
      <c r="C1416" s="59" t="n">
        <v>150</v>
      </c>
    </row>
    <row r="1417">
      <c r="A1417" s="57" t="s">
        <v>2756</v>
      </c>
      <c r="B1417" s="58" t="n">
        <v>1300</v>
      </c>
      <c r="C1417" s="59" t="n">
        <v>1300</v>
      </c>
    </row>
    <row r="1418">
      <c r="A1418" s="60" t="s">
        <v>2756</v>
      </c>
      <c r="B1418" s="58" t="n">
        <v>1300</v>
      </c>
      <c r="C1418" s="59" t="n">
        <v>1300</v>
      </c>
    </row>
    <row r="1419">
      <c r="A1419" s="57" t="s">
        <v>2961</v>
      </c>
      <c r="B1419" s="58" t="n">
        <v>1400</v>
      </c>
      <c r="C1419" s="59" t="n">
        <v>1400</v>
      </c>
    </row>
    <row r="1420">
      <c r="A1420" s="60" t="s">
        <v>2961</v>
      </c>
      <c r="B1420" s="58" t="n">
        <v>1400</v>
      </c>
      <c r="C1420" s="59" t="n">
        <v>1400</v>
      </c>
    </row>
    <row r="1421">
      <c r="A1421" s="57" t="s">
        <v>644</v>
      </c>
      <c r="B1421" s="58" t="n">
        <v>596.99999999999989</v>
      </c>
      <c r="C1421" s="59" t="n">
        <v>8280</v>
      </c>
    </row>
    <row r="1422">
      <c r="A1422" s="57" t="s">
        <v>1998</v>
      </c>
      <c r="B1422" s="58" t="n">
        <v>550</v>
      </c>
      <c r="C1422" s="59" t="n">
        <v>550</v>
      </c>
    </row>
    <row r="1423">
      <c r="A1423" s="57" t="s">
        <v>629</v>
      </c>
      <c r="B1423" s="58" t="n">
        <v>239.99999999999986</v>
      </c>
      <c r="C1423" s="59" t="n">
        <v>4835</v>
      </c>
    </row>
    <row r="1424">
      <c r="A1424" s="57" t="s">
        <v>230</v>
      </c>
      <c r="B1424" s="58" t="n">
        <v>418</v>
      </c>
      <c r="C1424" s="59" t="n">
        <v>2282</v>
      </c>
    </row>
    <row r="1425">
      <c r="A1425" s="57" t="s">
        <v>1880</v>
      </c>
      <c r="B1425" s="58" t="n">
        <v>-575</v>
      </c>
      <c r="C1425" s="59" t="n">
        <v>575</v>
      </c>
    </row>
    <row r="1426">
      <c r="A1426" s="57" t="s">
        <v>400</v>
      </c>
      <c r="B1426" s="58" t="n">
        <v>30.000000000000028</v>
      </c>
      <c r="C1426" s="59" t="n">
        <v>290</v>
      </c>
    </row>
    <row r="1427">
      <c r="A1427" s="57" t="s">
        <v>1586</v>
      </c>
      <c r="B1427" s="58" t="n">
        <v>1650</v>
      </c>
      <c r="C1427" s="59" t="n">
        <v>1650</v>
      </c>
    </row>
    <row r="1428">
      <c r="A1428" s="57" t="s">
        <v>2105</v>
      </c>
      <c r="B1428" s="58" t="n">
        <v>400</v>
      </c>
      <c r="C1428" s="59" t="n">
        <v>400</v>
      </c>
    </row>
    <row r="1429">
      <c r="A1429" s="57" t="s">
        <v>2210</v>
      </c>
      <c r="B1429" s="58" t="n">
        <v>1050</v>
      </c>
      <c r="C1429" s="59" t="n">
        <v>1050</v>
      </c>
    </row>
    <row r="1430">
      <c r="A1430" s="57" t="s">
        <v>2651</v>
      </c>
      <c r="B1430" s="58" t="n">
        <v>1800</v>
      </c>
      <c r="C1430" s="59" t="n">
        <v>1800</v>
      </c>
    </row>
    <row r="1431">
      <c r="A1431" s="60" t="s">
        <v>2651</v>
      </c>
      <c r="B1431" s="58" t="n">
        <v>1800</v>
      </c>
      <c r="C1431" s="59" t="n">
        <v>1800</v>
      </c>
    </row>
    <row r="1432">
      <c r="A1432" s="57" t="s">
        <v>2825</v>
      </c>
      <c r="B1432" s="58" t="n">
        <v>1150</v>
      </c>
      <c r="C1432" s="59" t="n">
        <v>1150</v>
      </c>
    </row>
    <row r="1433">
      <c r="A1433" s="60" t="s">
        <v>2825</v>
      </c>
      <c r="B1433" s="58" t="n">
        <v>1150</v>
      </c>
      <c r="C1433" s="59" t="n">
        <v>1150</v>
      </c>
    </row>
    <row r="1434">
      <c r="A1434" s="57" t="s">
        <v>1131</v>
      </c>
      <c r="B1434" s="58" t="n">
        <v>850</v>
      </c>
      <c r="C1434" s="59" t="n">
        <v>850</v>
      </c>
    </row>
    <row r="1435">
      <c r="A1435" s="57" t="s">
        <v>1463</v>
      </c>
      <c r="B1435" s="58" t="n">
        <v>2300</v>
      </c>
      <c r="C1435" s="59" t="n">
        <v>2300</v>
      </c>
    </row>
    <row r="1436">
      <c r="A1436" s="57" t="s">
        <v>2053</v>
      </c>
      <c r="B1436" s="58" t="n">
        <v>650</v>
      </c>
      <c r="C1436" s="59" t="n">
        <v>650</v>
      </c>
    </row>
    <row r="1437">
      <c r="A1437" s="57" t="s">
        <v>2039</v>
      </c>
      <c r="B1437" s="58" t="n">
        <v>530.00000000000011</v>
      </c>
      <c r="C1437" s="59" t="n">
        <v>1050</v>
      </c>
    </row>
    <row r="1438">
      <c r="A1438" s="57" t="s">
        <v>842</v>
      </c>
      <c r="B1438" s="58" t="n">
        <v>-74.500000000000014</v>
      </c>
      <c r="C1438" s="59" t="n">
        <v>250</v>
      </c>
    </row>
    <row r="1439">
      <c r="A1439" s="57" t="s">
        <v>175</v>
      </c>
      <c r="B1439" s="58" t="n">
        <v>373.99999999999966</v>
      </c>
      <c r="C1439" s="59" t="n">
        <v>12460</v>
      </c>
    </row>
    <row r="1440">
      <c r="A1440" s="57" t="s">
        <v>177</v>
      </c>
      <c r="B1440" s="58" t="n">
        <v>399</v>
      </c>
      <c r="C1440" s="59" t="n">
        <v>400</v>
      </c>
    </row>
    <row r="1441">
      <c r="A1441" s="57" t="s">
        <v>1208</v>
      </c>
      <c r="B1441" s="58" t="n">
        <v>950</v>
      </c>
      <c r="C1441" s="59" t="n">
        <v>950</v>
      </c>
    </row>
    <row r="1442">
      <c r="A1442" s="57" t="s">
        <v>1692</v>
      </c>
      <c r="B1442" s="58" t="n">
        <v>1000</v>
      </c>
      <c r="C1442" s="59" t="n">
        <v>1000</v>
      </c>
    </row>
    <row r="1443">
      <c r="A1443" s="57" t="s">
        <v>2309</v>
      </c>
      <c r="B1443" s="58" t="n">
        <v>500</v>
      </c>
      <c r="C1443" s="59" t="n">
        <v>500</v>
      </c>
    </row>
    <row r="1444">
      <c r="A1444" s="60" t="s">
        <v>2309</v>
      </c>
      <c r="B1444" s="58" t="n">
        <v>500</v>
      </c>
      <c r="C1444" s="59" t="n">
        <v>500</v>
      </c>
    </row>
    <row r="1445">
      <c r="A1445" s="57" t="s">
        <v>260</v>
      </c>
      <c r="B1445" s="58" t="n">
        <v>719.99999999999977</v>
      </c>
      <c r="C1445" s="59" t="n">
        <v>6280</v>
      </c>
    </row>
    <row r="1446">
      <c r="A1446" s="57" t="s">
        <v>514</v>
      </c>
      <c r="B1446" s="58" t="n">
        <v>18.000000000000142</v>
      </c>
      <c r="C1446" s="59" t="n">
        <v>7182</v>
      </c>
    </row>
    <row r="1447">
      <c r="A1447" s="57" t="s">
        <v>581</v>
      </c>
      <c r="B1447" s="58" t="n">
        <v>135</v>
      </c>
      <c r="C1447" s="59" t="n">
        <v>135</v>
      </c>
    </row>
    <row r="1448">
      <c r="A1448" s="57" t="s">
        <v>843</v>
      </c>
      <c r="B1448" s="58" t="n">
        <v>-878</v>
      </c>
      <c r="C1448" s="59" t="n">
        <v>15358</v>
      </c>
    </row>
    <row r="1449">
      <c r="A1449" s="57" t="s">
        <v>591</v>
      </c>
      <c r="B1449" s="58" t="n">
        <v>131.00000000000023</v>
      </c>
      <c r="C1449" s="59" t="n">
        <v>4739</v>
      </c>
    </row>
    <row r="1450">
      <c r="A1450" s="57" t="s">
        <v>1541</v>
      </c>
      <c r="B1450" s="58" t="n">
        <v>150</v>
      </c>
      <c r="C1450" s="59" t="n">
        <v>750</v>
      </c>
    </row>
    <row r="1451">
      <c r="A1451" s="57" t="s">
        <v>386</v>
      </c>
      <c r="B1451" s="58" t="n">
        <v>59.999999999999964</v>
      </c>
      <c r="C1451" s="59" t="n">
        <v>990</v>
      </c>
    </row>
    <row r="1452">
      <c r="A1452" s="57" t="s">
        <v>2748</v>
      </c>
      <c r="B1452" s="58" t="n">
        <v>1100</v>
      </c>
      <c r="C1452" s="59" t="n">
        <v>1100</v>
      </c>
    </row>
    <row r="1453">
      <c r="A1453" s="60" t="s">
        <v>2748</v>
      </c>
      <c r="B1453" s="58" t="n">
        <v>1100</v>
      </c>
      <c r="C1453" s="59" t="n">
        <v>1100</v>
      </c>
    </row>
    <row r="1454">
      <c r="A1454" s="57" t="s">
        <v>3097</v>
      </c>
      <c r="B1454" s="58" t="n">
        <v>1500</v>
      </c>
      <c r="C1454" s="59" t="n">
        <v>1500</v>
      </c>
    </row>
    <row r="1455">
      <c r="A1455" s="60" t="s">
        <v>3097</v>
      </c>
      <c r="B1455" s="58" t="n">
        <v>1500</v>
      </c>
      <c r="C1455" s="59" t="n">
        <v>1500</v>
      </c>
    </row>
    <row r="1456">
      <c r="A1456" s="57" t="s">
        <v>1790</v>
      </c>
      <c r="B1456" s="58" t="n">
        <v>-585</v>
      </c>
      <c r="C1456" s="59" t="n">
        <v>630</v>
      </c>
    </row>
    <row r="1457">
      <c r="A1457" s="57" t="s">
        <v>1140</v>
      </c>
      <c r="B1457" s="58" t="n">
        <v>-270</v>
      </c>
      <c r="C1457" s="59" t="n">
        <v>270</v>
      </c>
    </row>
    <row r="1458">
      <c r="A1458" s="57" t="s">
        <v>2036</v>
      </c>
      <c r="B1458" s="58" t="n">
        <v>650</v>
      </c>
      <c r="C1458" s="59" t="n">
        <v>9000</v>
      </c>
    </row>
    <row r="1459">
      <c r="A1459" s="57" t="s">
        <v>1204</v>
      </c>
      <c r="B1459" s="58" t="n">
        <v>450</v>
      </c>
      <c r="C1459" s="59" t="n">
        <v>450</v>
      </c>
    </row>
    <row r="1460">
      <c r="A1460" s="57" t="s">
        <v>1538</v>
      </c>
      <c r="B1460" s="58" t="n">
        <v>750</v>
      </c>
      <c r="C1460" s="59" t="n">
        <v>750</v>
      </c>
    </row>
    <row r="1461">
      <c r="A1461" s="57" t="s">
        <v>1975</v>
      </c>
      <c r="B1461" s="58" t="n">
        <v>-600</v>
      </c>
      <c r="C1461" s="59" t="n">
        <v>600</v>
      </c>
    </row>
    <row r="1462">
      <c r="A1462" s="57" t="s">
        <v>2143</v>
      </c>
      <c r="B1462" s="58" t="n">
        <v>-600</v>
      </c>
      <c r="C1462" s="59" t="n">
        <v>900</v>
      </c>
    </row>
    <row r="1463">
      <c r="A1463" s="57" t="s">
        <v>2198</v>
      </c>
      <c r="B1463" s="58" t="n">
        <v>229.99999999999997</v>
      </c>
      <c r="C1463" s="59" t="n">
        <v>670</v>
      </c>
    </row>
    <row r="1464">
      <c r="A1464" s="57" t="s">
        <v>2133</v>
      </c>
      <c r="B1464" s="58" t="n">
        <v>400</v>
      </c>
      <c r="C1464" s="59" t="n">
        <v>1100</v>
      </c>
    </row>
    <row r="1465">
      <c r="A1465" s="57" t="s">
        <v>2705</v>
      </c>
      <c r="B1465" s="58" t="n">
        <v>1050</v>
      </c>
      <c r="C1465" s="59" t="n">
        <v>1050</v>
      </c>
    </row>
    <row r="1466">
      <c r="A1466" s="60" t="s">
        <v>2705</v>
      </c>
      <c r="B1466" s="58" t="n">
        <v>1050</v>
      </c>
      <c r="C1466" s="59" t="n">
        <v>1050</v>
      </c>
    </row>
    <row r="1467">
      <c r="A1467" s="57" t="s">
        <v>3319</v>
      </c>
      <c r="B1467" s="58" t="n">
        <v>-3000</v>
      </c>
      <c r="C1467" s="59" t="n">
        <v>1500</v>
      </c>
    </row>
    <row r="1468">
      <c r="A1468" s="60" t="s">
        <v>3319</v>
      </c>
      <c r="B1468" s="58" t="n">
        <v>-3000</v>
      </c>
      <c r="C1468" s="59" t="n">
        <v>1500</v>
      </c>
    </row>
    <row r="1469">
      <c r="A1469" s="57" t="s">
        <v>3360</v>
      </c>
      <c r="B1469" s="58" t="n">
        <v>-7300</v>
      </c>
      <c r="C1469" s="59" t="n">
        <v>6700</v>
      </c>
    </row>
    <row r="1470">
      <c r="A1470" s="60" t="s">
        <v>3360</v>
      </c>
      <c r="B1470" s="58" t="n">
        <v>-7300</v>
      </c>
      <c r="C1470" s="59" t="n">
        <v>6700</v>
      </c>
    </row>
    <row r="1471">
      <c r="A1471" s="57" t="s">
        <v>844</v>
      </c>
      <c r="B1471" s="58" t="n">
        <v>225</v>
      </c>
      <c r="C1471" s="59" t="n">
        <v>6775</v>
      </c>
    </row>
    <row r="1472">
      <c r="A1472" s="57" t="s">
        <v>1836</v>
      </c>
      <c r="B1472" s="58" t="n">
        <v>150.00000000000003</v>
      </c>
      <c r="C1472" s="59" t="n">
        <v>850</v>
      </c>
    </row>
    <row r="1473">
      <c r="A1473" s="57" t="s">
        <v>2413</v>
      </c>
      <c r="B1473" s="58" t="n">
        <v>450</v>
      </c>
      <c r="C1473" s="59" t="n">
        <v>450</v>
      </c>
    </row>
    <row r="1474">
      <c r="A1474" s="60" t="s">
        <v>2413</v>
      </c>
      <c r="B1474" s="58" t="n">
        <v>450</v>
      </c>
      <c r="C1474" s="59" t="n">
        <v>450</v>
      </c>
    </row>
    <row r="1475">
      <c r="A1475" s="57" t="s">
        <v>364</v>
      </c>
      <c r="B1475" s="58" t="n">
        <v>257.99999999999983</v>
      </c>
      <c r="C1475" s="59" t="n">
        <v>3136</v>
      </c>
    </row>
    <row r="1476">
      <c r="A1476" s="57" t="s">
        <v>2738</v>
      </c>
      <c r="B1476" s="58" t="n">
        <v>-675</v>
      </c>
      <c r="C1476" s="59" t="n">
        <v>675</v>
      </c>
    </row>
    <row r="1477">
      <c r="A1477" s="60" t="s">
        <v>2738</v>
      </c>
      <c r="B1477" s="58" t="n">
        <v>-675</v>
      </c>
      <c r="C1477" s="59" t="n">
        <v>675</v>
      </c>
    </row>
    <row r="1478">
      <c r="A1478" s="57" t="s">
        <v>238</v>
      </c>
      <c r="B1478" s="58" t="n">
        <v>426.41999999999973</v>
      </c>
      <c r="C1478" s="59" t="n">
        <v>3100.86</v>
      </c>
    </row>
    <row r="1479">
      <c r="A1479" s="57" t="s">
        <v>845</v>
      </c>
      <c r="B1479" s="58" t="n">
        <v>196.00000000000006</v>
      </c>
      <c r="C1479" s="59" t="n">
        <v>14854</v>
      </c>
    </row>
    <row r="1480">
      <c r="A1480" s="57" t="s">
        <v>1566</v>
      </c>
      <c r="B1480" s="58" t="n">
        <v>-650</v>
      </c>
      <c r="C1480" s="59" t="n">
        <v>650</v>
      </c>
    </row>
    <row r="1481">
      <c r="A1481" s="57" t="s">
        <v>1902</v>
      </c>
      <c r="B1481" s="58" t="n">
        <v>725</v>
      </c>
      <c r="C1481" s="59" t="n">
        <v>775</v>
      </c>
    </row>
    <row r="1482">
      <c r="A1482" s="57" t="s">
        <v>2652</v>
      </c>
      <c r="B1482" s="58" t="n">
        <v>600</v>
      </c>
      <c r="C1482" s="59" t="n">
        <v>600</v>
      </c>
    </row>
    <row r="1483">
      <c r="A1483" s="60" t="s">
        <v>2652</v>
      </c>
      <c r="B1483" s="58" t="n">
        <v>600</v>
      </c>
      <c r="C1483" s="59" t="n">
        <v>600</v>
      </c>
    </row>
    <row r="1484">
      <c r="A1484" s="57" t="s">
        <v>244</v>
      </c>
      <c r="B1484" s="58" t="n">
        <v>2.650000000000226</v>
      </c>
      <c r="C1484" s="59" t="n">
        <v>1976.8999999999999</v>
      </c>
    </row>
    <row r="1485">
      <c r="A1485" s="57" t="s">
        <v>619</v>
      </c>
      <c r="B1485" s="58" t="n">
        <v>365.99999999999966</v>
      </c>
      <c r="C1485" s="59" t="n">
        <v>10668</v>
      </c>
    </row>
    <row r="1486">
      <c r="A1486" s="57" t="s">
        <v>1048</v>
      </c>
      <c r="B1486" s="58" t="n">
        <v>600</v>
      </c>
      <c r="C1486" s="59" t="n">
        <v>600</v>
      </c>
    </row>
    <row r="1487">
      <c r="A1487" s="57" t="s">
        <v>1342</v>
      </c>
      <c r="B1487" s="58" t="n">
        <v>525</v>
      </c>
      <c r="C1487" s="59" t="n">
        <v>525</v>
      </c>
    </row>
    <row r="1488">
      <c r="A1488" s="57" t="s">
        <v>1693</v>
      </c>
      <c r="B1488" s="58" t="n">
        <v>600</v>
      </c>
      <c r="C1488" s="59" t="n">
        <v>600</v>
      </c>
    </row>
    <row r="1489">
      <c r="A1489" s="57" t="s">
        <v>49</v>
      </c>
      <c r="B1489" s="58" t="n">
        <v>259.99999999999943</v>
      </c>
      <c r="C1489" s="59" t="n">
        <v>8340</v>
      </c>
    </row>
    <row r="1490">
      <c r="A1490" s="57" t="s">
        <v>508</v>
      </c>
      <c r="B1490" s="58" t="n">
        <v>780.00000000000114</v>
      </c>
      <c r="C1490" s="59" t="n">
        <v>16720</v>
      </c>
    </row>
    <row r="1491">
      <c r="A1491" s="57" t="s">
        <v>1068</v>
      </c>
      <c r="B1491" s="58" t="n">
        <v>-278</v>
      </c>
      <c r="C1491" s="59" t="n">
        <v>278</v>
      </c>
    </row>
    <row r="1492">
      <c r="A1492" s="57" t="s">
        <v>1448</v>
      </c>
      <c r="B1492" s="58" t="n">
        <v>510</v>
      </c>
      <c r="C1492" s="59" t="n">
        <v>750</v>
      </c>
    </row>
    <row r="1493">
      <c r="A1493" s="57" t="s">
        <v>1792</v>
      </c>
      <c r="B1493" s="58" t="n">
        <v>160.00000000000006</v>
      </c>
      <c r="C1493" s="59" t="n">
        <v>560</v>
      </c>
    </row>
    <row r="1494">
      <c r="A1494" s="57" t="s">
        <v>909</v>
      </c>
      <c r="B1494" s="58" t="n">
        <v>126.00000000000051</v>
      </c>
      <c r="C1494" s="59" t="n">
        <v>7123.9999999999991</v>
      </c>
    </row>
    <row r="1495">
      <c r="A1495" s="57" t="s">
        <v>682</v>
      </c>
      <c r="B1495" s="58" t="n">
        <v>217.99999999999926</v>
      </c>
      <c r="C1495" s="59" t="n">
        <v>11012</v>
      </c>
    </row>
    <row r="1496">
      <c r="A1496" s="57" t="s">
        <v>1671</v>
      </c>
      <c r="B1496" s="58" t="n">
        <v>135</v>
      </c>
      <c r="C1496" s="59" t="n">
        <v>135</v>
      </c>
    </row>
    <row r="1497">
      <c r="A1497" s="57" t="s">
        <v>1626</v>
      </c>
      <c r="B1497" s="58" t="n">
        <v>150</v>
      </c>
      <c r="C1497" s="59" t="n">
        <v>500</v>
      </c>
    </row>
    <row r="1498">
      <c r="A1498" s="57" t="s">
        <v>2311</v>
      </c>
      <c r="B1498" s="58" t="n">
        <v>525</v>
      </c>
      <c r="C1498" s="59" t="n">
        <v>525</v>
      </c>
    </row>
    <row r="1499">
      <c r="A1499" s="60" t="s">
        <v>2311</v>
      </c>
      <c r="B1499" s="58" t="n">
        <v>525</v>
      </c>
      <c r="C1499" s="59" t="n">
        <v>525</v>
      </c>
    </row>
    <row r="1500">
      <c r="A1500" s="57" t="s">
        <v>2871</v>
      </c>
      <c r="B1500" s="58" t="n">
        <v>174.99999999999994</v>
      </c>
      <c r="C1500" s="59" t="n">
        <v>975</v>
      </c>
    </row>
    <row r="1501">
      <c r="A1501" s="60" t="s">
        <v>2871</v>
      </c>
      <c r="B1501" s="58" t="n">
        <v>174.99999999999994</v>
      </c>
      <c r="C1501" s="59" t="n">
        <v>975</v>
      </c>
    </row>
    <row r="1502">
      <c r="A1502" s="57" t="s">
        <v>58</v>
      </c>
      <c r="B1502" s="58" t="n">
        <v>-1245.3599999999999</v>
      </c>
      <c r="C1502" s="59" t="n">
        <v>11995.36</v>
      </c>
    </row>
    <row r="1503">
      <c r="A1503" s="57" t="s">
        <v>1309</v>
      </c>
      <c r="B1503" s="58" t="n">
        <v>-100</v>
      </c>
      <c r="C1503" s="59" t="n">
        <v>150</v>
      </c>
    </row>
    <row r="1504">
      <c r="A1504" s="57" t="s">
        <v>2086</v>
      </c>
      <c r="B1504" s="58" t="n">
        <v>135</v>
      </c>
      <c r="C1504" s="59" t="n">
        <v>220.00000000000003</v>
      </c>
    </row>
    <row r="1505">
      <c r="A1505" s="57" t="s">
        <v>2642</v>
      </c>
      <c r="B1505" s="58" t="n">
        <v>80</v>
      </c>
      <c r="C1505" s="59" t="n">
        <v>260</v>
      </c>
    </row>
    <row r="1506">
      <c r="A1506" s="60" t="s">
        <v>2642</v>
      </c>
      <c r="B1506" s="58" t="n">
        <v>80</v>
      </c>
      <c r="C1506" s="59" t="n">
        <v>260</v>
      </c>
    </row>
    <row r="1507">
      <c r="A1507" s="57" t="s">
        <v>2911</v>
      </c>
      <c r="B1507" s="58" t="n">
        <v>650</v>
      </c>
      <c r="C1507" s="59" t="n">
        <v>650</v>
      </c>
    </row>
    <row r="1508">
      <c r="A1508" s="60" t="s">
        <v>2911</v>
      </c>
      <c r="B1508" s="58" t="n">
        <v>650</v>
      </c>
      <c r="C1508" s="59" t="n">
        <v>650</v>
      </c>
    </row>
    <row r="1509">
      <c r="A1509" s="57" t="s">
        <v>3094</v>
      </c>
      <c r="B1509" s="58" t="n">
        <v>600</v>
      </c>
      <c r="C1509" s="59" t="n">
        <v>600</v>
      </c>
    </row>
    <row r="1510">
      <c r="A1510" s="60" t="s">
        <v>3094</v>
      </c>
      <c r="B1510" s="58" t="n">
        <v>600</v>
      </c>
      <c r="C1510" s="59" t="n">
        <v>600</v>
      </c>
    </row>
    <row r="1511">
      <c r="A1511" s="57" t="s">
        <v>3258</v>
      </c>
      <c r="B1511" s="58" t="n">
        <v>580</v>
      </c>
      <c r="C1511" s="59" t="n">
        <v>750</v>
      </c>
    </row>
    <row r="1512">
      <c r="A1512" s="60" t="s">
        <v>3258</v>
      </c>
      <c r="B1512" s="58" t="n">
        <v>580</v>
      </c>
      <c r="C1512" s="59" t="n">
        <v>750</v>
      </c>
    </row>
    <row r="1513">
      <c r="A1513" s="57" t="s">
        <v>1364</v>
      </c>
      <c r="B1513" s="58" t="n">
        <v>149.99999999999997</v>
      </c>
      <c r="C1513" s="59" t="n">
        <v>350</v>
      </c>
    </row>
    <row r="1514">
      <c r="A1514" s="57" t="s">
        <v>2975</v>
      </c>
      <c r="B1514" s="58" t="n">
        <v>1000</v>
      </c>
      <c r="C1514" s="59" t="n">
        <v>155000</v>
      </c>
    </row>
    <row r="1515">
      <c r="A1515" s="60" t="s">
        <v>2975</v>
      </c>
      <c r="B1515" s="58" t="n">
        <v>1000</v>
      </c>
      <c r="C1515" s="59" t="n">
        <v>155000</v>
      </c>
    </row>
    <row r="1516">
      <c r="A1516" s="57" t="s">
        <v>2083</v>
      </c>
      <c r="B1516" s="58" t="n">
        <v>-980.00000000000011</v>
      </c>
      <c r="C1516" s="59" t="n">
        <v>980.00000000000011</v>
      </c>
    </row>
    <row r="1517">
      <c r="A1517" s="57" t="s">
        <v>2969</v>
      </c>
      <c r="B1517" s="58" t="n">
        <v>500</v>
      </c>
      <c r="C1517" s="59" t="n">
        <v>500</v>
      </c>
    </row>
    <row r="1518">
      <c r="A1518" s="60" t="s">
        <v>2969</v>
      </c>
      <c r="B1518" s="58" t="n">
        <v>500</v>
      </c>
      <c r="C1518" s="59" t="n">
        <v>500</v>
      </c>
    </row>
    <row r="1519">
      <c r="A1519" s="57" t="s">
        <v>3056</v>
      </c>
      <c r="B1519" s="58" t="n">
        <v>-2400.0000000000005</v>
      </c>
      <c r="C1519" s="59" t="n">
        <v>700</v>
      </c>
    </row>
    <row r="1520">
      <c r="A1520" s="60" t="s">
        <v>3056</v>
      </c>
      <c r="B1520" s="58" t="n">
        <v>-2400.0000000000005</v>
      </c>
      <c r="C1520" s="59" t="n">
        <v>700</v>
      </c>
    </row>
    <row r="1521">
      <c r="A1521" s="57" t="s">
        <v>3071</v>
      </c>
      <c r="B1521" s="58" t="n">
        <v>5000</v>
      </c>
      <c r="C1521" s="59" t="n">
        <v>5000</v>
      </c>
    </row>
    <row r="1522">
      <c r="A1522" s="60" t="s">
        <v>3071</v>
      </c>
      <c r="B1522" s="58" t="n">
        <v>5000</v>
      </c>
      <c r="C1522" s="59" t="n">
        <v>5000</v>
      </c>
    </row>
    <row r="1523">
      <c r="A1523" s="57" t="s">
        <v>733</v>
      </c>
      <c r="B1523" s="58" t="n">
        <v>68.999999999999773</v>
      </c>
      <c r="C1523" s="59" t="n">
        <v>8981</v>
      </c>
    </row>
    <row r="1524">
      <c r="A1524" s="57" t="s">
        <v>846</v>
      </c>
      <c r="B1524" s="58" t="n">
        <v>-104.19000000000023</v>
      </c>
      <c r="C1524" s="59" t="n">
        <v>6535.7</v>
      </c>
    </row>
    <row r="1525">
      <c r="A1525" s="57" t="s">
        <v>2310</v>
      </c>
      <c r="B1525" s="58" t="n">
        <v>1350</v>
      </c>
      <c r="C1525" s="59" t="n">
        <v>1350</v>
      </c>
    </row>
    <row r="1526">
      <c r="A1526" s="60" t="s">
        <v>2310</v>
      </c>
      <c r="B1526" s="58" t="n">
        <v>1350</v>
      </c>
      <c r="C1526" s="59" t="n">
        <v>1350</v>
      </c>
    </row>
    <row r="1527">
      <c r="A1527" s="57" t="s">
        <v>2315</v>
      </c>
      <c r="B1527" s="58" t="n">
        <v>-1200</v>
      </c>
      <c r="C1527" s="59" t="n">
        <v>550</v>
      </c>
    </row>
    <row r="1528">
      <c r="A1528" s="60" t="s">
        <v>2315</v>
      </c>
      <c r="B1528" s="58" t="n">
        <v>-1200</v>
      </c>
      <c r="C1528" s="59" t="n">
        <v>550</v>
      </c>
    </row>
    <row r="1529">
      <c r="A1529" s="57" t="s">
        <v>2335</v>
      </c>
      <c r="B1529" s="58" t="n">
        <v>2350</v>
      </c>
      <c r="C1529" s="59" t="n">
        <v>2350</v>
      </c>
    </row>
    <row r="1530">
      <c r="A1530" s="60" t="s">
        <v>2335</v>
      </c>
      <c r="B1530" s="58" t="n">
        <v>2350</v>
      </c>
      <c r="C1530" s="59" t="n">
        <v>2350</v>
      </c>
    </row>
    <row r="1531">
      <c r="A1531" s="57" t="s">
        <v>5494</v>
      </c>
      <c r="B1531" s="58" t="n">
        <v>700</v>
      </c>
      <c r="C1531" s="59" t="n">
        <v>700</v>
      </c>
    </row>
    <row r="1532">
      <c r="A1532" s="60" t="s">
        <v>5494</v>
      </c>
      <c r="B1532" s="58" t="n">
        <v>700</v>
      </c>
      <c r="C1532" s="59" t="n">
        <v>700</v>
      </c>
    </row>
    <row r="1533">
      <c r="A1533" s="57" t="s">
        <v>847</v>
      </c>
      <c r="B1533" s="58" t="n">
        <v>26.000000000000085</v>
      </c>
      <c r="C1533" s="59" t="n">
        <v>1434</v>
      </c>
    </row>
    <row r="1534">
      <c r="A1534" s="57" t="s">
        <v>848</v>
      </c>
      <c r="B1534" s="58" t="n">
        <v>284.99999999999977</v>
      </c>
      <c r="C1534" s="59" t="n">
        <v>8565</v>
      </c>
    </row>
    <row r="1535">
      <c r="A1535" s="57" t="s">
        <v>1074</v>
      </c>
      <c r="B1535" s="58" t="n">
        <v>650</v>
      </c>
      <c r="C1535" s="59" t="n">
        <v>650</v>
      </c>
    </row>
    <row r="1536">
      <c r="A1536" s="57" t="s">
        <v>2008</v>
      </c>
      <c r="B1536" s="58" t="n">
        <v>1400</v>
      </c>
      <c r="C1536" s="59" t="n">
        <v>1400</v>
      </c>
    </row>
    <row r="1537">
      <c r="A1537" s="57" t="s">
        <v>2643</v>
      </c>
      <c r="B1537" s="58" t="n">
        <v>1250</v>
      </c>
      <c r="C1537" s="59" t="n">
        <v>1250</v>
      </c>
    </row>
    <row r="1538">
      <c r="A1538" s="60" t="s">
        <v>2643</v>
      </c>
      <c r="B1538" s="58" t="n">
        <v>1250</v>
      </c>
      <c r="C1538" s="59" t="n">
        <v>1250</v>
      </c>
    </row>
    <row r="1539">
      <c r="A1539" s="57" t="s">
        <v>285</v>
      </c>
      <c r="B1539" s="58" t="n">
        <v>1959.9999999999993</v>
      </c>
      <c r="C1539" s="59" t="n">
        <v>39790</v>
      </c>
    </row>
    <row r="1540">
      <c r="A1540" s="57" t="s">
        <v>2654</v>
      </c>
      <c r="B1540" s="58" t="n">
        <v>900</v>
      </c>
      <c r="C1540" s="59" t="n">
        <v>900</v>
      </c>
    </row>
    <row r="1541">
      <c r="A1541" s="60" t="s">
        <v>2654</v>
      </c>
      <c r="B1541" s="58" t="n">
        <v>900</v>
      </c>
      <c r="C1541" s="59" t="n">
        <v>900</v>
      </c>
    </row>
    <row r="1542">
      <c r="A1542" s="57" t="s">
        <v>3080</v>
      </c>
      <c r="B1542" s="58" t="n">
        <v>1800</v>
      </c>
      <c r="C1542" s="59" t="n">
        <v>1800</v>
      </c>
    </row>
    <row r="1543">
      <c r="A1543" s="60" t="s">
        <v>3080</v>
      </c>
      <c r="B1543" s="58" t="n">
        <v>1800</v>
      </c>
      <c r="C1543" s="59" t="n">
        <v>1800</v>
      </c>
    </row>
    <row r="1544">
      <c r="A1544" s="57" t="s">
        <v>2896</v>
      </c>
      <c r="B1544" s="58" t="n">
        <v>1400.0000000000005</v>
      </c>
      <c r="C1544" s="59" t="n">
        <v>6400</v>
      </c>
    </row>
    <row r="1545">
      <c r="A1545" s="60" t="s">
        <v>2896</v>
      </c>
      <c r="B1545" s="58" t="n">
        <v>1400.0000000000005</v>
      </c>
      <c r="C1545" s="59" t="n">
        <v>6400</v>
      </c>
    </row>
    <row r="1546">
      <c r="A1546" s="57" t="s">
        <v>2927</v>
      </c>
      <c r="B1546" s="58" t="n">
        <v>2800</v>
      </c>
      <c r="C1546" s="59" t="n">
        <v>2800</v>
      </c>
    </row>
    <row r="1547">
      <c r="A1547" s="60" t="s">
        <v>2927</v>
      </c>
      <c r="B1547" s="58" t="n">
        <v>2800</v>
      </c>
      <c r="C1547" s="59" t="n">
        <v>2800</v>
      </c>
    </row>
    <row r="1548">
      <c r="A1548" s="57" t="s">
        <v>2909</v>
      </c>
      <c r="B1548" s="58" t="n">
        <v>-8700</v>
      </c>
      <c r="C1548" s="59" t="n">
        <v>9100</v>
      </c>
    </row>
    <row r="1549">
      <c r="A1549" s="60" t="s">
        <v>2909</v>
      </c>
      <c r="B1549" s="58" t="n">
        <v>-8700</v>
      </c>
      <c r="C1549" s="59" t="n">
        <v>9100</v>
      </c>
    </row>
    <row r="1550">
      <c r="A1550" s="57" t="s">
        <v>2935</v>
      </c>
      <c r="B1550" s="58" t="n">
        <v>-3600.0000000000014</v>
      </c>
      <c r="C1550" s="59" t="n">
        <v>14000</v>
      </c>
    </row>
    <row r="1551">
      <c r="A1551" s="60" t="s">
        <v>2935</v>
      </c>
      <c r="B1551" s="58" t="n">
        <v>-3600.0000000000014</v>
      </c>
      <c r="C1551" s="59" t="n">
        <v>14000</v>
      </c>
    </row>
    <row r="1552">
      <c r="A1552" s="57" t="s">
        <v>2967</v>
      </c>
      <c r="B1552" s="58" t="n">
        <v>-8500</v>
      </c>
      <c r="C1552" s="59" t="n">
        <v>18000</v>
      </c>
    </row>
    <row r="1553">
      <c r="A1553" s="60" t="s">
        <v>2967</v>
      </c>
      <c r="B1553" s="58" t="n">
        <v>-8500</v>
      </c>
      <c r="C1553" s="59" t="n">
        <v>18000</v>
      </c>
    </row>
    <row r="1554">
      <c r="A1554" s="57" t="s">
        <v>3057</v>
      </c>
      <c r="B1554" s="58" t="n">
        <v>-3100.0000000000014</v>
      </c>
      <c r="C1554" s="59" t="n">
        <v>28000</v>
      </c>
    </row>
    <row r="1555">
      <c r="A1555" s="60" t="s">
        <v>3057</v>
      </c>
      <c r="B1555" s="58" t="n">
        <v>-3100.0000000000014</v>
      </c>
      <c r="C1555" s="59" t="n">
        <v>28000</v>
      </c>
    </row>
    <row r="1556">
      <c r="A1556" s="57" t="s">
        <v>3066</v>
      </c>
      <c r="B1556" s="58" t="n">
        <v>0</v>
      </c>
      <c r="C1556" s="59" t="n">
        <v>24000</v>
      </c>
    </row>
    <row r="1557">
      <c r="A1557" s="60" t="s">
        <v>3066</v>
      </c>
      <c r="B1557" s="58" t="n">
        <v>0</v>
      </c>
      <c r="C1557" s="59" t="n">
        <v>24000</v>
      </c>
    </row>
    <row r="1558">
      <c r="A1558" s="57" t="s">
        <v>3026</v>
      </c>
      <c r="B1558" s="58" t="n">
        <v>11600.000000000002</v>
      </c>
      <c r="C1558" s="59" t="n">
        <v>24600</v>
      </c>
    </row>
    <row r="1559">
      <c r="A1559" s="60" t="s">
        <v>3026</v>
      </c>
      <c r="B1559" s="58" t="n">
        <v>11600.000000000002</v>
      </c>
      <c r="C1559" s="59" t="n">
        <v>24600</v>
      </c>
    </row>
    <row r="1560">
      <c r="A1560" s="57" t="s">
        <v>3188</v>
      </c>
      <c r="B1560" s="58" t="n">
        <v>-13600</v>
      </c>
      <c r="C1560" s="59" t="n">
        <v>14900</v>
      </c>
    </row>
    <row r="1561">
      <c r="A1561" s="60" t="s">
        <v>3188</v>
      </c>
      <c r="B1561" s="58" t="n">
        <v>-13600</v>
      </c>
      <c r="C1561" s="59" t="n">
        <v>14900</v>
      </c>
    </row>
    <row r="1562">
      <c r="A1562" s="57" t="s">
        <v>3255</v>
      </c>
      <c r="B1562" s="58" t="n">
        <v>3350</v>
      </c>
      <c r="C1562" s="59" t="n">
        <v>3500</v>
      </c>
    </row>
    <row r="1563">
      <c r="A1563" s="60" t="s">
        <v>3255</v>
      </c>
      <c r="B1563" s="58" t="n">
        <v>3350</v>
      </c>
      <c r="C1563" s="59" t="n">
        <v>3500</v>
      </c>
    </row>
    <row r="1564">
      <c r="A1564" s="57" t="s">
        <v>3262</v>
      </c>
      <c r="B1564" s="58" t="n">
        <v>1750</v>
      </c>
      <c r="C1564" s="59" t="n">
        <v>1750</v>
      </c>
    </row>
    <row r="1565">
      <c r="A1565" s="60" t="s">
        <v>3262</v>
      </c>
      <c r="B1565" s="58" t="n">
        <v>1750</v>
      </c>
      <c r="C1565" s="59" t="n">
        <v>1750</v>
      </c>
    </row>
    <row r="1566">
      <c r="A1566" s="57" t="s">
        <v>3313</v>
      </c>
      <c r="B1566" s="58" t="n">
        <v>1200.0000000000002</v>
      </c>
      <c r="C1566" s="59" t="n">
        <v>2700</v>
      </c>
    </row>
    <row r="1567">
      <c r="A1567" s="60" t="s">
        <v>3313</v>
      </c>
      <c r="B1567" s="58" t="n">
        <v>1200.0000000000002</v>
      </c>
      <c r="C1567" s="59" t="n">
        <v>2700</v>
      </c>
    </row>
    <row r="1568">
      <c r="A1568" s="57" t="s">
        <v>3217</v>
      </c>
      <c r="B1568" s="58" t="n">
        <v>1399.9999999999986</v>
      </c>
      <c r="C1568" s="59" t="n">
        <v>31900</v>
      </c>
    </row>
    <row r="1569">
      <c r="A1569" s="60" t="s">
        <v>3217</v>
      </c>
      <c r="B1569" s="58" t="n">
        <v>1399.9999999999986</v>
      </c>
      <c r="C1569" s="59" t="n">
        <v>31900</v>
      </c>
    </row>
    <row r="1570">
      <c r="A1570" s="57" t="s">
        <v>3425</v>
      </c>
      <c r="B1570" s="58" t="n">
        <v>-14599.999999999998</v>
      </c>
      <c r="C1570" s="59" t="n">
        <v>2300</v>
      </c>
    </row>
    <row r="1571">
      <c r="A1571" s="60" t="s">
        <v>3425</v>
      </c>
      <c r="B1571" s="58" t="n">
        <v>-14599.999999999998</v>
      </c>
      <c r="C1571" s="59" t="n">
        <v>2300</v>
      </c>
    </row>
    <row r="1572">
      <c r="A1572" s="57" t="s">
        <v>3366</v>
      </c>
      <c r="B1572" s="58" t="n">
        <v>-12899.999999999998</v>
      </c>
      <c r="C1572" s="59" t="n">
        <v>5000</v>
      </c>
    </row>
    <row r="1573">
      <c r="A1573" s="60" t="s">
        <v>3366</v>
      </c>
      <c r="B1573" s="58" t="n">
        <v>-12899.999999999998</v>
      </c>
      <c r="C1573" s="59" t="n">
        <v>5000</v>
      </c>
    </row>
    <row r="1574">
      <c r="A1574" s="57" t="s">
        <v>910</v>
      </c>
      <c r="B1574" s="58" t="n">
        <v>1519.9999999999995</v>
      </c>
      <c r="C1574" s="59" t="n">
        <v>14000</v>
      </c>
    </row>
    <row r="1575">
      <c r="A1575" s="57" t="s">
        <v>729</v>
      </c>
      <c r="B1575" s="58" t="n">
        <v>600</v>
      </c>
      <c r="C1575" s="59" t="n">
        <v>600</v>
      </c>
    </row>
    <row r="1576">
      <c r="A1576" s="57" t="s">
        <v>1282</v>
      </c>
      <c r="B1576" s="58" t="n">
        <v>900</v>
      </c>
      <c r="C1576" s="59" t="n">
        <v>900</v>
      </c>
    </row>
    <row r="1577">
      <c r="A1577" s="57" t="s">
        <v>1335</v>
      </c>
      <c r="B1577" s="58" t="n">
        <v>250</v>
      </c>
      <c r="C1577" s="59" t="n">
        <v>2000</v>
      </c>
    </row>
    <row r="1578">
      <c r="A1578" s="57" t="s">
        <v>1336</v>
      </c>
      <c r="B1578" s="58" t="n">
        <v>-570.00000000000011</v>
      </c>
      <c r="C1578" s="59" t="n">
        <v>730</v>
      </c>
    </row>
    <row r="1579">
      <c r="A1579" s="57" t="s">
        <v>1404</v>
      </c>
      <c r="B1579" s="58" t="n">
        <v>1300</v>
      </c>
      <c r="C1579" s="59" t="n">
        <v>1300</v>
      </c>
    </row>
    <row r="1580">
      <c r="A1580" s="57" t="s">
        <v>1354</v>
      </c>
      <c r="B1580" s="58" t="n">
        <v>649.99999999999989</v>
      </c>
      <c r="C1580" s="59" t="n">
        <v>700</v>
      </c>
    </row>
    <row r="1581">
      <c r="A1581" s="57" t="s">
        <v>1760</v>
      </c>
      <c r="B1581" s="58" t="n">
        <v>860</v>
      </c>
      <c r="C1581" s="59" t="n">
        <v>860</v>
      </c>
    </row>
    <row r="1582">
      <c r="A1582" s="57" t="s">
        <v>2609</v>
      </c>
      <c r="B1582" s="58" t="n">
        <v>700</v>
      </c>
      <c r="C1582" s="59" t="n">
        <v>700</v>
      </c>
    </row>
    <row r="1583">
      <c r="A1583" s="60" t="s">
        <v>2609</v>
      </c>
      <c r="B1583" s="58" t="n">
        <v>700</v>
      </c>
      <c r="C1583" s="59" t="n">
        <v>700</v>
      </c>
    </row>
    <row r="1584">
      <c r="A1584" s="57" t="s">
        <v>1221</v>
      </c>
      <c r="B1584" s="58" t="n">
        <v>450</v>
      </c>
      <c r="C1584" s="59" t="n">
        <v>450</v>
      </c>
    </row>
    <row r="1585">
      <c r="A1585" s="57" t="s">
        <v>1230</v>
      </c>
      <c r="B1585" s="58" t="n">
        <v>550</v>
      </c>
      <c r="C1585" s="59" t="n">
        <v>550</v>
      </c>
    </row>
    <row r="1586">
      <c r="A1586" s="57" t="s">
        <v>179</v>
      </c>
      <c r="B1586" s="58" t="n">
        <v>528.77999999999986</v>
      </c>
      <c r="C1586" s="59" t="n">
        <v>3223.72</v>
      </c>
    </row>
    <row r="1587">
      <c r="A1587" s="57" t="s">
        <v>2857</v>
      </c>
      <c r="B1587" s="58" t="n">
        <v>-6000</v>
      </c>
      <c r="C1587" s="59" t="n">
        <v>9000</v>
      </c>
    </row>
    <row r="1588">
      <c r="A1588" s="60" t="s">
        <v>2857</v>
      </c>
      <c r="B1588" s="58" t="n">
        <v>-6000</v>
      </c>
      <c r="C1588" s="59" t="n">
        <v>9000</v>
      </c>
    </row>
    <row r="1589">
      <c r="A1589" s="57" t="s">
        <v>2859</v>
      </c>
      <c r="B1589" s="58" t="n">
        <v>8500</v>
      </c>
      <c r="C1589" s="59" t="n">
        <v>15500</v>
      </c>
    </row>
    <row r="1590">
      <c r="A1590" s="60" t="s">
        <v>2859</v>
      </c>
      <c r="B1590" s="58" t="n">
        <v>8500</v>
      </c>
      <c r="C1590" s="59" t="n">
        <v>15500</v>
      </c>
    </row>
    <row r="1591">
      <c r="A1591" s="57" t="s">
        <v>2876</v>
      </c>
      <c r="B1591" s="58" t="n">
        <v>14500</v>
      </c>
      <c r="C1591" s="59" t="n">
        <v>14500</v>
      </c>
    </row>
    <row r="1592">
      <c r="A1592" s="60" t="s">
        <v>2876</v>
      </c>
      <c r="B1592" s="58" t="n">
        <v>14500</v>
      </c>
      <c r="C1592" s="59" t="n">
        <v>14500</v>
      </c>
    </row>
    <row r="1593">
      <c r="A1593" s="57" t="s">
        <v>454</v>
      </c>
      <c r="B1593" s="58" t="n">
        <v>120.99999999999937</v>
      </c>
      <c r="C1593" s="59" t="n">
        <v>6729.0000000000009</v>
      </c>
    </row>
    <row r="1594">
      <c r="A1594" s="57" t="s">
        <v>849</v>
      </c>
      <c r="B1594" s="58" t="n">
        <v>21.999999999999886</v>
      </c>
      <c r="C1594" s="59" t="n">
        <v>1098</v>
      </c>
    </row>
    <row r="1595">
      <c r="A1595" s="57" t="s">
        <v>850</v>
      </c>
      <c r="B1595" s="58" t="n">
        <v>-2425.7999999999993</v>
      </c>
      <c r="C1595" s="59" t="n">
        <v>12317</v>
      </c>
    </row>
    <row r="1596">
      <c r="A1596" s="57" t="s">
        <v>851</v>
      </c>
      <c r="B1596" s="58" t="n">
        <v>-2850</v>
      </c>
      <c r="C1596" s="59" t="n">
        <v>4050</v>
      </c>
    </row>
    <row r="1597">
      <c r="A1597" s="57" t="s">
        <v>3205</v>
      </c>
      <c r="B1597" s="58" t="n">
        <v>-649.99999999999989</v>
      </c>
      <c r="C1597" s="59" t="n">
        <v>750</v>
      </c>
    </row>
    <row r="1598">
      <c r="A1598" s="60" t="s">
        <v>3205</v>
      </c>
      <c r="B1598" s="58" t="n">
        <v>-649.99999999999989</v>
      </c>
      <c r="C1598" s="59" t="n">
        <v>750</v>
      </c>
    </row>
    <row r="1599">
      <c r="A1599" s="57" t="s">
        <v>3268</v>
      </c>
      <c r="B1599" s="58" t="n">
        <v>350</v>
      </c>
      <c r="C1599" s="59" t="n">
        <v>850</v>
      </c>
    </row>
    <row r="1600">
      <c r="A1600" s="60" t="s">
        <v>3268</v>
      </c>
      <c r="B1600" s="58" t="n">
        <v>350</v>
      </c>
      <c r="C1600" s="59" t="n">
        <v>850</v>
      </c>
    </row>
    <row r="1601">
      <c r="A1601" s="57" t="s">
        <v>3214</v>
      </c>
      <c r="B1601" s="58" t="n">
        <v>999.99999999999989</v>
      </c>
      <c r="C1601" s="59" t="n">
        <v>1900</v>
      </c>
    </row>
    <row r="1602">
      <c r="A1602" s="60" t="s">
        <v>3214</v>
      </c>
      <c r="B1602" s="58" t="n">
        <v>999.99999999999989</v>
      </c>
      <c r="C1602" s="59" t="n">
        <v>1900</v>
      </c>
    </row>
    <row r="1603">
      <c r="A1603" s="57" t="s">
        <v>3278</v>
      </c>
      <c r="B1603" s="58" t="n">
        <v>-300.00000000000006</v>
      </c>
      <c r="C1603" s="59" t="n">
        <v>1700</v>
      </c>
    </row>
    <row r="1604">
      <c r="A1604" s="60" t="s">
        <v>3278</v>
      </c>
      <c r="B1604" s="58" t="n">
        <v>-300.00000000000006</v>
      </c>
      <c r="C1604" s="59" t="n">
        <v>1700</v>
      </c>
    </row>
    <row r="1605">
      <c r="A1605" s="57" t="s">
        <v>3367</v>
      </c>
      <c r="B1605" s="58" t="n">
        <v>-600.00000000000011</v>
      </c>
      <c r="C1605" s="59" t="n">
        <v>2600</v>
      </c>
    </row>
    <row r="1606">
      <c r="A1606" s="60" t="s">
        <v>3367</v>
      </c>
      <c r="B1606" s="58" t="n">
        <v>-600.00000000000011</v>
      </c>
      <c r="C1606" s="59" t="n">
        <v>2600</v>
      </c>
    </row>
    <row r="1607">
      <c r="A1607" s="57" t="s">
        <v>1582</v>
      </c>
      <c r="B1607" s="58" t="n">
        <v>140.00000000000003</v>
      </c>
      <c r="C1607" s="59" t="n">
        <v>650</v>
      </c>
    </row>
    <row r="1608">
      <c r="A1608" s="57" t="s">
        <v>2591</v>
      </c>
      <c r="B1608" s="58" t="n">
        <v>610</v>
      </c>
      <c r="C1608" s="59" t="n">
        <v>840</v>
      </c>
    </row>
    <row r="1609">
      <c r="A1609" s="60" t="s">
        <v>2591</v>
      </c>
      <c r="B1609" s="58" t="n">
        <v>610</v>
      </c>
      <c r="C1609" s="59" t="n">
        <v>840</v>
      </c>
    </row>
    <row r="1610">
      <c r="A1610" s="57" t="s">
        <v>2196</v>
      </c>
      <c r="B1610" s="58" t="n">
        <v>40.000000000000036</v>
      </c>
      <c r="C1610" s="59" t="n">
        <v>409.99999999999994</v>
      </c>
    </row>
    <row r="1611">
      <c r="A1611" s="57" t="s">
        <v>3202</v>
      </c>
      <c r="B1611" s="58" t="n">
        <v>900</v>
      </c>
      <c r="C1611" s="59" t="n">
        <v>900</v>
      </c>
    </row>
    <row r="1612">
      <c r="A1612" s="60" t="s">
        <v>3202</v>
      </c>
      <c r="B1612" s="58" t="n">
        <v>900</v>
      </c>
      <c r="C1612" s="59" t="n">
        <v>900</v>
      </c>
    </row>
    <row r="1613">
      <c r="A1613" s="57" t="s">
        <v>1620</v>
      </c>
      <c r="B1613" s="58" t="n">
        <v>170.00000000000003</v>
      </c>
      <c r="C1613" s="59" t="n">
        <v>500</v>
      </c>
    </row>
    <row r="1614">
      <c r="A1614" s="57" t="s">
        <v>2965</v>
      </c>
      <c r="B1614" s="58" t="n">
        <v>350.00000000000011</v>
      </c>
      <c r="C1614" s="59" t="n">
        <v>1150</v>
      </c>
    </row>
    <row r="1615">
      <c r="A1615" s="60" t="s">
        <v>2965</v>
      </c>
      <c r="B1615" s="58" t="n">
        <v>350.00000000000011</v>
      </c>
      <c r="C1615" s="59" t="n">
        <v>1150</v>
      </c>
    </row>
    <row r="1616">
      <c r="A1616" s="57" t="s">
        <v>3058</v>
      </c>
      <c r="B1616" s="58" t="n">
        <v>-825</v>
      </c>
      <c r="C1616" s="59" t="n">
        <v>950</v>
      </c>
    </row>
    <row r="1617">
      <c r="A1617" s="60" t="s">
        <v>3058</v>
      </c>
      <c r="B1617" s="58" t="n">
        <v>-825</v>
      </c>
      <c r="C1617" s="59" t="n">
        <v>950</v>
      </c>
    </row>
    <row r="1618">
      <c r="A1618" s="57" t="s">
        <v>92</v>
      </c>
      <c r="B1618" s="58" t="n">
        <v>121.99999999999997</v>
      </c>
      <c r="C1618" s="59" t="n">
        <v>448.00000000000006</v>
      </c>
    </row>
    <row r="1619">
      <c r="A1619" s="57" t="s">
        <v>852</v>
      </c>
      <c r="B1619" s="58" t="n">
        <v>-1180</v>
      </c>
      <c r="C1619" s="59" t="n">
        <v>1200</v>
      </c>
    </row>
    <row r="1620">
      <c r="A1620" s="57" t="s">
        <v>279</v>
      </c>
      <c r="B1620" s="58" t="n">
        <v>-2640.9999999999995</v>
      </c>
      <c r="C1620" s="59" t="n">
        <v>9991</v>
      </c>
    </row>
    <row r="1621">
      <c r="A1621" s="57" t="s">
        <v>537</v>
      </c>
      <c r="B1621" s="58" t="n">
        <v>115.00000000000001</v>
      </c>
      <c r="C1621" s="59" t="n">
        <v>160</v>
      </c>
    </row>
    <row r="1622">
      <c r="A1622" s="57" t="s">
        <v>583</v>
      </c>
      <c r="B1622" s="58" t="n">
        <v>359</v>
      </c>
      <c r="C1622" s="59" t="n">
        <v>359</v>
      </c>
    </row>
    <row r="1623">
      <c r="A1623" s="57" t="s">
        <v>1081</v>
      </c>
      <c r="B1623" s="58" t="n">
        <v>160</v>
      </c>
      <c r="C1623" s="59" t="n">
        <v>290</v>
      </c>
    </row>
    <row r="1624">
      <c r="A1624" s="57" t="s">
        <v>2540</v>
      </c>
      <c r="B1624" s="58" t="n">
        <v>70.000000000000014</v>
      </c>
      <c r="C1624" s="59" t="n">
        <v>520</v>
      </c>
    </row>
    <row r="1625">
      <c r="A1625" s="60" t="s">
        <v>2540</v>
      </c>
      <c r="B1625" s="58" t="n">
        <v>70.000000000000014</v>
      </c>
      <c r="C1625" s="59" t="n">
        <v>520</v>
      </c>
    </row>
    <row r="1626">
      <c r="A1626" s="57" t="s">
        <v>853</v>
      </c>
      <c r="B1626" s="58" t="n">
        <v>-129.00000000000057</v>
      </c>
      <c r="C1626" s="59" t="n">
        <v>9116.16</v>
      </c>
    </row>
    <row r="1627">
      <c r="A1627" s="57" t="s">
        <v>854</v>
      </c>
      <c r="B1627" s="58" t="n">
        <v>-3320.0000000000005</v>
      </c>
      <c r="C1627" s="59" t="n">
        <v>6320</v>
      </c>
    </row>
    <row r="1628">
      <c r="A1628" s="57" t="s">
        <v>855</v>
      </c>
      <c r="B1628" s="58" t="n">
        <v>-2701.8</v>
      </c>
      <c r="C1628" s="59" t="n">
        <v>3175.8</v>
      </c>
    </row>
    <row r="1629">
      <c r="A1629" s="57" t="s">
        <v>1073</v>
      </c>
      <c r="B1629" s="58" t="n">
        <v>500</v>
      </c>
      <c r="C1629" s="59" t="n">
        <v>500</v>
      </c>
    </row>
    <row r="1630">
      <c r="A1630" s="57" t="s">
        <v>1377</v>
      </c>
      <c r="B1630" s="58" t="n">
        <v>-750</v>
      </c>
      <c r="C1630" s="59" t="n">
        <v>790</v>
      </c>
    </row>
    <row r="1631">
      <c r="A1631" s="57" t="s">
        <v>1412</v>
      </c>
      <c r="B1631" s="58" t="n">
        <v>-4125</v>
      </c>
      <c r="C1631" s="59" t="n">
        <v>825.00000000000011</v>
      </c>
    </row>
    <row r="1632">
      <c r="A1632" s="57" t="s">
        <v>2178</v>
      </c>
      <c r="B1632" s="58" t="n">
        <v>109.99999999999997</v>
      </c>
      <c r="C1632" s="59" t="n">
        <v>490.00000000000006</v>
      </c>
    </row>
    <row r="1633">
      <c r="A1633" s="57" t="s">
        <v>2599</v>
      </c>
      <c r="B1633" s="58" t="n">
        <v>-200</v>
      </c>
      <c r="C1633" s="59" t="n">
        <v>800</v>
      </c>
    </row>
    <row r="1634">
      <c r="A1634" s="60" t="s">
        <v>2599</v>
      </c>
      <c r="B1634" s="58" t="n">
        <v>-200</v>
      </c>
      <c r="C1634" s="59" t="n">
        <v>800</v>
      </c>
    </row>
    <row r="1635">
      <c r="A1635" s="57" t="s">
        <v>1895</v>
      </c>
      <c r="B1635" s="58" t="n">
        <v>75.000000000000014</v>
      </c>
      <c r="C1635" s="59" t="n">
        <v>375</v>
      </c>
    </row>
    <row r="1636">
      <c r="A1636" s="57" t="s">
        <v>911</v>
      </c>
      <c r="B1636" s="58" t="n">
        <v>-812.16000000000076</v>
      </c>
      <c r="C1636" s="59" t="n">
        <v>7551.96</v>
      </c>
    </row>
    <row r="1637">
      <c r="A1637" s="60" t="s">
        <v>911</v>
      </c>
      <c r="B1637" s="58" t="n">
        <v>-812.16000000000076</v>
      </c>
      <c r="C1637" s="59" t="n">
        <v>7551.96</v>
      </c>
    </row>
    <row r="1638">
      <c r="A1638" s="57" t="s">
        <v>856</v>
      </c>
      <c r="B1638" s="58" t="n">
        <v>239.99999999999994</v>
      </c>
      <c r="C1638" s="59" t="n">
        <v>4470</v>
      </c>
    </row>
    <row r="1639">
      <c r="A1639" s="57" t="s">
        <v>857</v>
      </c>
      <c r="B1639" s="58" t="n">
        <v>264.00000000000023</v>
      </c>
      <c r="C1639" s="59" t="n">
        <v>6966</v>
      </c>
    </row>
    <row r="1640">
      <c r="A1640" s="57" t="s">
        <v>182</v>
      </c>
      <c r="B1640" s="58" t="n">
        <v>551.99999999999955</v>
      </c>
      <c r="C1640" s="59" t="n">
        <v>4131</v>
      </c>
    </row>
    <row r="1641">
      <c r="A1641" s="57" t="s">
        <v>2104</v>
      </c>
      <c r="B1641" s="58" t="n">
        <v>340</v>
      </c>
      <c r="C1641" s="59" t="n">
        <v>340</v>
      </c>
    </row>
    <row r="1642">
      <c r="A1642" s="57" t="s">
        <v>2096</v>
      </c>
      <c r="B1642" s="58" t="n">
        <v>100</v>
      </c>
      <c r="C1642" s="59" t="n">
        <v>1200</v>
      </c>
    </row>
    <row r="1643">
      <c r="A1643" s="57" t="s">
        <v>2406</v>
      </c>
      <c r="B1643" s="58" t="n">
        <v>59.999999999999964</v>
      </c>
      <c r="C1643" s="59" t="n">
        <v>990</v>
      </c>
    </row>
    <row r="1644">
      <c r="A1644" s="60" t="s">
        <v>2406</v>
      </c>
      <c r="B1644" s="58" t="n">
        <v>59.999999999999964</v>
      </c>
      <c r="C1644" s="59" t="n">
        <v>990</v>
      </c>
    </row>
    <row r="1645">
      <c r="A1645" s="57" t="s">
        <v>2747</v>
      </c>
      <c r="B1645" s="58" t="n">
        <v>3000</v>
      </c>
      <c r="C1645" s="59" t="n">
        <v>3000</v>
      </c>
    </row>
    <row r="1646">
      <c r="A1646" s="60" t="s">
        <v>2747</v>
      </c>
      <c r="B1646" s="58" t="n">
        <v>3000</v>
      </c>
      <c r="C1646" s="59" t="n">
        <v>3000</v>
      </c>
    </row>
    <row r="1647">
      <c r="A1647" s="57" t="s">
        <v>2754</v>
      </c>
      <c r="B1647" s="58" t="n">
        <v>1400</v>
      </c>
      <c r="C1647" s="59" t="n">
        <v>1400</v>
      </c>
    </row>
    <row r="1648">
      <c r="A1648" s="60" t="s">
        <v>2754</v>
      </c>
      <c r="B1648" s="58" t="n">
        <v>1400</v>
      </c>
      <c r="C1648" s="59" t="n">
        <v>1400</v>
      </c>
    </row>
    <row r="1649">
      <c r="A1649" s="57" t="s">
        <v>59</v>
      </c>
      <c r="B1649" s="58" t="n">
        <v>-585</v>
      </c>
      <c r="C1649" s="59" t="n">
        <v>985</v>
      </c>
    </row>
    <row r="1650">
      <c r="A1650" s="57" t="s">
        <v>492</v>
      </c>
      <c r="B1650" s="58" t="n">
        <v>300</v>
      </c>
      <c r="C1650" s="59" t="n">
        <v>5737</v>
      </c>
    </row>
    <row r="1651">
      <c r="A1651" s="57" t="s">
        <v>84</v>
      </c>
      <c r="B1651" s="58" t="n">
        <v>1796.2499999999998</v>
      </c>
      <c r="C1651" s="59" t="n">
        <v>16953.75</v>
      </c>
    </row>
    <row r="1652">
      <c r="A1652" s="60" t="s">
        <v>84</v>
      </c>
      <c r="B1652" s="58" t="n">
        <v>1796.2499999999998</v>
      </c>
      <c r="C1652" s="59" t="n">
        <v>16953.75</v>
      </c>
    </row>
    <row r="1653">
      <c r="A1653" s="57" t="s">
        <v>1659</v>
      </c>
      <c r="B1653" s="58" t="n">
        <v>900</v>
      </c>
      <c r="C1653" s="59" t="n">
        <v>900</v>
      </c>
    </row>
    <row r="1654">
      <c r="A1654" s="57" t="s">
        <v>2376</v>
      </c>
      <c r="B1654" s="58" t="n">
        <v>-100.00000000000009</v>
      </c>
      <c r="C1654" s="59" t="n">
        <v>1500</v>
      </c>
    </row>
    <row r="1655">
      <c r="A1655" s="60" t="s">
        <v>2376</v>
      </c>
      <c r="B1655" s="58" t="n">
        <v>-100.00000000000009</v>
      </c>
      <c r="C1655" s="59" t="n">
        <v>1500</v>
      </c>
    </row>
    <row r="1656">
      <c r="A1656" s="57" t="s">
        <v>2388</v>
      </c>
      <c r="B1656" s="58" t="n">
        <v>2140</v>
      </c>
      <c r="C1656" s="59" t="n">
        <v>2140</v>
      </c>
    </row>
    <row r="1657">
      <c r="A1657" s="60" t="s">
        <v>2388</v>
      </c>
      <c r="B1657" s="58" t="n">
        <v>2140</v>
      </c>
      <c r="C1657" s="59" t="n">
        <v>2140</v>
      </c>
    </row>
    <row r="1658">
      <c r="A1658" s="57" t="s">
        <v>3259</v>
      </c>
      <c r="B1658" s="58" t="n">
        <v>750</v>
      </c>
      <c r="C1658" s="59" t="n">
        <v>850</v>
      </c>
    </row>
    <row r="1659">
      <c r="A1659" s="60" t="s">
        <v>3259</v>
      </c>
      <c r="B1659" s="58" t="n">
        <v>750</v>
      </c>
      <c r="C1659" s="59" t="n">
        <v>850</v>
      </c>
    </row>
    <row r="1660">
      <c r="A1660" s="57" t="s">
        <v>858</v>
      </c>
      <c r="B1660" s="58" t="n">
        <v>-4772</v>
      </c>
      <c r="C1660" s="59" t="n">
        <v>6894</v>
      </c>
    </row>
    <row r="1661">
      <c r="A1661" s="57" t="s">
        <v>19</v>
      </c>
      <c r="B1661" s="58" t="n">
        <v>79.999999999999986</v>
      </c>
      <c r="C1661" s="59" t="n">
        <v>770</v>
      </c>
    </row>
    <row r="1662">
      <c r="A1662" s="57" t="s">
        <v>1136</v>
      </c>
      <c r="B1662" s="58" t="n">
        <v>-900</v>
      </c>
      <c r="C1662" s="59" t="n">
        <v>900</v>
      </c>
    </row>
    <row r="1663">
      <c r="A1663" s="57" t="s">
        <v>1444</v>
      </c>
      <c r="B1663" s="58" t="n">
        <v>500</v>
      </c>
      <c r="C1663" s="59" t="n">
        <v>550</v>
      </c>
    </row>
    <row r="1664">
      <c r="A1664" s="57" t="s">
        <v>859</v>
      </c>
      <c r="B1664" s="58" t="n">
        <v>-295</v>
      </c>
      <c r="C1664" s="59" t="n">
        <v>300</v>
      </c>
    </row>
    <row r="1665">
      <c r="A1665" s="57" t="s">
        <v>587</v>
      </c>
      <c r="B1665" s="58" t="n">
        <v>82.000000000000028</v>
      </c>
      <c r="C1665" s="59" t="n">
        <v>3568</v>
      </c>
    </row>
    <row r="1666">
      <c r="A1666" s="57" t="s">
        <v>480</v>
      </c>
      <c r="B1666" s="58" t="n">
        <v>597.99999999999898</v>
      </c>
      <c r="C1666" s="59" t="n">
        <v>16052.000000000002</v>
      </c>
    </row>
    <row r="1667">
      <c r="A1667" s="57" t="s">
        <v>1112</v>
      </c>
      <c r="B1667" s="58" t="n">
        <v>2000</v>
      </c>
      <c r="C1667" s="59" t="n">
        <v>2000</v>
      </c>
    </row>
    <row r="1668">
      <c r="A1668" s="57" t="s">
        <v>1449</v>
      </c>
      <c r="B1668" s="58" t="n">
        <v>4200</v>
      </c>
      <c r="C1668" s="59" t="n">
        <v>4200</v>
      </c>
    </row>
    <row r="1669">
      <c r="A1669" s="57" t="s">
        <v>1510</v>
      </c>
      <c r="B1669" s="58" t="n">
        <v>800</v>
      </c>
      <c r="C1669" s="59" t="n">
        <v>800</v>
      </c>
    </row>
    <row r="1670">
      <c r="A1670" s="57" t="s">
        <v>1578</v>
      </c>
      <c r="B1670" s="58" t="n">
        <v>150.00000000000003</v>
      </c>
      <c r="C1670" s="59" t="n">
        <v>500</v>
      </c>
    </row>
    <row r="1671">
      <c r="A1671" s="57" t="s">
        <v>2005</v>
      </c>
      <c r="B1671" s="58" t="n">
        <v>390</v>
      </c>
      <c r="C1671" s="59" t="n">
        <v>390</v>
      </c>
    </row>
    <row r="1672">
      <c r="A1672" s="57" t="s">
        <v>3087</v>
      </c>
      <c r="B1672" s="58" t="n">
        <v>1500</v>
      </c>
      <c r="C1672" s="59" t="n">
        <v>1500</v>
      </c>
    </row>
    <row r="1673">
      <c r="A1673" s="60" t="s">
        <v>3087</v>
      </c>
      <c r="B1673" s="58" t="n">
        <v>1500</v>
      </c>
      <c r="C1673" s="59" t="n">
        <v>1500</v>
      </c>
    </row>
    <row r="1674">
      <c r="A1674" s="57" t="s">
        <v>3090</v>
      </c>
      <c r="B1674" s="58" t="n">
        <v>3950</v>
      </c>
      <c r="C1674" s="59" t="n">
        <v>3950</v>
      </c>
    </row>
    <row r="1675">
      <c r="A1675" s="60" t="s">
        <v>3090</v>
      </c>
      <c r="B1675" s="58" t="n">
        <v>3950</v>
      </c>
      <c r="C1675" s="59" t="n">
        <v>3950</v>
      </c>
    </row>
    <row r="1676">
      <c r="A1676" s="57" t="s">
        <v>860</v>
      </c>
      <c r="B1676" s="58" t="n">
        <v>-1070.0000000000005</v>
      </c>
      <c r="C1676" s="59" t="n">
        <v>7610</v>
      </c>
    </row>
    <row r="1677">
      <c r="A1677" s="57" t="s">
        <v>2207</v>
      </c>
      <c r="B1677" s="58" t="n">
        <v>40.000000000000036</v>
      </c>
      <c r="C1677" s="59" t="n">
        <v>459.99999999999994</v>
      </c>
    </row>
    <row r="1678">
      <c r="A1678" s="57" t="s">
        <v>3327</v>
      </c>
      <c r="B1678" s="58" t="n">
        <v>900</v>
      </c>
      <c r="C1678" s="59" t="n">
        <v>900</v>
      </c>
    </row>
    <row r="1679">
      <c r="A1679" s="60" t="s">
        <v>3327</v>
      </c>
      <c r="B1679" s="58" t="n">
        <v>900</v>
      </c>
      <c r="C1679" s="59" t="n">
        <v>900</v>
      </c>
    </row>
    <row r="1680">
      <c r="A1680" s="57" t="s">
        <v>388</v>
      </c>
      <c r="B1680" s="58" t="n">
        <v>20.000000000000018</v>
      </c>
      <c r="C1680" s="59" t="n">
        <v>350</v>
      </c>
    </row>
    <row r="1681">
      <c r="A1681" s="57" t="s">
        <v>380</v>
      </c>
      <c r="B1681" s="58" t="n">
        <v>-21.000000000000085</v>
      </c>
      <c r="C1681" s="59" t="n">
        <v>5521</v>
      </c>
    </row>
    <row r="1682">
      <c r="A1682" s="57" t="s">
        <v>861</v>
      </c>
      <c r="B1682" s="58" t="n">
        <v>1232</v>
      </c>
      <c r="C1682" s="59" t="n">
        <v>11968</v>
      </c>
    </row>
    <row r="1683">
      <c r="A1683" s="57" t="s">
        <v>1383</v>
      </c>
      <c r="B1683" s="58" t="n">
        <v>750</v>
      </c>
      <c r="C1683" s="59" t="n">
        <v>750</v>
      </c>
    </row>
    <row r="1684">
      <c r="A1684" s="57" t="s">
        <v>146</v>
      </c>
      <c r="B1684" s="58" t="n">
        <v>-1110</v>
      </c>
      <c r="C1684" s="59" t="n">
        <v>1110</v>
      </c>
    </row>
    <row r="1685">
      <c r="A1685" s="57" t="s">
        <v>862</v>
      </c>
      <c r="B1685" s="58" t="n">
        <v>1404</v>
      </c>
      <c r="C1685" s="59" t="n">
        <v>9612</v>
      </c>
    </row>
    <row r="1686">
      <c r="A1686" s="57" t="s">
        <v>67</v>
      </c>
      <c r="B1686" s="58" t="n">
        <v>-835.00000000000205</v>
      </c>
      <c r="C1686" s="59" t="n">
        <v>31040</v>
      </c>
    </row>
    <row r="1687">
      <c r="A1687" s="57" t="s">
        <v>863</v>
      </c>
      <c r="B1687" s="58" t="n">
        <v>-5152</v>
      </c>
      <c r="C1687" s="59" t="n">
        <v>5952</v>
      </c>
    </row>
    <row r="1688">
      <c r="A1688" s="57" t="s">
        <v>148</v>
      </c>
      <c r="B1688" s="58" t="n">
        <v>460.00000000000006</v>
      </c>
      <c r="C1688" s="59" t="n">
        <v>840</v>
      </c>
    </row>
    <row r="1689">
      <c r="A1689" s="57" t="s">
        <v>1369</v>
      </c>
      <c r="B1689" s="58" t="n">
        <v>490</v>
      </c>
      <c r="C1689" s="59" t="n">
        <v>500</v>
      </c>
    </row>
    <row r="1690">
      <c r="A1690" s="57" t="s">
        <v>1442</v>
      </c>
      <c r="B1690" s="58" t="n">
        <v>199.99999999999994</v>
      </c>
      <c r="C1690" s="59" t="n">
        <v>800</v>
      </c>
    </row>
    <row r="1691">
      <c r="A1691" s="57" t="s">
        <v>1950</v>
      </c>
      <c r="B1691" s="58" t="n">
        <v>600.00000000000011</v>
      </c>
      <c r="C1691" s="59" t="n">
        <v>1100</v>
      </c>
    </row>
    <row r="1692">
      <c r="A1692" s="57" t="s">
        <v>2081</v>
      </c>
      <c r="B1692" s="58" t="n">
        <v>-440.00000000000006</v>
      </c>
      <c r="C1692" s="59" t="n">
        <v>440.00000000000006</v>
      </c>
    </row>
    <row r="1693">
      <c r="A1693" s="57" t="s">
        <v>2498</v>
      </c>
      <c r="B1693" s="58" t="n">
        <v>2100</v>
      </c>
      <c r="C1693" s="59" t="n">
        <v>1020</v>
      </c>
    </row>
    <row r="1694">
      <c r="A1694" s="60" t="s">
        <v>2498</v>
      </c>
      <c r="B1694" s="58" t="n">
        <v>2100</v>
      </c>
      <c r="C1694" s="59" t="n">
        <v>1020</v>
      </c>
    </row>
    <row r="1695">
      <c r="A1695" s="57" t="s">
        <v>1495</v>
      </c>
      <c r="B1695" s="58" t="n">
        <v>750</v>
      </c>
      <c r="C1695" s="59" t="n">
        <v>750</v>
      </c>
    </row>
    <row r="1696">
      <c r="A1696" s="57" t="s">
        <v>1833</v>
      </c>
      <c r="B1696" s="58" t="n">
        <v>375</v>
      </c>
      <c r="C1696" s="59" t="n">
        <v>750</v>
      </c>
    </row>
    <row r="1697">
      <c r="A1697" s="57" t="s">
        <v>2553</v>
      </c>
      <c r="B1697" s="58" t="n">
        <v>320</v>
      </c>
      <c r="C1697" s="59" t="n">
        <v>780</v>
      </c>
    </row>
    <row r="1698">
      <c r="A1698" s="60" t="s">
        <v>2553</v>
      </c>
      <c r="B1698" s="58" t="n">
        <v>320</v>
      </c>
      <c r="C1698" s="59" t="n">
        <v>780</v>
      </c>
    </row>
    <row r="1699">
      <c r="A1699" s="57" t="s">
        <v>2823</v>
      </c>
      <c r="B1699" s="58" t="n">
        <v>2550</v>
      </c>
      <c r="C1699" s="59" t="n">
        <v>2550</v>
      </c>
    </row>
    <row r="1700">
      <c r="A1700" s="60" t="s">
        <v>2823</v>
      </c>
      <c r="B1700" s="58" t="n">
        <v>2550</v>
      </c>
      <c r="C1700" s="59" t="n">
        <v>2550</v>
      </c>
    </row>
    <row r="1701">
      <c r="A1701" s="57" t="s">
        <v>2960</v>
      </c>
      <c r="B1701" s="58" t="n">
        <v>1600</v>
      </c>
      <c r="C1701" s="59" t="n">
        <v>1600</v>
      </c>
    </row>
    <row r="1702">
      <c r="A1702" s="60" t="s">
        <v>2960</v>
      </c>
      <c r="B1702" s="58" t="n">
        <v>1600</v>
      </c>
      <c r="C1702" s="59" t="n">
        <v>1600</v>
      </c>
    </row>
    <row r="1703">
      <c r="A1703" s="57" t="s">
        <v>2142</v>
      </c>
      <c r="B1703" s="58" t="n">
        <v>2000</v>
      </c>
      <c r="C1703" s="59" t="n">
        <v>2000</v>
      </c>
    </row>
    <row r="1704">
      <c r="A1704" s="57" t="s">
        <v>113</v>
      </c>
      <c r="B1704" s="58" t="n">
        <v>125</v>
      </c>
      <c r="C1704" s="59" t="n">
        <v>125</v>
      </c>
    </row>
    <row r="1705">
      <c r="A1705" s="57" t="s">
        <v>864</v>
      </c>
      <c r="B1705" s="58" t="n">
        <v>100</v>
      </c>
      <c r="C1705" s="59" t="n">
        <v>250</v>
      </c>
    </row>
    <row r="1706">
      <c r="A1706" s="57" t="s">
        <v>184</v>
      </c>
      <c r="B1706" s="58" t="n">
        <v>286.34000000000015</v>
      </c>
      <c r="C1706" s="59" t="n">
        <v>1083.56</v>
      </c>
    </row>
    <row r="1707">
      <c r="A1707" s="57" t="s">
        <v>2860</v>
      </c>
      <c r="B1707" s="58" t="n">
        <v>-23125</v>
      </c>
      <c r="C1707" s="59" t="n">
        <v>203500</v>
      </c>
    </row>
    <row r="1708">
      <c r="A1708" s="60" t="s">
        <v>2860</v>
      </c>
      <c r="B1708" s="58" t="n">
        <v>-23125</v>
      </c>
      <c r="C1708" s="59" t="n">
        <v>203500</v>
      </c>
    </row>
    <row r="1709">
      <c r="A1709" s="57" t="s">
        <v>1540</v>
      </c>
      <c r="B1709" s="58" t="n">
        <v>1500</v>
      </c>
      <c r="C1709" s="59" t="n">
        <v>1500</v>
      </c>
    </row>
    <row r="1710">
      <c r="A1710" s="57" t="s">
        <v>2205</v>
      </c>
      <c r="B1710" s="58" t="n">
        <v>1600</v>
      </c>
      <c r="C1710" s="59" t="n">
        <v>1600</v>
      </c>
    </row>
    <row r="1711">
      <c r="A1711" s="57" t="s">
        <v>2182</v>
      </c>
      <c r="B1711" s="58" t="n">
        <v>1300</v>
      </c>
      <c r="C1711" s="59" t="n">
        <v>1000</v>
      </c>
    </row>
    <row r="1712">
      <c r="A1712" s="57" t="s">
        <v>2403</v>
      </c>
      <c r="B1712" s="58" t="n">
        <v>109.99999999999997</v>
      </c>
      <c r="C1712" s="59" t="n">
        <v>690</v>
      </c>
    </row>
    <row r="1713">
      <c r="A1713" s="60" t="s">
        <v>2403</v>
      </c>
      <c r="B1713" s="58" t="n">
        <v>109.99999999999997</v>
      </c>
      <c r="C1713" s="59" t="n">
        <v>690</v>
      </c>
    </row>
    <row r="1714">
      <c r="A1714" s="57" t="s">
        <v>2830</v>
      </c>
      <c r="B1714" s="58" t="n">
        <v>1100</v>
      </c>
      <c r="C1714" s="59" t="n">
        <v>1100</v>
      </c>
    </row>
    <row r="1715">
      <c r="A1715" s="60" t="s">
        <v>2830</v>
      </c>
      <c r="B1715" s="58" t="n">
        <v>1100</v>
      </c>
      <c r="C1715" s="59" t="n">
        <v>1100</v>
      </c>
    </row>
    <row r="1716">
      <c r="A1716" s="57" t="s">
        <v>2824</v>
      </c>
      <c r="B1716" s="58" t="n">
        <v>-22300</v>
      </c>
      <c r="C1716" s="59" t="n">
        <v>1200</v>
      </c>
    </row>
    <row r="1717">
      <c r="A1717" s="60" t="s">
        <v>2824</v>
      </c>
      <c r="B1717" s="58" t="n">
        <v>-22300</v>
      </c>
      <c r="C1717" s="59" t="n">
        <v>1200</v>
      </c>
    </row>
    <row r="1718">
      <c r="A1718" s="57" t="s">
        <v>2832</v>
      </c>
      <c r="B1718" s="58" t="n">
        <v>-4850.9999999999973</v>
      </c>
      <c r="C1718" s="59" t="n">
        <v>22059</v>
      </c>
    </row>
    <row r="1719">
      <c r="A1719" s="60" t="s">
        <v>2832</v>
      </c>
      <c r="B1719" s="58" t="n">
        <v>-4850.9999999999973</v>
      </c>
      <c r="C1719" s="59" t="n">
        <v>22059</v>
      </c>
    </row>
    <row r="1720">
      <c r="A1720" s="57" t="s">
        <v>2874</v>
      </c>
      <c r="B1720" s="58" t="n">
        <v>240</v>
      </c>
      <c r="C1720" s="59" t="n">
        <v>240</v>
      </c>
    </row>
    <row r="1721">
      <c r="A1721" s="60" t="s">
        <v>2874</v>
      </c>
      <c r="B1721" s="58" t="n">
        <v>240</v>
      </c>
      <c r="C1721" s="59" t="n">
        <v>240</v>
      </c>
    </row>
    <row r="1722">
      <c r="A1722" s="57" t="s">
        <v>2861</v>
      </c>
      <c r="B1722" s="58" t="n">
        <v>29700</v>
      </c>
      <c r="C1722" s="59" t="n">
        <v>29700</v>
      </c>
    </row>
    <row r="1723">
      <c r="A1723" s="60" t="s">
        <v>2861</v>
      </c>
      <c r="B1723" s="58" t="n">
        <v>29700</v>
      </c>
      <c r="C1723" s="59" t="n">
        <v>29700</v>
      </c>
    </row>
    <row r="1724">
      <c r="A1724" s="57" t="s">
        <v>2956</v>
      </c>
      <c r="B1724" s="58" t="n">
        <v>280.00000000000006</v>
      </c>
      <c r="C1724" s="59" t="n">
        <v>819.99999999999989</v>
      </c>
    </row>
    <row r="1725">
      <c r="A1725" s="60" t="s">
        <v>2956</v>
      </c>
      <c r="B1725" s="58" t="n">
        <v>280.00000000000006</v>
      </c>
      <c r="C1725" s="59" t="n">
        <v>819.99999999999989</v>
      </c>
    </row>
    <row r="1726">
      <c r="A1726" s="57" t="s">
        <v>865</v>
      </c>
      <c r="B1726" s="58" t="n">
        <v>-204</v>
      </c>
      <c r="C1726" s="59" t="n">
        <v>2635</v>
      </c>
    </row>
    <row r="1727">
      <c r="A1727" s="57" t="s">
        <v>304</v>
      </c>
      <c r="B1727" s="58" t="n">
        <v>150</v>
      </c>
      <c r="C1727" s="59" t="n">
        <v>450</v>
      </c>
    </row>
    <row r="1728">
      <c r="A1728" s="57" t="s">
        <v>352</v>
      </c>
      <c r="B1728" s="58" t="n">
        <v>500</v>
      </c>
      <c r="C1728" s="59" t="n">
        <v>750</v>
      </c>
    </row>
    <row r="1729">
      <c r="A1729" s="57" t="s">
        <v>1082</v>
      </c>
      <c r="B1729" s="58" t="n">
        <v>634</v>
      </c>
      <c r="C1729" s="59" t="n">
        <v>526</v>
      </c>
    </row>
    <row r="1730">
      <c r="A1730" s="57" t="s">
        <v>1142</v>
      </c>
      <c r="B1730" s="58" t="n">
        <v>-220.00000000000003</v>
      </c>
      <c r="C1730" s="59" t="n">
        <v>420</v>
      </c>
    </row>
    <row r="1731">
      <c r="A1731" s="57" t="s">
        <v>1458</v>
      </c>
      <c r="B1731" s="58" t="n">
        <v>550</v>
      </c>
      <c r="C1731" s="59" t="n">
        <v>550</v>
      </c>
    </row>
    <row r="1732">
      <c r="A1732" s="57" t="s">
        <v>1847</v>
      </c>
      <c r="B1732" s="58" t="n">
        <v>1080</v>
      </c>
      <c r="C1732" s="59" t="n">
        <v>1080</v>
      </c>
    </row>
    <row r="1733">
      <c r="A1733" s="57" t="s">
        <v>3099</v>
      </c>
      <c r="B1733" s="58" t="n">
        <v>3000</v>
      </c>
      <c r="C1733" s="59" t="n">
        <v>3000</v>
      </c>
    </row>
    <row r="1734">
      <c r="A1734" s="60" t="s">
        <v>3099</v>
      </c>
      <c r="B1734" s="58" t="n">
        <v>3000</v>
      </c>
      <c r="C1734" s="59" t="n">
        <v>3000</v>
      </c>
    </row>
    <row r="1735">
      <c r="A1735" s="57" t="s">
        <v>3192</v>
      </c>
      <c r="B1735" s="58" t="n">
        <v>1050</v>
      </c>
      <c r="C1735" s="59" t="n">
        <v>1000</v>
      </c>
    </row>
    <row r="1736">
      <c r="A1736" s="60" t="s">
        <v>3192</v>
      </c>
      <c r="B1736" s="58" t="n">
        <v>1050</v>
      </c>
      <c r="C1736" s="59" t="n">
        <v>1000</v>
      </c>
    </row>
    <row r="1737">
      <c r="A1737" s="57" t="s">
        <v>54</v>
      </c>
      <c r="B1737" s="58" t="n">
        <v>201.99999999999994</v>
      </c>
      <c r="C1737" s="59" t="n">
        <v>3098</v>
      </c>
    </row>
    <row r="1738">
      <c r="A1738" s="57" t="s">
        <v>866</v>
      </c>
      <c r="B1738" s="58" t="n">
        <v>265</v>
      </c>
      <c r="C1738" s="59" t="n">
        <v>285</v>
      </c>
    </row>
    <row r="1739">
      <c r="A1739" s="57" t="s">
        <v>867</v>
      </c>
      <c r="B1739" s="58" t="n">
        <v>-3874</v>
      </c>
      <c r="C1739" s="59" t="n">
        <v>8259</v>
      </c>
    </row>
    <row r="1740">
      <c r="A1740" s="57" t="s">
        <v>547</v>
      </c>
      <c r="B1740" s="58" t="n">
        <v>239.00000000000006</v>
      </c>
      <c r="C1740" s="59" t="n">
        <v>6638</v>
      </c>
    </row>
    <row r="1741">
      <c r="A1741" s="57" t="s">
        <v>868</v>
      </c>
      <c r="B1741" s="58" t="n">
        <v>-284.11999999999972</v>
      </c>
      <c r="C1741" s="59" t="n">
        <v>9713.09</v>
      </c>
    </row>
    <row r="1742">
      <c r="A1742" s="57" t="s">
        <v>1570</v>
      </c>
      <c r="B1742" s="58" t="n">
        <v>375</v>
      </c>
      <c r="C1742" s="59" t="n">
        <v>525</v>
      </c>
    </row>
    <row r="1743">
      <c r="A1743" s="57" t="s">
        <v>2077</v>
      </c>
      <c r="B1743" s="58" t="n">
        <v>229.99999999999997</v>
      </c>
      <c r="C1743" s="59" t="n">
        <v>450</v>
      </c>
    </row>
    <row r="1744">
      <c r="A1744" s="57" t="s">
        <v>593</v>
      </c>
      <c r="B1744" s="58" t="n">
        <v>199.97999999999968</v>
      </c>
      <c r="C1744" s="59" t="n">
        <v>5430.77</v>
      </c>
    </row>
    <row r="1745">
      <c r="A1745" s="57" t="s">
        <v>585</v>
      </c>
      <c r="B1745" s="58" t="n">
        <v>-109.99999999999997</v>
      </c>
      <c r="C1745" s="59" t="n">
        <v>400</v>
      </c>
    </row>
    <row r="1746">
      <c r="A1746" s="57" t="s">
        <v>1098</v>
      </c>
      <c r="B1746" s="58" t="n">
        <v>-400</v>
      </c>
      <c r="C1746" s="59" t="n">
        <v>650</v>
      </c>
    </row>
    <row r="1747">
      <c r="A1747" s="57" t="s">
        <v>2001</v>
      </c>
      <c r="B1747" s="58" t="n">
        <v>500</v>
      </c>
      <c r="C1747" s="59" t="n">
        <v>500</v>
      </c>
    </row>
    <row r="1748">
      <c r="A1748" s="57" t="s">
        <v>3006</v>
      </c>
      <c r="B1748" s="58" t="n">
        <v>-500</v>
      </c>
      <c r="C1748" s="59" t="n">
        <v>700</v>
      </c>
    </row>
    <row r="1749">
      <c r="A1749" s="60" t="s">
        <v>3006</v>
      </c>
      <c r="B1749" s="58" t="n">
        <v>-500</v>
      </c>
      <c r="C1749" s="59" t="n">
        <v>700</v>
      </c>
    </row>
    <row r="1750">
      <c r="A1750" s="57" t="s">
        <v>3035</v>
      </c>
      <c r="B1750" s="58" t="n">
        <v>1550</v>
      </c>
      <c r="C1750" s="59" t="n">
        <v>1600</v>
      </c>
    </row>
    <row r="1751">
      <c r="A1751" s="60" t="s">
        <v>3035</v>
      </c>
      <c r="B1751" s="58" t="n">
        <v>1550</v>
      </c>
      <c r="C1751" s="59" t="n">
        <v>1600</v>
      </c>
    </row>
    <row r="1752">
      <c r="A1752" s="57" t="s">
        <v>1799</v>
      </c>
      <c r="B1752" s="58" t="n">
        <v>1600</v>
      </c>
      <c r="C1752" s="59" t="n">
        <v>1600</v>
      </c>
    </row>
    <row r="1753">
      <c r="A1753" s="57" t="s">
        <v>1668</v>
      </c>
      <c r="B1753" s="58" t="n">
        <v>120.00000000000001</v>
      </c>
      <c r="C1753" s="59" t="n">
        <v>550</v>
      </c>
    </row>
    <row r="1754">
      <c r="A1754" s="57" t="s">
        <v>2412</v>
      </c>
      <c r="B1754" s="58" t="n">
        <v>1200</v>
      </c>
      <c r="C1754" s="59" t="n">
        <v>1200</v>
      </c>
    </row>
    <row r="1755">
      <c r="A1755" s="60" t="s">
        <v>2412</v>
      </c>
      <c r="B1755" s="58" t="n">
        <v>1200</v>
      </c>
      <c r="C1755" s="59" t="n">
        <v>1200</v>
      </c>
    </row>
    <row r="1756">
      <c r="A1756" s="57" t="s">
        <v>2933</v>
      </c>
      <c r="B1756" s="58" t="n">
        <v>900</v>
      </c>
      <c r="C1756" s="59" t="n">
        <v>900</v>
      </c>
    </row>
    <row r="1757">
      <c r="A1757" s="60" t="s">
        <v>2933</v>
      </c>
      <c r="B1757" s="58" t="n">
        <v>900</v>
      </c>
      <c r="C1757" s="59" t="n">
        <v>900</v>
      </c>
    </row>
    <row r="1758">
      <c r="A1758" s="57" t="s">
        <v>1696</v>
      </c>
      <c r="B1758" s="58" t="n">
        <v>900</v>
      </c>
      <c r="C1758" s="59" t="n">
        <v>900</v>
      </c>
    </row>
    <row r="1759">
      <c r="A1759" s="57" t="s">
        <v>2850</v>
      </c>
      <c r="B1759" s="58" t="n">
        <v>70.000000000000014</v>
      </c>
      <c r="C1759" s="59" t="n">
        <v>430</v>
      </c>
    </row>
    <row r="1760">
      <c r="A1760" s="60" t="s">
        <v>2850</v>
      </c>
      <c r="B1760" s="58" t="n">
        <v>70.000000000000014</v>
      </c>
      <c r="C1760" s="59" t="n">
        <v>430</v>
      </c>
    </row>
    <row r="1761">
      <c r="A1761" s="57" t="s">
        <v>2608</v>
      </c>
      <c r="B1761" s="58" t="n">
        <v>850</v>
      </c>
      <c r="C1761" s="59" t="n">
        <v>850</v>
      </c>
    </row>
    <row r="1762">
      <c r="A1762" s="60" t="s">
        <v>2608</v>
      </c>
      <c r="B1762" s="58" t="n">
        <v>850</v>
      </c>
      <c r="C1762" s="59" t="n">
        <v>850</v>
      </c>
    </row>
    <row r="1763">
      <c r="A1763" s="57" t="s">
        <v>24</v>
      </c>
      <c r="B1763" s="58" t="n">
        <v>149.99999999999991</v>
      </c>
      <c r="C1763" s="59" t="n">
        <v>1850</v>
      </c>
    </row>
    <row r="1764">
      <c r="A1764" s="57" t="s">
        <v>1963</v>
      </c>
      <c r="B1764" s="58" t="n">
        <v>750</v>
      </c>
      <c r="C1764" s="59" t="n">
        <v>750</v>
      </c>
    </row>
    <row r="1765">
      <c r="A1765" s="57" t="s">
        <v>186</v>
      </c>
      <c r="B1765" s="58" t="n">
        <v>212.15999999999983</v>
      </c>
      <c r="C1765" s="59" t="n">
        <v>10024.56</v>
      </c>
    </row>
    <row r="1766">
      <c r="A1766" s="57" t="s">
        <v>869</v>
      </c>
      <c r="B1766" s="58" t="n">
        <v>101.99999999999996</v>
      </c>
      <c r="C1766" s="59" t="n">
        <v>1998</v>
      </c>
    </row>
    <row r="1767">
      <c r="A1767" s="57" t="s">
        <v>870</v>
      </c>
      <c r="B1767" s="58" t="n">
        <v>30.999999999999961</v>
      </c>
      <c r="C1767" s="59" t="n">
        <v>479</v>
      </c>
    </row>
    <row r="1768">
      <c r="A1768" s="57" t="s">
        <v>553</v>
      </c>
      <c r="B1768" s="58" t="n">
        <v>54.999999999999716</v>
      </c>
      <c r="C1768" s="59" t="n">
        <v>7664</v>
      </c>
    </row>
    <row r="1769">
      <c r="A1769" s="57" t="s">
        <v>252</v>
      </c>
      <c r="B1769" s="58" t="n">
        <v>2387.0899999999988</v>
      </c>
      <c r="C1769" s="59" t="n">
        <v>25641.61</v>
      </c>
    </row>
    <row r="1770">
      <c r="A1770" s="57" t="s">
        <v>1072</v>
      </c>
      <c r="B1770" s="58" t="n">
        <v>250</v>
      </c>
      <c r="C1770" s="59" t="n">
        <v>250</v>
      </c>
    </row>
    <row r="1771">
      <c r="A1771" s="57" t="s">
        <v>52</v>
      </c>
      <c r="B1771" s="58" t="n">
        <v>88.000000000000256</v>
      </c>
      <c r="C1771" s="59" t="n">
        <v>3922</v>
      </c>
    </row>
    <row r="1772">
      <c r="A1772" s="60" t="s">
        <v>52</v>
      </c>
      <c r="B1772" s="58" t="n">
        <v>88.000000000000256</v>
      </c>
      <c r="C1772" s="59" t="n">
        <v>3922</v>
      </c>
    </row>
    <row r="1773">
      <c r="A1773" s="57" t="s">
        <v>1348</v>
      </c>
      <c r="B1773" s="58" t="n">
        <v>25</v>
      </c>
      <c r="C1773" s="59" t="n">
        <v>85</v>
      </c>
    </row>
    <row r="1774">
      <c r="A1774" s="57" t="s">
        <v>1568</v>
      </c>
      <c r="B1774" s="58" t="n">
        <v>-5.0000000000000044</v>
      </c>
      <c r="C1774" s="59" t="n">
        <v>170</v>
      </c>
    </row>
    <row r="1775">
      <c r="A1775" s="57" t="s">
        <v>2084</v>
      </c>
      <c r="B1775" s="58" t="n">
        <v>-62.000000000000014</v>
      </c>
      <c r="C1775" s="59" t="n">
        <v>150</v>
      </c>
    </row>
    <row r="1776">
      <c r="A1776" s="57" t="s">
        <v>2446</v>
      </c>
      <c r="B1776" s="58" t="n">
        <v>150</v>
      </c>
      <c r="C1776" s="59" t="n">
        <v>150</v>
      </c>
    </row>
    <row r="1777">
      <c r="A1777" s="60" t="s">
        <v>2446</v>
      </c>
      <c r="B1777" s="58" t="n">
        <v>150</v>
      </c>
      <c r="C1777" s="59" t="n">
        <v>150</v>
      </c>
    </row>
    <row r="1778">
      <c r="A1778" s="57" t="s">
        <v>1415</v>
      </c>
      <c r="B1778" s="58" t="n">
        <v>1200</v>
      </c>
      <c r="C1778" s="59" t="n">
        <v>1250</v>
      </c>
    </row>
    <row r="1779">
      <c r="A1779" s="57" t="s">
        <v>1914</v>
      </c>
      <c r="B1779" s="58" t="n">
        <v>50</v>
      </c>
      <c r="C1779" s="59" t="n">
        <v>1450</v>
      </c>
    </row>
    <row r="1780">
      <c r="A1780" s="57" t="s">
        <v>2009</v>
      </c>
      <c r="B1780" s="58" t="n">
        <v>1400</v>
      </c>
      <c r="C1780" s="59" t="n">
        <v>1400</v>
      </c>
    </row>
    <row r="1781">
      <c r="A1781" s="57" t="s">
        <v>28</v>
      </c>
      <c r="B1781" s="58" t="n">
        <v>360.00000000000006</v>
      </c>
      <c r="C1781" s="59" t="n">
        <v>520</v>
      </c>
    </row>
    <row r="1782">
      <c r="A1782" s="57" t="s">
        <v>1756</v>
      </c>
      <c r="B1782" s="58" t="n">
        <v>750</v>
      </c>
      <c r="C1782" s="59" t="n">
        <v>750</v>
      </c>
    </row>
    <row r="1783">
      <c r="A1783" s="57" t="s">
        <v>1846</v>
      </c>
      <c r="B1783" s="58" t="n">
        <v>150</v>
      </c>
      <c r="C1783" s="59" t="n">
        <v>900</v>
      </c>
    </row>
    <row r="1784">
      <c r="A1784" s="57" t="s">
        <v>647</v>
      </c>
      <c r="B1784" s="58" t="n">
        <v>-104.30000000000042</v>
      </c>
      <c r="C1784" s="59" t="n">
        <v>26983.899999999998</v>
      </c>
    </row>
    <row r="1785">
      <c r="A1785" s="57" t="s">
        <v>510</v>
      </c>
      <c r="B1785" s="58" t="n">
        <v>3127.9999999999995</v>
      </c>
      <c r="C1785" s="59" t="n">
        <v>17872</v>
      </c>
    </row>
    <row r="1786">
      <c r="A1786" s="57" t="s">
        <v>1181</v>
      </c>
      <c r="B1786" s="58" t="n">
        <v>1000</v>
      </c>
      <c r="C1786" s="59" t="n">
        <v>1000</v>
      </c>
    </row>
    <row r="1787">
      <c r="A1787" s="57" t="s">
        <v>1535</v>
      </c>
      <c r="B1787" s="58" t="n">
        <v>-450.00000000000017</v>
      </c>
      <c r="C1787" s="59" t="n">
        <v>2050</v>
      </c>
    </row>
    <row r="1788">
      <c r="A1788" s="57" t="s">
        <v>2136</v>
      </c>
      <c r="B1788" s="58" t="n">
        <v>809.99999999999989</v>
      </c>
      <c r="C1788" s="59" t="n">
        <v>850</v>
      </c>
    </row>
    <row r="1789">
      <c r="A1789" s="57" t="s">
        <v>2752</v>
      </c>
      <c r="B1789" s="58" t="n">
        <v>1500</v>
      </c>
      <c r="C1789" s="59" t="n">
        <v>1500</v>
      </c>
    </row>
    <row r="1790">
      <c r="A1790" s="60" t="s">
        <v>2752</v>
      </c>
      <c r="B1790" s="58" t="n">
        <v>1500</v>
      </c>
      <c r="C1790" s="59" t="n">
        <v>1500</v>
      </c>
    </row>
    <row r="1791">
      <c r="A1791" s="57" t="s">
        <v>3193</v>
      </c>
      <c r="B1791" s="58" t="n">
        <v>950</v>
      </c>
      <c r="C1791" s="59" t="n">
        <v>950</v>
      </c>
    </row>
    <row r="1792">
      <c r="A1792" s="60" t="s">
        <v>3193</v>
      </c>
      <c r="B1792" s="58" t="n">
        <v>950</v>
      </c>
      <c r="C1792" s="59" t="n">
        <v>950</v>
      </c>
    </row>
    <row r="1793">
      <c r="A1793" s="57" t="s">
        <v>549</v>
      </c>
      <c r="B1793" s="58" t="n">
        <v>339.0000000000004</v>
      </c>
      <c r="C1793" s="59" t="n">
        <v>4739</v>
      </c>
    </row>
    <row r="1794">
      <c r="A1794" s="57" t="s">
        <v>2504</v>
      </c>
      <c r="B1794" s="58" t="n">
        <v>-525</v>
      </c>
      <c r="C1794" s="59" t="n">
        <v>900</v>
      </c>
    </row>
    <row r="1795">
      <c r="A1795" s="60" t="s">
        <v>2504</v>
      </c>
      <c r="B1795" s="58" t="n">
        <v>-525</v>
      </c>
      <c r="C1795" s="59" t="n">
        <v>900</v>
      </c>
    </row>
    <row r="1796">
      <c r="A1796" s="57" t="s">
        <v>595</v>
      </c>
      <c r="B1796" s="58" t="n">
        <v>456.00000000000023</v>
      </c>
      <c r="C1796" s="59" t="n">
        <v>12130</v>
      </c>
    </row>
    <row r="1797">
      <c r="A1797" s="57" t="s">
        <v>2378</v>
      </c>
      <c r="B1797" s="58" t="n">
        <v>50</v>
      </c>
      <c r="C1797" s="59" t="n">
        <v>1000</v>
      </c>
    </row>
    <row r="1798">
      <c r="A1798" s="60" t="s">
        <v>2378</v>
      </c>
      <c r="B1798" s="58" t="n">
        <v>50</v>
      </c>
      <c r="C1798" s="59" t="n">
        <v>1000</v>
      </c>
    </row>
    <row r="1799">
      <c r="A1799" s="57" t="s">
        <v>437</v>
      </c>
      <c r="B1799" s="58" t="n">
        <v>-560</v>
      </c>
      <c r="C1799" s="59" t="n">
        <v>560</v>
      </c>
    </row>
    <row r="1800">
      <c r="A1800" s="57" t="s">
        <v>871</v>
      </c>
      <c r="B1800" s="58" t="n">
        <v>92</v>
      </c>
      <c r="C1800" s="59" t="n">
        <v>208</v>
      </c>
    </row>
    <row r="1801">
      <c r="A1801" s="57" t="s">
        <v>2139</v>
      </c>
      <c r="B1801" s="58" t="n">
        <v>-1080</v>
      </c>
      <c r="C1801" s="59" t="n">
        <v>240</v>
      </c>
    </row>
    <row r="1802">
      <c r="A1802" s="57" t="s">
        <v>2503</v>
      </c>
      <c r="B1802" s="58" t="n">
        <v>-179.99999999999997</v>
      </c>
      <c r="C1802" s="59" t="n">
        <v>580</v>
      </c>
    </row>
    <row r="1803">
      <c r="A1803" s="60" t="s">
        <v>2503</v>
      </c>
      <c r="B1803" s="58" t="n">
        <v>-179.99999999999997</v>
      </c>
      <c r="C1803" s="59" t="n">
        <v>580</v>
      </c>
    </row>
    <row r="1804">
      <c r="A1804" s="57" t="s">
        <v>2749</v>
      </c>
      <c r="B1804" s="58" t="n">
        <v>549.99999999999989</v>
      </c>
      <c r="C1804" s="59" t="n">
        <v>600</v>
      </c>
    </row>
    <row r="1805">
      <c r="A1805" s="60" t="s">
        <v>2749</v>
      </c>
      <c r="B1805" s="58" t="n">
        <v>549.99999999999989</v>
      </c>
      <c r="C1805" s="59" t="n">
        <v>600</v>
      </c>
    </row>
    <row r="1806">
      <c r="A1806" s="57" t="s">
        <v>735</v>
      </c>
      <c r="B1806" s="58" t="n">
        <v>-4182.5</v>
      </c>
      <c r="C1806" s="59" t="n">
        <v>4962.5</v>
      </c>
    </row>
    <row r="1807">
      <c r="A1807" s="57" t="s">
        <v>3257</v>
      </c>
      <c r="B1807" s="58" t="n">
        <v>350</v>
      </c>
      <c r="C1807" s="59" t="n">
        <v>500</v>
      </c>
    </row>
    <row r="1808">
      <c r="A1808" s="60" t="s">
        <v>3257</v>
      </c>
      <c r="B1808" s="58" t="n">
        <v>350</v>
      </c>
      <c r="C1808" s="59" t="n">
        <v>500</v>
      </c>
    </row>
    <row r="1809">
      <c r="A1809" s="57" t="s">
        <v>872</v>
      </c>
      <c r="B1809" s="58" t="n">
        <v>50.000000000000043</v>
      </c>
      <c r="C1809" s="59" t="n">
        <v>1200</v>
      </c>
    </row>
    <row r="1810">
      <c r="A1810" s="57" t="s">
        <v>2347</v>
      </c>
      <c r="B1810" s="58" t="n">
        <v>650</v>
      </c>
      <c r="C1810" s="59" t="n">
        <v>650</v>
      </c>
    </row>
    <row r="1811">
      <c r="A1811" s="60" t="s">
        <v>2347</v>
      </c>
      <c r="B1811" s="58" t="n">
        <v>650</v>
      </c>
      <c r="C1811" s="59" t="n">
        <v>650</v>
      </c>
    </row>
    <row r="1812">
      <c r="A1812" s="57" t="s">
        <v>287</v>
      </c>
      <c r="B1812" s="58" t="n">
        <v>122.99999999999969</v>
      </c>
      <c r="C1812" s="59" t="n">
        <v>6077</v>
      </c>
    </row>
    <row r="1813">
      <c r="A1813" s="57" t="s">
        <v>2050</v>
      </c>
      <c r="B1813" s="58" t="n">
        <v>850</v>
      </c>
      <c r="C1813" s="59" t="n">
        <v>850</v>
      </c>
    </row>
    <row r="1814">
      <c r="A1814" s="57" t="s">
        <v>1220</v>
      </c>
      <c r="B1814" s="58" t="n">
        <v>750</v>
      </c>
      <c r="C1814" s="59" t="n">
        <v>750</v>
      </c>
    </row>
    <row r="1815">
      <c r="A1815" s="57" t="s">
        <v>2201</v>
      </c>
      <c r="B1815" s="58" t="n">
        <v>500</v>
      </c>
      <c r="C1815" s="59" t="n">
        <v>600</v>
      </c>
    </row>
    <row r="1816">
      <c r="A1816" s="57" t="s">
        <v>2925</v>
      </c>
      <c r="B1816" s="58" t="n">
        <v>-370</v>
      </c>
      <c r="C1816" s="59" t="n">
        <v>420</v>
      </c>
    </row>
    <row r="1817">
      <c r="A1817" s="60" t="s">
        <v>2925</v>
      </c>
      <c r="B1817" s="58" t="n">
        <v>-370</v>
      </c>
      <c r="C1817" s="59" t="n">
        <v>420</v>
      </c>
    </row>
    <row r="1818">
      <c r="A1818" s="57" t="s">
        <v>2266</v>
      </c>
      <c r="B1818" s="58" t="n">
        <v>-475</v>
      </c>
      <c r="C1818" s="59" t="n">
        <v>825</v>
      </c>
    </row>
    <row r="1819">
      <c r="A1819" s="60" t="s">
        <v>2266</v>
      </c>
      <c r="B1819" s="58" t="n">
        <v>-475</v>
      </c>
      <c r="C1819" s="59" t="n">
        <v>825</v>
      </c>
    </row>
    <row r="1820">
      <c r="A1820" s="57" t="s">
        <v>873</v>
      </c>
      <c r="B1820" s="58" t="n">
        <v>-178</v>
      </c>
      <c r="C1820" s="59" t="n">
        <v>8693</v>
      </c>
    </row>
    <row r="1821">
      <c r="A1821" s="57" t="s">
        <v>1624</v>
      </c>
      <c r="B1821" s="58" t="n">
        <v>459.99999999999994</v>
      </c>
      <c r="C1821" s="59" t="n">
        <v>540</v>
      </c>
    </row>
    <row r="1822">
      <c r="A1822" s="57" t="s">
        <v>1787</v>
      </c>
      <c r="B1822" s="58" t="n">
        <v>-975.00000000000011</v>
      </c>
      <c r="C1822" s="59" t="n">
        <v>1100</v>
      </c>
    </row>
    <row r="1823">
      <c r="A1823" s="57" t="s">
        <v>1959</v>
      </c>
      <c r="B1823" s="58" t="n">
        <v>1250</v>
      </c>
      <c r="C1823" s="59" t="n">
        <v>1250</v>
      </c>
    </row>
    <row r="1824">
      <c r="A1824" s="57" t="s">
        <v>45</v>
      </c>
      <c r="B1824" s="58" t="n">
        <v>4876.4999999999991</v>
      </c>
      <c r="C1824" s="59" t="n">
        <v>64943</v>
      </c>
    </row>
    <row r="1825">
      <c r="A1825" s="57" t="s">
        <v>1414</v>
      </c>
      <c r="B1825" s="58" t="n">
        <v>1325</v>
      </c>
      <c r="C1825" s="59" t="n">
        <v>1325</v>
      </c>
    </row>
    <row r="1826">
      <c r="A1826" s="57" t="s">
        <v>1445</v>
      </c>
      <c r="B1826" s="58" t="n">
        <v>775</v>
      </c>
      <c r="C1826" s="59" t="n">
        <v>775</v>
      </c>
    </row>
    <row r="1827">
      <c r="A1827" s="57" t="s">
        <v>2260</v>
      </c>
      <c r="B1827" s="58" t="n">
        <v>-3350</v>
      </c>
      <c r="C1827" s="59" t="n">
        <v>2150</v>
      </c>
    </row>
    <row r="1828">
      <c r="A1828" s="60" t="s">
        <v>2260</v>
      </c>
      <c r="B1828" s="58" t="n">
        <v>-3350</v>
      </c>
      <c r="C1828" s="59" t="n">
        <v>2150</v>
      </c>
    </row>
    <row r="1829">
      <c r="A1829" s="57" t="s">
        <v>2271</v>
      </c>
      <c r="B1829" s="58" t="n">
        <v>-3000</v>
      </c>
      <c r="C1829" s="59" t="n">
        <v>7000</v>
      </c>
    </row>
    <row r="1830">
      <c r="A1830" s="60" t="s">
        <v>2271</v>
      </c>
      <c r="B1830" s="58" t="n">
        <v>-3000</v>
      </c>
      <c r="C1830" s="59" t="n">
        <v>7000</v>
      </c>
    </row>
    <row r="1831">
      <c r="A1831" s="57" t="s">
        <v>2304</v>
      </c>
      <c r="B1831" s="58" t="n">
        <v>12480</v>
      </c>
      <c r="C1831" s="59" t="n">
        <v>12580</v>
      </c>
    </row>
    <row r="1832">
      <c r="A1832" s="60" t="s">
        <v>2304</v>
      </c>
      <c r="B1832" s="58" t="n">
        <v>12480</v>
      </c>
      <c r="C1832" s="59" t="n">
        <v>12580</v>
      </c>
    </row>
    <row r="1833">
      <c r="A1833" s="57" t="s">
        <v>2555</v>
      </c>
      <c r="B1833" s="58" t="n">
        <v>2700</v>
      </c>
      <c r="C1833" s="59" t="n">
        <v>2700</v>
      </c>
    </row>
    <row r="1834">
      <c r="A1834" s="60" t="s">
        <v>2555</v>
      </c>
      <c r="B1834" s="58" t="n">
        <v>2700</v>
      </c>
      <c r="C1834" s="59" t="n">
        <v>2700</v>
      </c>
    </row>
    <row r="1835">
      <c r="A1835" s="57" t="s">
        <v>2491</v>
      </c>
      <c r="B1835" s="58" t="n">
        <v>570.00000000000023</v>
      </c>
      <c r="C1835" s="59" t="n">
        <v>3200</v>
      </c>
    </row>
    <row r="1836">
      <c r="A1836" s="60" t="s">
        <v>2491</v>
      </c>
      <c r="B1836" s="58" t="n">
        <v>570.00000000000023</v>
      </c>
      <c r="C1836" s="59" t="n">
        <v>3200</v>
      </c>
    </row>
    <row r="1837">
      <c r="A1837" s="57" t="s">
        <v>2660</v>
      </c>
      <c r="B1837" s="58" t="n">
        <v>385</v>
      </c>
      <c r="C1837" s="59" t="n">
        <v>385</v>
      </c>
    </row>
    <row r="1838">
      <c r="A1838" s="60" t="s">
        <v>2660</v>
      </c>
      <c r="B1838" s="58" t="n">
        <v>385</v>
      </c>
      <c r="C1838" s="59" t="n">
        <v>385</v>
      </c>
    </row>
    <row r="1839">
      <c r="A1839" s="57" t="s">
        <v>334</v>
      </c>
      <c r="B1839" s="58" t="n">
        <v>228.00000000000011</v>
      </c>
      <c r="C1839" s="59" t="n">
        <v>17572</v>
      </c>
    </row>
    <row r="1840">
      <c r="A1840" s="57" t="s">
        <v>1911</v>
      </c>
      <c r="B1840" s="58" t="n">
        <v>400</v>
      </c>
      <c r="C1840" s="59" t="n">
        <v>400</v>
      </c>
    </row>
    <row r="1841">
      <c r="A1841" s="57" t="s">
        <v>2964</v>
      </c>
      <c r="B1841" s="58" t="n">
        <v>650</v>
      </c>
      <c r="C1841" s="59" t="n">
        <v>650</v>
      </c>
    </row>
    <row r="1842">
      <c r="A1842" s="60" t="s">
        <v>2964</v>
      </c>
      <c r="B1842" s="58" t="n">
        <v>650</v>
      </c>
      <c r="C1842" s="59" t="n">
        <v>650</v>
      </c>
    </row>
    <row r="1843">
      <c r="A1843" s="57" t="s">
        <v>2187</v>
      </c>
      <c r="B1843" s="58" t="n">
        <v>-879.99999999999989</v>
      </c>
      <c r="C1843" s="59" t="n">
        <v>1400</v>
      </c>
    </row>
    <row r="1844">
      <c r="A1844" s="57" t="s">
        <v>874</v>
      </c>
      <c r="B1844" s="58" t="n">
        <v>-226.99999999999986</v>
      </c>
      <c r="C1844" s="59" t="n">
        <v>3247</v>
      </c>
    </row>
    <row r="1845">
      <c r="A1845" s="57" t="s">
        <v>2037</v>
      </c>
      <c r="B1845" s="58" t="n">
        <v>1000</v>
      </c>
      <c r="C1845" s="59" t="n">
        <v>1050</v>
      </c>
    </row>
    <row r="1846">
      <c r="A1846" s="57" t="s">
        <v>2658</v>
      </c>
      <c r="B1846" s="58" t="n">
        <v>1100</v>
      </c>
      <c r="C1846" s="59" t="n">
        <v>1100</v>
      </c>
    </row>
    <row r="1847">
      <c r="A1847" s="60" t="s">
        <v>2658</v>
      </c>
      <c r="B1847" s="58" t="n">
        <v>1100</v>
      </c>
      <c r="C1847" s="59" t="n">
        <v>1100</v>
      </c>
    </row>
    <row r="1848">
      <c r="A1848" s="57" t="s">
        <v>2600</v>
      </c>
      <c r="B1848" s="58" t="n">
        <v>450</v>
      </c>
      <c r="C1848" s="59" t="n">
        <v>1050</v>
      </c>
    </row>
    <row r="1849">
      <c r="A1849" s="60" t="s">
        <v>2600</v>
      </c>
      <c r="B1849" s="58" t="n">
        <v>450</v>
      </c>
      <c r="C1849" s="59" t="n">
        <v>1050</v>
      </c>
    </row>
    <row r="1850">
      <c r="A1850" s="57" t="s">
        <v>3081</v>
      </c>
      <c r="B1850" s="58" t="n">
        <v>1400</v>
      </c>
      <c r="C1850" s="59" t="n">
        <v>1400</v>
      </c>
    </row>
    <row r="1851">
      <c r="A1851" s="60" t="s">
        <v>3081</v>
      </c>
      <c r="B1851" s="58" t="n">
        <v>1400</v>
      </c>
      <c r="C1851" s="59" t="n">
        <v>1400</v>
      </c>
    </row>
    <row r="1852">
      <c r="A1852" s="57" t="s">
        <v>208</v>
      </c>
      <c r="B1852" s="58" t="n">
        <v>-4545.5</v>
      </c>
      <c r="C1852" s="59" t="n">
        <v>9255.5</v>
      </c>
    </row>
    <row r="1853">
      <c r="A1853" s="57" t="s">
        <v>875</v>
      </c>
      <c r="B1853" s="58" t="n">
        <v>-1941.0000000000002</v>
      </c>
      <c r="C1853" s="59" t="n">
        <v>24097</v>
      </c>
    </row>
    <row r="1854">
      <c r="A1854" s="57" t="s">
        <v>200</v>
      </c>
      <c r="B1854" s="58" t="n">
        <v>3678.56</v>
      </c>
      <c r="C1854" s="59" t="n">
        <v>4398.76</v>
      </c>
    </row>
    <row r="1855">
      <c r="A1855" s="57" t="s">
        <v>533</v>
      </c>
      <c r="B1855" s="58" t="n">
        <v>-788</v>
      </c>
      <c r="C1855" s="59" t="n">
        <v>6438</v>
      </c>
    </row>
    <row r="1856">
      <c r="A1856" s="57" t="s">
        <v>342</v>
      </c>
      <c r="B1856" s="58" t="n">
        <v>-580</v>
      </c>
      <c r="C1856" s="59" t="n">
        <v>580</v>
      </c>
    </row>
    <row r="1857">
      <c r="A1857" s="57" t="s">
        <v>1894</v>
      </c>
      <c r="B1857" s="58" t="n">
        <v>79.999999999999986</v>
      </c>
      <c r="C1857" s="59" t="n">
        <v>520</v>
      </c>
    </row>
    <row r="1858">
      <c r="A1858" s="57" t="s">
        <v>1956</v>
      </c>
      <c r="B1858" s="58" t="n">
        <v>700</v>
      </c>
      <c r="C1858" s="59" t="n">
        <v>700</v>
      </c>
    </row>
    <row r="1859">
      <c r="A1859" s="57" t="s">
        <v>3040</v>
      </c>
      <c r="B1859" s="58" t="n">
        <v>330</v>
      </c>
      <c r="C1859" s="59" t="n">
        <v>470</v>
      </c>
    </row>
    <row r="1860">
      <c r="A1860" s="60" t="s">
        <v>3040</v>
      </c>
      <c r="B1860" s="58" t="n">
        <v>330</v>
      </c>
      <c r="C1860" s="59" t="n">
        <v>470</v>
      </c>
    </row>
    <row r="1861">
      <c r="A1861" s="57" t="s">
        <v>3082</v>
      </c>
      <c r="B1861" s="58" t="n">
        <v>1200</v>
      </c>
      <c r="C1861" s="59" t="n">
        <v>1200</v>
      </c>
    </row>
    <row r="1862">
      <c r="A1862" s="60" t="s">
        <v>3082</v>
      </c>
      <c r="B1862" s="58" t="n">
        <v>1200</v>
      </c>
      <c r="C1862" s="59" t="n">
        <v>1200</v>
      </c>
    </row>
    <row r="1863">
      <c r="A1863" s="57" t="s">
        <v>266</v>
      </c>
      <c r="B1863" s="58" t="n">
        <v>54.999999999999716</v>
      </c>
      <c r="C1863" s="59" t="n">
        <v>11167</v>
      </c>
    </row>
    <row r="1864">
      <c r="A1864" s="57" t="s">
        <v>1368</v>
      </c>
      <c r="B1864" s="58" t="n">
        <v>1250</v>
      </c>
      <c r="C1864" s="59" t="n">
        <v>1250</v>
      </c>
    </row>
    <row r="1865">
      <c r="A1865" s="57" t="s">
        <v>1954</v>
      </c>
      <c r="B1865" s="58" t="n">
        <v>399.99999999999994</v>
      </c>
      <c r="C1865" s="59" t="n">
        <v>700</v>
      </c>
    </row>
    <row r="1866">
      <c r="A1866" s="57" t="s">
        <v>2550</v>
      </c>
      <c r="B1866" s="58" t="n">
        <v>550</v>
      </c>
      <c r="C1866" s="59" t="n">
        <v>550</v>
      </c>
    </row>
    <row r="1867">
      <c r="A1867" s="60" t="s">
        <v>2550</v>
      </c>
      <c r="B1867" s="58" t="n">
        <v>550</v>
      </c>
      <c r="C1867" s="59" t="n">
        <v>550</v>
      </c>
    </row>
    <row r="1868">
      <c r="A1868" s="57" t="s">
        <v>876</v>
      </c>
      <c r="B1868" s="58" t="n">
        <v>-3704</v>
      </c>
      <c r="C1868" s="59" t="n">
        <v>5715</v>
      </c>
    </row>
    <row r="1869">
      <c r="A1869" s="57" t="s">
        <v>1234</v>
      </c>
      <c r="B1869" s="58" t="n">
        <v>-70.000000000000014</v>
      </c>
      <c r="C1869" s="59" t="n">
        <v>330</v>
      </c>
    </row>
    <row r="1870">
      <c r="A1870" s="57" t="s">
        <v>1315</v>
      </c>
      <c r="B1870" s="58" t="n">
        <v>-610</v>
      </c>
      <c r="C1870" s="59" t="n">
        <v>90</v>
      </c>
    </row>
    <row r="1871">
      <c r="A1871" s="57" t="s">
        <v>1321</v>
      </c>
      <c r="B1871" s="58" t="n">
        <v>520</v>
      </c>
      <c r="C1871" s="59" t="n">
        <v>770</v>
      </c>
    </row>
    <row r="1872">
      <c r="A1872" s="57" t="s">
        <v>1577</v>
      </c>
      <c r="B1872" s="58" t="n">
        <v>110.00000000000001</v>
      </c>
      <c r="C1872" s="59" t="n">
        <v>210</v>
      </c>
    </row>
    <row r="1873">
      <c r="A1873" s="57" t="s">
        <v>1614</v>
      </c>
      <c r="B1873" s="58" t="n">
        <v>-1255</v>
      </c>
      <c r="C1873" s="59" t="n">
        <v>145</v>
      </c>
    </row>
    <row r="1874">
      <c r="A1874" s="57" t="s">
        <v>1656</v>
      </c>
      <c r="B1874" s="58" t="n">
        <v>50</v>
      </c>
      <c r="C1874" s="59" t="n">
        <v>500</v>
      </c>
    </row>
    <row r="1875">
      <c r="A1875" s="57" t="s">
        <v>1757</v>
      </c>
      <c r="B1875" s="58" t="n">
        <v>-1069.9999999999998</v>
      </c>
      <c r="C1875" s="59" t="n">
        <v>630</v>
      </c>
    </row>
    <row r="1876">
      <c r="A1876" s="57" t="s">
        <v>1769</v>
      </c>
      <c r="B1876" s="58" t="n">
        <v>1260</v>
      </c>
      <c r="C1876" s="59" t="n">
        <v>1260</v>
      </c>
    </row>
    <row r="1877">
      <c r="A1877" s="57" t="s">
        <v>1803</v>
      </c>
      <c r="B1877" s="58" t="n">
        <v>103</v>
      </c>
      <c r="C1877" s="59" t="n">
        <v>103</v>
      </c>
    </row>
    <row r="1878">
      <c r="A1878" s="57" t="s">
        <v>1953</v>
      </c>
      <c r="B1878" s="58" t="n">
        <v>1100</v>
      </c>
      <c r="C1878" s="59" t="n">
        <v>1100</v>
      </c>
    </row>
    <row r="1879">
      <c r="A1879" s="57" t="s">
        <v>2180</v>
      </c>
      <c r="B1879" s="58" t="n">
        <v>100</v>
      </c>
      <c r="C1879" s="59" t="n">
        <v>120</v>
      </c>
    </row>
    <row r="1880">
      <c r="A1880" s="57" t="s">
        <v>2458</v>
      </c>
      <c r="B1880" s="58" t="n">
        <v>140</v>
      </c>
      <c r="C1880" s="59" t="n">
        <v>140</v>
      </c>
    </row>
    <row r="1881">
      <c r="A1881" s="60" t="s">
        <v>2458</v>
      </c>
      <c r="B1881" s="58" t="n">
        <v>140</v>
      </c>
      <c r="C1881" s="59" t="n">
        <v>140</v>
      </c>
    </row>
    <row r="1882">
      <c r="A1882" s="57" t="s">
        <v>2501</v>
      </c>
      <c r="B1882" s="58" t="n">
        <v>400</v>
      </c>
      <c r="C1882" s="59" t="n">
        <v>400</v>
      </c>
    </row>
    <row r="1883">
      <c r="A1883" s="60" t="s">
        <v>2501</v>
      </c>
      <c r="B1883" s="58" t="n">
        <v>400</v>
      </c>
      <c r="C1883" s="59" t="n">
        <v>400</v>
      </c>
    </row>
    <row r="1884">
      <c r="A1884" s="57" t="s">
        <v>2542</v>
      </c>
      <c r="B1884" s="58" t="n">
        <v>80</v>
      </c>
      <c r="C1884" s="59" t="n">
        <v>130</v>
      </c>
    </row>
    <row r="1885">
      <c r="A1885" s="60" t="s">
        <v>2542</v>
      </c>
      <c r="B1885" s="58" t="n">
        <v>80</v>
      </c>
      <c r="C1885" s="59" t="n">
        <v>130</v>
      </c>
    </row>
    <row r="1886">
      <c r="A1886" s="57" t="s">
        <v>2699</v>
      </c>
      <c r="B1886" s="58" t="n">
        <v>170</v>
      </c>
      <c r="C1886" s="59" t="n">
        <v>170</v>
      </c>
    </row>
    <row r="1887">
      <c r="A1887" s="60" t="s">
        <v>2699</v>
      </c>
      <c r="B1887" s="58" t="n">
        <v>170</v>
      </c>
      <c r="C1887" s="59" t="n">
        <v>170</v>
      </c>
    </row>
    <row r="1888">
      <c r="A1888" s="57" t="s">
        <v>2819</v>
      </c>
      <c r="B1888" s="58" t="n">
        <v>-236</v>
      </c>
      <c r="C1888" s="59" t="n">
        <v>79</v>
      </c>
    </row>
    <row r="1889">
      <c r="A1889" s="60" t="s">
        <v>2819</v>
      </c>
      <c r="B1889" s="58" t="n">
        <v>-236</v>
      </c>
      <c r="C1889" s="59" t="n">
        <v>79</v>
      </c>
    </row>
    <row r="1890">
      <c r="A1890" s="57" t="s">
        <v>3004</v>
      </c>
      <c r="B1890" s="58" t="n">
        <v>350</v>
      </c>
      <c r="C1890" s="59" t="n">
        <v>350</v>
      </c>
    </row>
    <row r="1891">
      <c r="A1891" s="60" t="s">
        <v>3004</v>
      </c>
      <c r="B1891" s="58" t="n">
        <v>350</v>
      </c>
      <c r="C1891" s="59" t="n">
        <v>350</v>
      </c>
    </row>
    <row r="1892">
      <c r="A1892" s="57" t="s">
        <v>5501</v>
      </c>
      <c r="B1892" s="58" t="n">
        <v>9.9999999999999982</v>
      </c>
      <c r="C1892" s="59" t="n">
        <v>100</v>
      </c>
    </row>
    <row r="1893">
      <c r="A1893" s="60" t="s">
        <v>5501</v>
      </c>
      <c r="B1893" s="58" t="n">
        <v>9.9999999999999982</v>
      </c>
      <c r="C1893" s="59" t="n">
        <v>100</v>
      </c>
    </row>
    <row r="1894">
      <c r="A1894" s="57" t="s">
        <v>615</v>
      </c>
      <c r="B1894" s="58" t="n">
        <v>40.000000000000036</v>
      </c>
      <c r="C1894" s="59" t="n">
        <v>459.99999999999994</v>
      </c>
    </row>
    <row r="1895">
      <c r="A1895" s="57" t="s">
        <v>150</v>
      </c>
      <c r="B1895" s="58" t="n">
        <v>-760</v>
      </c>
      <c r="C1895" s="59" t="n">
        <v>760</v>
      </c>
    </row>
    <row r="1896">
      <c r="A1896" s="57" t="s">
        <v>14</v>
      </c>
      <c r="B1896" s="58" t="n">
        <v>610</v>
      </c>
      <c r="C1896" s="59" t="n">
        <v>630</v>
      </c>
    </row>
    <row r="1897">
      <c r="A1897" s="57" t="s">
        <v>18</v>
      </c>
      <c r="B1897" s="58" t="n">
        <v>229.99999999999997</v>
      </c>
      <c r="C1897" s="59" t="n">
        <v>270</v>
      </c>
    </row>
    <row r="1898">
      <c r="A1898" s="57" t="s">
        <v>1064</v>
      </c>
      <c r="B1898" s="58" t="n">
        <v>87.000000000000014</v>
      </c>
      <c r="C1898" s="59" t="n">
        <v>348</v>
      </c>
    </row>
    <row r="1899">
      <c r="A1899" s="57" t="s">
        <v>2052</v>
      </c>
      <c r="B1899" s="58" t="n">
        <v>470</v>
      </c>
      <c r="C1899" s="59" t="n">
        <v>470</v>
      </c>
    </row>
    <row r="1900">
      <c r="A1900" s="57" t="s">
        <v>2177</v>
      </c>
      <c r="B1900" s="58" t="n">
        <v>250</v>
      </c>
      <c r="C1900" s="59" t="n">
        <v>1000</v>
      </c>
    </row>
    <row r="1901">
      <c r="A1901" s="57" t="s">
        <v>2305</v>
      </c>
      <c r="B1901" s="58" t="n">
        <v>243.00000000000003</v>
      </c>
      <c r="C1901" s="59" t="n">
        <v>657</v>
      </c>
    </row>
    <row r="1902">
      <c r="A1902" s="60" t="s">
        <v>2305</v>
      </c>
      <c r="B1902" s="58" t="n">
        <v>243.00000000000003</v>
      </c>
      <c r="C1902" s="59" t="n">
        <v>657</v>
      </c>
    </row>
    <row r="1903">
      <c r="A1903" s="57" t="s">
        <v>3083</v>
      </c>
      <c r="B1903" s="58" t="n">
        <v>500</v>
      </c>
      <c r="C1903" s="59" t="n">
        <v>500</v>
      </c>
    </row>
    <row r="1904">
      <c r="A1904" s="60" t="s">
        <v>3083</v>
      </c>
      <c r="B1904" s="58" t="n">
        <v>500</v>
      </c>
      <c r="C1904" s="59" t="n">
        <v>500</v>
      </c>
    </row>
    <row r="1905">
      <c r="A1905" s="57" t="s">
        <v>611</v>
      </c>
      <c r="B1905" s="58" t="n">
        <v>420.00000000000028</v>
      </c>
      <c r="C1905" s="59" t="n">
        <v>3679.9999999999995</v>
      </c>
    </row>
    <row r="1906">
      <c r="A1906" s="57" t="s">
        <v>2741</v>
      </c>
      <c r="B1906" s="58" t="n">
        <v>-740</v>
      </c>
      <c r="C1906" s="59" t="n">
        <v>740</v>
      </c>
    </row>
    <row r="1907">
      <c r="A1907" s="60" t="s">
        <v>2741</v>
      </c>
      <c r="B1907" s="58" t="n">
        <v>-740</v>
      </c>
      <c r="C1907" s="59" t="n">
        <v>740</v>
      </c>
    </row>
    <row r="1908">
      <c r="A1908" s="57" t="s">
        <v>877</v>
      </c>
      <c r="B1908" s="58" t="n">
        <v>-3975</v>
      </c>
      <c r="C1908" s="59" t="n">
        <v>12415</v>
      </c>
    </row>
    <row r="1909">
      <c r="A1909" s="57" t="s">
        <v>103</v>
      </c>
      <c r="B1909" s="58" t="n">
        <v>237.99999999999955</v>
      </c>
      <c r="C1909" s="59" t="n">
        <v>12487</v>
      </c>
    </row>
    <row r="1910">
      <c r="A1910" s="57" t="s">
        <v>688</v>
      </c>
      <c r="B1910" s="58" t="n">
        <v>571</v>
      </c>
      <c r="C1910" s="59" t="n">
        <v>571</v>
      </c>
    </row>
    <row r="1911">
      <c r="A1911" s="57" t="s">
        <v>1443</v>
      </c>
      <c r="B1911" s="58" t="n">
        <v>100</v>
      </c>
      <c r="C1911" s="59" t="n">
        <v>600</v>
      </c>
    </row>
    <row r="1912">
      <c r="A1912" s="57" t="s">
        <v>1585</v>
      </c>
      <c r="B1912" s="58" t="n">
        <v>2000</v>
      </c>
      <c r="C1912" s="59" t="n">
        <v>2000</v>
      </c>
    </row>
    <row r="1913">
      <c r="A1913" s="57" t="s">
        <v>2212</v>
      </c>
      <c r="B1913" s="58" t="n">
        <v>1250</v>
      </c>
      <c r="C1913" s="59" t="n">
        <v>1250</v>
      </c>
    </row>
    <row r="1914">
      <c r="A1914" s="57" t="s">
        <v>3314</v>
      </c>
      <c r="B1914" s="58" t="n">
        <v>2250</v>
      </c>
      <c r="C1914" s="59" t="n">
        <v>2250</v>
      </c>
    </row>
    <row r="1915">
      <c r="A1915" s="60" t="s">
        <v>3314</v>
      </c>
      <c r="B1915" s="58" t="n">
        <v>2250</v>
      </c>
      <c r="C1915" s="59" t="n">
        <v>2250</v>
      </c>
    </row>
    <row r="1916">
      <c r="A1916" s="57" t="s">
        <v>68</v>
      </c>
      <c r="B1916" s="58" t="n">
        <v>-4501</v>
      </c>
      <c r="C1916" s="59" t="n">
        <v>13971</v>
      </c>
    </row>
    <row r="1917">
      <c r="A1917" s="57" t="s">
        <v>224</v>
      </c>
      <c r="B1917" s="58" t="n">
        <v>-2300</v>
      </c>
      <c r="C1917" s="59" t="n">
        <v>2300</v>
      </c>
    </row>
    <row r="1918">
      <c r="A1918" s="57" t="s">
        <v>1232</v>
      </c>
      <c r="B1918" s="58" t="n">
        <v>120</v>
      </c>
      <c r="C1918" s="59" t="n">
        <v>120</v>
      </c>
    </row>
    <row r="1919">
      <c r="A1919" s="57" t="s">
        <v>1347</v>
      </c>
      <c r="B1919" s="58" t="n">
        <v>108</v>
      </c>
      <c r="C1919" s="59" t="n">
        <v>150</v>
      </c>
    </row>
    <row r="1920">
      <c r="A1920" s="57" t="s">
        <v>1447</v>
      </c>
      <c r="B1920" s="58" t="n">
        <v>105</v>
      </c>
      <c r="C1920" s="59" t="n">
        <v>105</v>
      </c>
    </row>
    <row r="1921">
      <c r="A1921" s="57" t="s">
        <v>1882</v>
      </c>
      <c r="B1921" s="58" t="n">
        <v>-200</v>
      </c>
      <c r="C1921" s="59" t="n">
        <v>450</v>
      </c>
    </row>
    <row r="1922">
      <c r="A1922" s="57" t="s">
        <v>2000</v>
      </c>
      <c r="B1922" s="58" t="n">
        <v>75</v>
      </c>
      <c r="C1922" s="59" t="n">
        <v>75</v>
      </c>
    </row>
    <row r="1923">
      <c r="A1923" s="57" t="s">
        <v>2185</v>
      </c>
      <c r="B1923" s="58" t="n">
        <v>195</v>
      </c>
      <c r="C1923" s="59" t="n">
        <v>195</v>
      </c>
    </row>
    <row r="1924">
      <c r="A1924" s="57" t="s">
        <v>1905</v>
      </c>
      <c r="B1924" s="58" t="n">
        <v>2600</v>
      </c>
      <c r="C1924" s="59" t="n">
        <v>2600</v>
      </c>
    </row>
    <row r="1925">
      <c r="A1925" s="57" t="s">
        <v>3059</v>
      </c>
      <c r="B1925" s="58" t="n">
        <v>-1250</v>
      </c>
      <c r="C1925" s="59" t="n">
        <v>1250</v>
      </c>
    </row>
    <row r="1926">
      <c r="A1926" s="60" t="s">
        <v>3059</v>
      </c>
      <c r="B1926" s="58" t="n">
        <v>-1250</v>
      </c>
      <c r="C1926" s="59" t="n">
        <v>1250</v>
      </c>
    </row>
    <row r="1927">
      <c r="A1927" s="57" t="s">
        <v>3008</v>
      </c>
      <c r="B1927" s="58" t="n">
        <v>4589.9999999999945</v>
      </c>
      <c r="C1927" s="59" t="n">
        <v>186750</v>
      </c>
    </row>
    <row r="1928">
      <c r="A1928" s="60" t="s">
        <v>3008</v>
      </c>
      <c r="B1928" s="58" t="n">
        <v>4589.9999999999945</v>
      </c>
      <c r="C1928" s="59" t="n">
        <v>186750</v>
      </c>
    </row>
    <row r="1929">
      <c r="A1929" s="57" t="s">
        <v>1365</v>
      </c>
      <c r="B1929" s="58" t="n">
        <v>675</v>
      </c>
      <c r="C1929" s="59" t="n">
        <v>675</v>
      </c>
    </row>
    <row r="1930">
      <c r="A1930" s="57" t="s">
        <v>3001</v>
      </c>
      <c r="B1930" s="58" t="n">
        <v>500</v>
      </c>
      <c r="C1930" s="59" t="n">
        <v>500</v>
      </c>
    </row>
    <row r="1931">
      <c r="A1931" s="60" t="s">
        <v>3001</v>
      </c>
      <c r="B1931" s="58" t="n">
        <v>500</v>
      </c>
      <c r="C1931" s="59" t="n">
        <v>500</v>
      </c>
    </row>
    <row r="1932">
      <c r="A1932" s="57" t="s">
        <v>3005</v>
      </c>
      <c r="B1932" s="58" t="n">
        <v>-1000</v>
      </c>
      <c r="C1932" s="59" t="n">
        <v>1400</v>
      </c>
    </row>
    <row r="1933">
      <c r="A1933" s="60" t="s">
        <v>3005</v>
      </c>
      <c r="B1933" s="58" t="n">
        <v>-1000</v>
      </c>
      <c r="C1933" s="59" t="n">
        <v>1400</v>
      </c>
    </row>
    <row r="1934">
      <c r="A1934" s="57" t="s">
        <v>3043</v>
      </c>
      <c r="B1934" s="58" t="n">
        <v>-4300</v>
      </c>
      <c r="C1934" s="59" t="n">
        <v>3700</v>
      </c>
    </row>
    <row r="1935">
      <c r="A1935" s="60" t="s">
        <v>3043</v>
      </c>
      <c r="B1935" s="58" t="n">
        <v>-4300</v>
      </c>
      <c r="C1935" s="59" t="n">
        <v>3700</v>
      </c>
    </row>
    <row r="1936">
      <c r="A1936" s="57" t="s">
        <v>3067</v>
      </c>
      <c r="B1936" s="58" t="n">
        <v>8400</v>
      </c>
      <c r="C1936" s="59" t="n">
        <v>12000</v>
      </c>
    </row>
    <row r="1937">
      <c r="A1937" s="60" t="s">
        <v>3067</v>
      </c>
      <c r="B1937" s="58" t="n">
        <v>8400</v>
      </c>
      <c r="C1937" s="59" t="n">
        <v>12000</v>
      </c>
    </row>
    <row r="1938">
      <c r="A1938" s="57" t="s">
        <v>3084</v>
      </c>
      <c r="B1938" s="58" t="n">
        <v>-3870.0000000000005</v>
      </c>
      <c r="C1938" s="59" t="n">
        <v>540</v>
      </c>
    </row>
    <row r="1939">
      <c r="A1939" s="60" t="s">
        <v>3084</v>
      </c>
      <c r="B1939" s="58" t="n">
        <v>-3870.0000000000005</v>
      </c>
      <c r="C1939" s="59" t="n">
        <v>540</v>
      </c>
    </row>
    <row r="1940">
      <c r="A1940" s="57" t="s">
        <v>3085</v>
      </c>
      <c r="B1940" s="58" t="n">
        <v>5000</v>
      </c>
      <c r="C1940" s="59" t="n">
        <v>5000</v>
      </c>
    </row>
    <row r="1941">
      <c r="A1941" s="60" t="s">
        <v>3085</v>
      </c>
      <c r="B1941" s="58" t="n">
        <v>5000</v>
      </c>
      <c r="C1941" s="59" t="n">
        <v>5000</v>
      </c>
    </row>
    <row r="1942">
      <c r="A1942" s="57" t="s">
        <v>268</v>
      </c>
      <c r="B1942" s="58" t="n">
        <v>2655.5200000000013</v>
      </c>
      <c r="C1942" s="59" t="n">
        <v>76093.48</v>
      </c>
    </row>
    <row r="1943">
      <c r="A1943" s="57" t="s">
        <v>1758</v>
      </c>
      <c r="B1943" s="58" t="n">
        <v>80.000000000000071</v>
      </c>
      <c r="C1943" s="59" t="n">
        <v>459.99999999999994</v>
      </c>
    </row>
    <row r="1944">
      <c r="A1944" s="57" t="s">
        <v>2612</v>
      </c>
      <c r="B1944" s="58" t="n">
        <v>600</v>
      </c>
      <c r="C1944" s="59" t="n">
        <v>600</v>
      </c>
    </row>
    <row r="1945">
      <c r="A1945" s="60" t="s">
        <v>2612</v>
      </c>
      <c r="B1945" s="58" t="n">
        <v>600</v>
      </c>
      <c r="C1945" s="59" t="n">
        <v>600</v>
      </c>
    </row>
    <row r="1946">
      <c r="A1946" s="57" t="s">
        <v>3007</v>
      </c>
      <c r="B1946" s="58" t="n">
        <v>100.00000000000142</v>
      </c>
      <c r="C1946" s="59" t="n">
        <v>46000</v>
      </c>
    </row>
    <row r="1947">
      <c r="A1947" s="60" t="s">
        <v>3007</v>
      </c>
      <c r="B1947" s="58" t="n">
        <v>100.00000000000142</v>
      </c>
      <c r="C1947" s="59" t="n">
        <v>46000</v>
      </c>
    </row>
    <row r="1948">
      <c r="A1948" s="57" t="s">
        <v>2252</v>
      </c>
      <c r="B1948" s="58" t="n">
        <v>-690</v>
      </c>
      <c r="C1948" s="59" t="n">
        <v>940</v>
      </c>
    </row>
    <row r="1949">
      <c r="A1949" s="60" t="s">
        <v>2252</v>
      </c>
      <c r="B1949" s="58" t="n">
        <v>-690</v>
      </c>
      <c r="C1949" s="59" t="n">
        <v>940</v>
      </c>
    </row>
    <row r="1950">
      <c r="A1950" s="57" t="s">
        <v>2998</v>
      </c>
      <c r="B1950" s="58" t="n">
        <v>500</v>
      </c>
      <c r="C1950" s="59" t="n">
        <v>500</v>
      </c>
    </row>
    <row r="1951">
      <c r="A1951" s="60" t="s">
        <v>2998</v>
      </c>
      <c r="B1951" s="58" t="n">
        <v>500</v>
      </c>
      <c r="C1951" s="59" t="n">
        <v>500</v>
      </c>
    </row>
    <row r="1952">
      <c r="A1952" s="57" t="s">
        <v>878</v>
      </c>
      <c r="B1952" s="58" t="n">
        <v>200</v>
      </c>
      <c r="C1952" s="59" t="n">
        <v>1550</v>
      </c>
    </row>
    <row r="1953">
      <c r="A1953" s="57" t="s">
        <v>879</v>
      </c>
      <c r="B1953" s="58" t="n">
        <v>327.50000000000017</v>
      </c>
      <c r="C1953" s="59" t="n">
        <v>8590</v>
      </c>
    </row>
    <row r="1954">
      <c r="A1954" s="57" t="s">
        <v>1311</v>
      </c>
      <c r="B1954" s="58" t="n">
        <v>400</v>
      </c>
      <c r="C1954" s="59" t="n">
        <v>400</v>
      </c>
    </row>
    <row r="1955">
      <c r="A1955" s="57" t="s">
        <v>1515</v>
      </c>
      <c r="B1955" s="58" t="n">
        <v>-359.99999999999994</v>
      </c>
      <c r="C1955" s="59" t="n">
        <v>100</v>
      </c>
    </row>
    <row r="1956">
      <c r="A1956" s="57" t="s">
        <v>1571</v>
      </c>
      <c r="B1956" s="58" t="n">
        <v>159.99999999999997</v>
      </c>
      <c r="C1956" s="59" t="n">
        <v>350</v>
      </c>
    </row>
    <row r="1957">
      <c r="A1957" s="57" t="s">
        <v>880</v>
      </c>
      <c r="B1957" s="58" t="n">
        <v>350</v>
      </c>
      <c r="C1957" s="59" t="n">
        <v>3300</v>
      </c>
    </row>
    <row r="1958">
      <c r="A1958" s="57" t="s">
        <v>617</v>
      </c>
      <c r="B1958" s="58" t="n">
        <v>-126.00000000000136</v>
      </c>
      <c r="C1958" s="59" t="n">
        <v>18126</v>
      </c>
    </row>
    <row r="1959">
      <c r="A1959" s="57" t="s">
        <v>1441</v>
      </c>
      <c r="B1959" s="58" t="n">
        <v>244.99999999999994</v>
      </c>
      <c r="C1959" s="59" t="n">
        <v>825</v>
      </c>
    </row>
    <row r="1960">
      <c r="A1960" s="57" t="s">
        <v>51</v>
      </c>
      <c r="B1960" s="58" t="n">
        <v>1891.4099999999994</v>
      </c>
      <c r="C1960" s="59" t="n">
        <v>34087.590000000004</v>
      </c>
    </row>
    <row r="1961">
      <c r="A1961" s="60" t="s">
        <v>51</v>
      </c>
      <c r="B1961" s="58" t="n">
        <v>1891.4099999999994</v>
      </c>
      <c r="C1961" s="59" t="n">
        <v>34087.590000000004</v>
      </c>
    </row>
    <row r="1962">
      <c r="A1962" s="57" t="s">
        <v>1281</v>
      </c>
      <c r="B1962" s="58" t="n">
        <v>-179.99999999999997</v>
      </c>
      <c r="C1962" s="59" t="n">
        <v>600</v>
      </c>
    </row>
    <row r="1963">
      <c r="A1963" s="57" t="s">
        <v>1353</v>
      </c>
      <c r="B1963" s="58" t="n">
        <v>100</v>
      </c>
      <c r="C1963" s="59" t="n">
        <v>1300</v>
      </c>
    </row>
    <row r="1964">
      <c r="A1964" s="57" t="s">
        <v>1466</v>
      </c>
      <c r="B1964" s="58" t="n">
        <v>640</v>
      </c>
      <c r="C1964" s="59" t="n">
        <v>1140</v>
      </c>
    </row>
    <row r="1965">
      <c r="A1965" s="57" t="s">
        <v>1661</v>
      </c>
      <c r="B1965" s="58" t="n">
        <v>-1500</v>
      </c>
      <c r="C1965" s="59" t="n">
        <v>2000</v>
      </c>
    </row>
    <row r="1966">
      <c r="A1966" s="57" t="s">
        <v>1877</v>
      </c>
      <c r="B1966" s="58" t="n">
        <v>700</v>
      </c>
      <c r="C1966" s="59" t="n">
        <v>1600</v>
      </c>
    </row>
    <row r="1967">
      <c r="A1967" s="57" t="s">
        <v>1907</v>
      </c>
      <c r="B1967" s="58" t="n">
        <v>-600</v>
      </c>
      <c r="C1967" s="59" t="n">
        <v>400</v>
      </c>
    </row>
    <row r="1968">
      <c r="A1968" s="57" t="s">
        <v>2082</v>
      </c>
      <c r="B1968" s="58" t="n">
        <v>-260.00000000000011</v>
      </c>
      <c r="C1968" s="59" t="n">
        <v>1500</v>
      </c>
    </row>
    <row r="1969">
      <c r="A1969" s="57" t="s">
        <v>2339</v>
      </c>
      <c r="B1969" s="58" t="n">
        <v>540</v>
      </c>
      <c r="C1969" s="59" t="n">
        <v>540</v>
      </c>
    </row>
    <row r="1970">
      <c r="A1970" s="60" t="s">
        <v>2339</v>
      </c>
      <c r="B1970" s="58" t="n">
        <v>540</v>
      </c>
      <c r="C1970" s="59" t="n">
        <v>540</v>
      </c>
    </row>
    <row r="1971">
      <c r="A1971" s="57" t="s">
        <v>2447</v>
      </c>
      <c r="B1971" s="58" t="n">
        <v>-2160</v>
      </c>
      <c r="C1971" s="59" t="n">
        <v>500</v>
      </c>
    </row>
    <row r="1972">
      <c r="A1972" s="60" t="s">
        <v>2447</v>
      </c>
      <c r="B1972" s="58" t="n">
        <v>-2160</v>
      </c>
      <c r="C1972" s="59" t="n">
        <v>500</v>
      </c>
    </row>
    <row r="1973">
      <c r="A1973" s="57" t="s">
        <v>2737</v>
      </c>
      <c r="B1973" s="58" t="n">
        <v>-1720</v>
      </c>
      <c r="C1973" s="59" t="n">
        <v>680</v>
      </c>
    </row>
    <row r="1974">
      <c r="A1974" s="60" t="s">
        <v>2737</v>
      </c>
      <c r="B1974" s="58" t="n">
        <v>-1720</v>
      </c>
      <c r="C1974" s="59" t="n">
        <v>680</v>
      </c>
    </row>
    <row r="1975">
      <c r="A1975" s="57" t="s">
        <v>672</v>
      </c>
      <c r="B1975" s="58" t="n">
        <v>348.32000000000141</v>
      </c>
      <c r="C1975" s="59" t="n">
        <v>37817.599999999999</v>
      </c>
    </row>
    <row r="1976">
      <c r="A1976" s="57" t="s">
        <v>1789</v>
      </c>
      <c r="B1976" s="58" t="n">
        <v>50.000000000000043</v>
      </c>
      <c r="C1976" s="59" t="n">
        <v>500</v>
      </c>
    </row>
    <row r="1977">
      <c r="A1977" s="57" t="s">
        <v>234</v>
      </c>
      <c r="B1977" s="58" t="n">
        <v>25.420000000000009</v>
      </c>
      <c r="C1977" s="59" t="n">
        <v>1754.6000000000001</v>
      </c>
    </row>
    <row r="1978">
      <c r="A1978" s="57" t="s">
        <v>2507</v>
      </c>
      <c r="B1978" s="58" t="n">
        <v>750</v>
      </c>
      <c r="C1978" s="59" t="n">
        <v>750</v>
      </c>
    </row>
    <row r="1979">
      <c r="A1979" s="60" t="s">
        <v>2507</v>
      </c>
      <c r="B1979" s="58" t="n">
        <v>750</v>
      </c>
      <c r="C1979" s="59" t="n">
        <v>750</v>
      </c>
    </row>
    <row r="1980">
      <c r="A1980" s="57" t="s">
        <v>74</v>
      </c>
      <c r="B1980" s="58" t="n">
        <v>15673.740000000005</v>
      </c>
      <c r="C1980" s="59" t="n">
        <v>94147.709999999992</v>
      </c>
    </row>
    <row r="1981">
      <c r="A1981" s="57" t="s">
        <v>373</v>
      </c>
      <c r="B1981" s="58" t="n">
        <v>447.00000000000023</v>
      </c>
      <c r="C1981" s="59" t="n">
        <v>7363</v>
      </c>
    </row>
    <row r="1982">
      <c r="A1982" s="57" t="s">
        <v>390</v>
      </c>
      <c r="B1982" s="58" t="n">
        <v>-54.999999999999993</v>
      </c>
      <c r="C1982" s="59" t="n">
        <v>117</v>
      </c>
    </row>
    <row r="1983">
      <c r="A1983" s="57" t="s">
        <v>75</v>
      </c>
      <c r="B1983" s="58" t="n">
        <v>813.54000000000019</v>
      </c>
      <c r="C1983" s="59" t="n">
        <v>8418.06</v>
      </c>
    </row>
    <row r="1984">
      <c r="A1984" s="57" t="s">
        <v>80</v>
      </c>
      <c r="B1984" s="58" t="n">
        <v>41.580000000000041</v>
      </c>
      <c r="C1984" s="59" t="n">
        <v>2172.42</v>
      </c>
    </row>
    <row r="1985">
      <c r="A1985" s="57" t="s">
        <v>105</v>
      </c>
      <c r="B1985" s="58" t="n">
        <v>481.99999999999932</v>
      </c>
      <c r="C1985" s="59" t="n">
        <v>30718</v>
      </c>
    </row>
    <row r="1986">
      <c r="A1986" s="57" t="s">
        <v>881</v>
      </c>
      <c r="B1986" s="58" t="n">
        <v>2261</v>
      </c>
      <c r="C1986" s="59" t="n">
        <v>7454</v>
      </c>
    </row>
    <row r="1987">
      <c r="A1987" s="57" t="s">
        <v>1408</v>
      </c>
      <c r="B1987" s="58" t="n">
        <v>500</v>
      </c>
      <c r="C1987" s="59" t="n">
        <v>500</v>
      </c>
    </row>
    <row r="1988">
      <c r="A1988" s="57" t="s">
        <v>3038</v>
      </c>
      <c r="B1988" s="58" t="n">
        <v>90.000000000000028</v>
      </c>
      <c r="C1988" s="59" t="n">
        <v>560</v>
      </c>
    </row>
    <row r="1989">
      <c r="A1989" s="60" t="s">
        <v>3038</v>
      </c>
      <c r="B1989" s="58" t="n">
        <v>90.000000000000028</v>
      </c>
      <c r="C1989" s="59" t="n">
        <v>560</v>
      </c>
    </row>
    <row r="1990">
      <c r="A1990" s="57" t="s">
        <v>236</v>
      </c>
      <c r="B1990" s="58" t="n">
        <v>207.39999999999981</v>
      </c>
      <c r="C1990" s="59" t="n">
        <v>5492.7000000000007</v>
      </c>
    </row>
    <row r="1991">
      <c r="A1991" s="57" t="s">
        <v>2209</v>
      </c>
      <c r="B1991" s="58" t="n">
        <v>550</v>
      </c>
      <c r="C1991" s="59" t="n">
        <v>550</v>
      </c>
    </row>
    <row r="1992">
      <c r="A1992" s="57" t="s">
        <v>2796</v>
      </c>
      <c r="B1992" s="58" t="n">
        <v>550</v>
      </c>
      <c r="C1992" s="59" t="n">
        <v>550</v>
      </c>
    </row>
    <row r="1993">
      <c r="A1993" s="60" t="s">
        <v>2796</v>
      </c>
      <c r="B1993" s="58" t="n">
        <v>550</v>
      </c>
      <c r="C1993" s="59" t="n">
        <v>550</v>
      </c>
    </row>
    <row r="1994">
      <c r="A1994" s="57" t="s">
        <v>2792</v>
      </c>
      <c r="B1994" s="58" t="n">
        <v>650</v>
      </c>
      <c r="C1994" s="59" t="n">
        <v>650</v>
      </c>
    </row>
    <row r="1995">
      <c r="A1995" s="60" t="s">
        <v>2792</v>
      </c>
      <c r="B1995" s="58" t="n">
        <v>650</v>
      </c>
      <c r="C1995" s="59" t="n">
        <v>650</v>
      </c>
    </row>
    <row r="1996">
      <c r="A1996" s="57" t="s">
        <v>882</v>
      </c>
      <c r="B1996" s="58" t="n">
        <v>-1340</v>
      </c>
      <c r="C1996" s="59" t="n">
        <v>4980</v>
      </c>
    </row>
    <row r="1997">
      <c r="A1997" s="57" t="s">
        <v>42</v>
      </c>
      <c r="B1997" s="58" t="n">
        <v>115.99999999999966</v>
      </c>
      <c r="C1997" s="59" t="n">
        <v>17434</v>
      </c>
    </row>
    <row r="1998">
      <c r="A1998" s="57" t="s">
        <v>78</v>
      </c>
      <c r="B1998" s="58" t="n">
        <v>351.89999999999958</v>
      </c>
      <c r="C1998" s="59" t="n">
        <v>18679.77</v>
      </c>
    </row>
    <row r="1999">
      <c r="A1999" s="60" t="s">
        <v>78</v>
      </c>
      <c r="B1999" s="58" t="n">
        <v>351.89999999999958</v>
      </c>
      <c r="C1999" s="59" t="n">
        <v>18679.77</v>
      </c>
    </row>
    <row r="2000">
      <c r="A2000" s="57" t="s">
        <v>81</v>
      </c>
      <c r="B2000" s="58" t="n">
        <v>1199.9959999999976</v>
      </c>
      <c r="C2000" s="59" t="n">
        <v>38000.004000000001</v>
      </c>
    </row>
    <row r="2001">
      <c r="A2001" s="57" t="s">
        <v>913</v>
      </c>
      <c r="B2001" s="58" t="n">
        <v>216.99999999999875</v>
      </c>
      <c r="C2001" s="59" t="n">
        <v>14858.000000000002</v>
      </c>
    </row>
    <row r="2002">
      <c r="A2002" s="57" t="s">
        <v>2303</v>
      </c>
      <c r="B2002" s="58" t="n">
        <v>1200</v>
      </c>
      <c r="C2002" s="59" t="n">
        <v>1250</v>
      </c>
    </row>
    <row r="2003">
      <c r="A2003" s="60" t="s">
        <v>2303</v>
      </c>
      <c r="B2003" s="58" t="n">
        <v>1200</v>
      </c>
      <c r="C2003" s="59" t="n">
        <v>1250</v>
      </c>
    </row>
    <row r="2004">
      <c r="A2004" s="57" t="s">
        <v>2259</v>
      </c>
      <c r="B2004" s="58" t="n">
        <v>109.99999999999997</v>
      </c>
      <c r="C2004" s="59" t="n">
        <v>470</v>
      </c>
    </row>
    <row r="2005">
      <c r="A2005" s="60" t="s">
        <v>2259</v>
      </c>
      <c r="B2005" s="58" t="n">
        <v>109.99999999999997</v>
      </c>
      <c r="C2005" s="59" t="n">
        <v>470</v>
      </c>
    </row>
    <row r="2006">
      <c r="A2006" s="57" t="s">
        <v>44</v>
      </c>
      <c r="B2006" s="58" t="n">
        <v>2404.3400000000006</v>
      </c>
      <c r="C2006" s="59" t="n">
        <v>39153.520000000004</v>
      </c>
    </row>
    <row r="2007">
      <c r="A2007" s="57" t="s">
        <v>246</v>
      </c>
      <c r="B2007" s="58" t="n">
        <v>-27.510000000001043</v>
      </c>
      <c r="C2007" s="59" t="n">
        <v>20008.939999999999</v>
      </c>
    </row>
    <row r="2008">
      <c r="A2008" s="57" t="s">
        <v>2758</v>
      </c>
      <c r="B2008" s="58" t="n">
        <v>-1747</v>
      </c>
      <c r="C2008" s="59" t="n">
        <v>3547</v>
      </c>
    </row>
    <row r="2009">
      <c r="A2009" s="60" t="s">
        <v>2758</v>
      </c>
      <c r="B2009" s="58" t="n">
        <v>-1747</v>
      </c>
      <c r="C2009" s="59" t="n">
        <v>3547</v>
      </c>
    </row>
    <row r="2010">
      <c r="A2010" s="57" t="s">
        <v>462</v>
      </c>
      <c r="B2010" s="58" t="n">
        <v>99.500000000000099</v>
      </c>
      <c r="C2010" s="59" t="n">
        <v>2963</v>
      </c>
    </row>
    <row r="2011">
      <c r="A2011" s="57" t="s">
        <v>298</v>
      </c>
      <c r="B2011" s="58" t="n">
        <v>54.199999999998845</v>
      </c>
      <c r="C2011" s="59" t="n">
        <v>15528.300000000001</v>
      </c>
    </row>
    <row r="2012">
      <c r="A2012" s="57" t="s">
        <v>1891</v>
      </c>
      <c r="B2012" s="58" t="n">
        <v>391.38000000000324</v>
      </c>
      <c r="C2012" s="59" t="n">
        <v>79254.45</v>
      </c>
    </row>
    <row r="2013">
      <c r="A2013" s="60" t="s">
        <v>1891</v>
      </c>
      <c r="B2013" s="58" t="n">
        <v>391.38000000000324</v>
      </c>
      <c r="C2013" s="59" t="n">
        <v>79254.45</v>
      </c>
    </row>
    <row r="2014">
      <c r="A2014" s="57" t="s">
        <v>2858</v>
      </c>
      <c r="B2014" s="58" t="n">
        <v>322.55999999999671</v>
      </c>
      <c r="C2014" s="59" t="n">
        <v>18504.36</v>
      </c>
    </row>
    <row r="2015">
      <c r="A2015" s="60" t="s">
        <v>2858</v>
      </c>
      <c r="B2015" s="58" t="n">
        <v>322.55999999999671</v>
      </c>
      <c r="C2015" s="59" t="n">
        <v>18504.36</v>
      </c>
    </row>
    <row r="2016">
      <c r="A2016" s="57" t="s">
        <v>72</v>
      </c>
      <c r="B2016" s="58" t="n">
        <v>1812.0400000000011</v>
      </c>
      <c r="C2016" s="59" t="n">
        <v>41961.96</v>
      </c>
    </row>
    <row r="2017">
      <c r="A2017" s="57" t="s">
        <v>674</v>
      </c>
      <c r="B2017" s="58" t="n">
        <v>3006.6999999999985</v>
      </c>
      <c r="C2017" s="59" t="n">
        <v>19987.599999999999</v>
      </c>
    </row>
    <row r="2018">
      <c r="A2018" s="57" t="s">
        <v>202</v>
      </c>
      <c r="B2018" s="58" t="n">
        <v>562.79999999999995</v>
      </c>
      <c r="C2018" s="59" t="n">
        <v>6347.2</v>
      </c>
    </row>
    <row r="2019">
      <c r="A2019" s="57" t="s">
        <v>193</v>
      </c>
      <c r="B2019" s="58" t="n">
        <v>1658.8199999999997</v>
      </c>
      <c r="C2019" s="59" t="n">
        <v>28493.32</v>
      </c>
    </row>
    <row r="2020">
      <c r="A2020" s="57" t="s">
        <v>1384</v>
      </c>
      <c r="B2020" s="58" t="n">
        <v>350</v>
      </c>
      <c r="C2020" s="59" t="n">
        <v>350</v>
      </c>
    </row>
    <row r="2021">
      <c r="A2021" s="57" t="s">
        <v>2548</v>
      </c>
      <c r="B2021" s="58" t="n">
        <v>75.000000000000071</v>
      </c>
      <c r="C2021" s="59" t="n">
        <v>725</v>
      </c>
    </row>
    <row r="2022">
      <c r="A2022" s="60" t="s">
        <v>2548</v>
      </c>
      <c r="B2022" s="58" t="n">
        <v>75.000000000000071</v>
      </c>
      <c r="C2022" s="59" t="n">
        <v>725</v>
      </c>
    </row>
    <row r="2023">
      <c r="A2023" s="57" t="s">
        <v>494</v>
      </c>
      <c r="B2023" s="58" t="n">
        <v>1071.6000000000001</v>
      </c>
      <c r="C2023" s="59" t="n">
        <v>13510.9</v>
      </c>
    </row>
    <row r="2024">
      <c r="A2024" s="57" t="s">
        <v>883</v>
      </c>
      <c r="B2024" s="58" t="n">
        <v>50</v>
      </c>
      <c r="C2024" s="59" t="n">
        <v>350</v>
      </c>
    </row>
    <row r="2025">
      <c r="A2025" s="57" t="s">
        <v>884</v>
      </c>
      <c r="B2025" s="58" t="n">
        <v>125</v>
      </c>
      <c r="C2025" s="59" t="n">
        <v>0</v>
      </c>
    </row>
    <row r="2026">
      <c r="A2026" s="57" t="s">
        <v>885</v>
      </c>
      <c r="B2026" s="58" t="n">
        <v>-1282.8</v>
      </c>
      <c r="C2026" s="59" t="n">
        <v>1380</v>
      </c>
    </row>
    <row r="2027">
      <c r="A2027" s="57" t="s">
        <v>2907</v>
      </c>
      <c r="B2027" s="58" t="n">
        <v>-150.00000000000003</v>
      </c>
      <c r="C2027" s="59" t="n">
        <v>500</v>
      </c>
    </row>
    <row r="2028">
      <c r="A2028" s="60" t="s">
        <v>2907</v>
      </c>
      <c r="B2028" s="58" t="n">
        <v>-150.00000000000003</v>
      </c>
      <c r="C2028" s="59" t="n">
        <v>500</v>
      </c>
    </row>
    <row r="2029">
      <c r="A2029" s="57" t="s">
        <v>1288</v>
      </c>
      <c r="B2029" s="58" t="n">
        <v>700</v>
      </c>
      <c r="C2029" s="59" t="n">
        <v>700</v>
      </c>
    </row>
    <row r="2030">
      <c r="A2030" s="57" t="s">
        <v>1839</v>
      </c>
      <c r="B2030" s="58" t="n">
        <v>199.99999999999994</v>
      </c>
      <c r="C2030" s="59" t="n">
        <v>1000</v>
      </c>
    </row>
    <row r="2031">
      <c r="A2031" s="57" t="s">
        <v>2502</v>
      </c>
      <c r="B2031" s="58" t="n">
        <v>735</v>
      </c>
      <c r="C2031" s="59" t="n">
        <v>735</v>
      </c>
    </row>
    <row r="2032">
      <c r="A2032" s="60" t="s">
        <v>2502</v>
      </c>
      <c r="B2032" s="58" t="n">
        <v>735</v>
      </c>
      <c r="C2032" s="59" t="n">
        <v>735</v>
      </c>
    </row>
    <row r="2033">
      <c r="A2033" s="57" t="s">
        <v>2931</v>
      </c>
      <c r="B2033" s="58" t="n">
        <v>350</v>
      </c>
      <c r="C2033" s="59" t="n">
        <v>350</v>
      </c>
    </row>
    <row r="2034">
      <c r="A2034" s="60" t="s">
        <v>2931</v>
      </c>
      <c r="B2034" s="58" t="n">
        <v>350</v>
      </c>
      <c r="C2034" s="59" t="n">
        <v>350</v>
      </c>
    </row>
    <row r="2035">
      <c r="A2035" s="57" t="s">
        <v>292</v>
      </c>
      <c r="B2035" s="58" t="n">
        <v>113.60000000000014</v>
      </c>
      <c r="C2035" s="59" t="n">
        <v>5366.4</v>
      </c>
    </row>
    <row r="2036">
      <c r="A2036" s="57" t="s">
        <v>1163</v>
      </c>
      <c r="B2036" s="58" t="n">
        <v>1000</v>
      </c>
      <c r="C2036" s="59" t="n">
        <v>1000</v>
      </c>
    </row>
    <row r="2037">
      <c r="A2037" s="57" t="s">
        <v>1579</v>
      </c>
      <c r="B2037" s="58" t="n">
        <v>965</v>
      </c>
      <c r="C2037" s="59" t="n">
        <v>1000</v>
      </c>
    </row>
    <row r="2038">
      <c r="A2038" s="57" t="s">
        <v>1569</v>
      </c>
      <c r="B2038" s="58" t="n">
        <v>1150</v>
      </c>
      <c r="C2038" s="59" t="n">
        <v>900</v>
      </c>
    </row>
    <row r="2039">
      <c r="A2039" s="57" t="s">
        <v>2208</v>
      </c>
      <c r="B2039" s="58" t="n">
        <v>1600</v>
      </c>
      <c r="C2039" s="59" t="n">
        <v>1600</v>
      </c>
    </row>
    <row r="2040">
      <c r="A2040" s="57" t="s">
        <v>464</v>
      </c>
      <c r="B2040" s="58" t="n">
        <v>413.50000000000051</v>
      </c>
      <c r="C2040" s="59" t="n">
        <v>29611.5</v>
      </c>
    </row>
    <row r="2041">
      <c r="A2041" s="57" t="s">
        <v>26</v>
      </c>
      <c r="B2041" s="58" t="n">
        <v>25</v>
      </c>
      <c r="C2041" s="59" t="n">
        <v>425</v>
      </c>
    </row>
    <row r="2042">
      <c r="A2042" s="57" t="s">
        <v>1079</v>
      </c>
      <c r="B2042" s="58" t="n">
        <v>500</v>
      </c>
      <c r="C2042" s="59" t="n">
        <v>500</v>
      </c>
    </row>
    <row r="2043">
      <c r="A2043" s="57" t="s">
        <v>2048</v>
      </c>
      <c r="B2043" s="58" t="n">
        <v>-3199.9999999999995</v>
      </c>
      <c r="C2043" s="59" t="n">
        <v>810</v>
      </c>
    </row>
    <row r="2044">
      <c r="A2044" s="57" t="s">
        <v>2079</v>
      </c>
      <c r="B2044" s="58" t="n">
        <v>250</v>
      </c>
      <c r="C2044" s="59" t="n">
        <v>250</v>
      </c>
    </row>
    <row r="2045">
      <c r="A2045" s="57" t="s">
        <v>2132</v>
      </c>
      <c r="B2045" s="58" t="n">
        <v>175</v>
      </c>
      <c r="C2045" s="59" t="n">
        <v>175</v>
      </c>
    </row>
    <row r="2046">
      <c r="A2046" s="57" t="s">
        <v>2253</v>
      </c>
      <c r="B2046" s="58" t="n">
        <v>-725</v>
      </c>
      <c r="C2046" s="59" t="n">
        <v>275</v>
      </c>
    </row>
    <row r="2047">
      <c r="A2047" s="60" t="s">
        <v>2253</v>
      </c>
      <c r="B2047" s="58" t="n">
        <v>-725</v>
      </c>
      <c r="C2047" s="59" t="n">
        <v>275</v>
      </c>
    </row>
    <row r="2048">
      <c r="A2048" s="57" t="s">
        <v>2302</v>
      </c>
      <c r="B2048" s="58" t="n">
        <v>-125</v>
      </c>
      <c r="C2048" s="59" t="n">
        <v>250</v>
      </c>
    </row>
    <row r="2049">
      <c r="A2049" s="60" t="s">
        <v>2302</v>
      </c>
      <c r="B2049" s="58" t="n">
        <v>-125</v>
      </c>
      <c r="C2049" s="59" t="n">
        <v>250</v>
      </c>
    </row>
    <row r="2050">
      <c r="A2050" s="57" t="s">
        <v>2262</v>
      </c>
      <c r="B2050" s="58" t="n">
        <v>319.99999999999994</v>
      </c>
      <c r="C2050" s="59" t="n">
        <v>600</v>
      </c>
    </row>
    <row r="2051">
      <c r="A2051" s="60" t="s">
        <v>2262</v>
      </c>
      <c r="B2051" s="58" t="n">
        <v>319.99999999999994</v>
      </c>
      <c r="C2051" s="59" t="n">
        <v>600</v>
      </c>
    </row>
    <row r="2052">
      <c r="A2052" s="57" t="s">
        <v>2387</v>
      </c>
      <c r="B2052" s="58" t="n">
        <v>275</v>
      </c>
      <c r="C2052" s="59" t="n">
        <v>275</v>
      </c>
    </row>
    <row r="2053">
      <c r="A2053" s="60" t="s">
        <v>2387</v>
      </c>
      <c r="B2053" s="58" t="n">
        <v>275</v>
      </c>
      <c r="C2053" s="59" t="n">
        <v>275</v>
      </c>
    </row>
    <row r="2054">
      <c r="A2054" s="57" t="s">
        <v>2459</v>
      </c>
      <c r="B2054" s="58" t="n">
        <v>-100</v>
      </c>
      <c r="C2054" s="59" t="n">
        <v>150</v>
      </c>
    </row>
    <row r="2055">
      <c r="A2055" s="60" t="s">
        <v>2459</v>
      </c>
      <c r="B2055" s="58" t="n">
        <v>-100</v>
      </c>
      <c r="C2055" s="59" t="n">
        <v>150</v>
      </c>
    </row>
    <row r="2056">
      <c r="A2056" s="57" t="s">
        <v>2465</v>
      </c>
      <c r="B2056" s="58" t="n">
        <v>250</v>
      </c>
      <c r="C2056" s="59" t="n">
        <v>400</v>
      </c>
    </row>
    <row r="2057">
      <c r="A2057" s="60" t="s">
        <v>2465</v>
      </c>
      <c r="B2057" s="58" t="n">
        <v>250</v>
      </c>
      <c r="C2057" s="59" t="n">
        <v>400</v>
      </c>
    </row>
    <row r="2058">
      <c r="A2058" s="57" t="s">
        <v>2547</v>
      </c>
      <c r="B2058" s="58" t="n">
        <v>150</v>
      </c>
      <c r="C2058" s="59" t="n">
        <v>150</v>
      </c>
    </row>
    <row r="2059">
      <c r="A2059" s="60" t="s">
        <v>2547</v>
      </c>
      <c r="B2059" s="58" t="n">
        <v>150</v>
      </c>
      <c r="C2059" s="59" t="n">
        <v>150</v>
      </c>
    </row>
    <row r="2060">
      <c r="A2060" s="57" t="s">
        <v>2615</v>
      </c>
      <c r="B2060" s="58" t="n">
        <v>125</v>
      </c>
      <c r="C2060" s="59" t="n">
        <v>125</v>
      </c>
    </row>
    <row r="2061">
      <c r="A2061" s="60" t="s">
        <v>2615</v>
      </c>
      <c r="B2061" s="58" t="n">
        <v>125</v>
      </c>
      <c r="C2061" s="59" t="n">
        <v>125</v>
      </c>
    </row>
    <row r="2062">
      <c r="A2062" s="57" t="s">
        <v>2610</v>
      </c>
      <c r="B2062" s="58" t="n">
        <v>500</v>
      </c>
      <c r="C2062" s="59" t="n">
        <v>500</v>
      </c>
    </row>
    <row r="2063">
      <c r="A2063" s="60" t="s">
        <v>2610</v>
      </c>
      <c r="B2063" s="58" t="n">
        <v>500</v>
      </c>
      <c r="C2063" s="59" t="n">
        <v>500</v>
      </c>
    </row>
    <row r="2064">
      <c r="A2064" s="57" t="s">
        <v>2662</v>
      </c>
      <c r="B2064" s="58" t="n">
        <v>225</v>
      </c>
      <c r="C2064" s="59" t="n">
        <v>225</v>
      </c>
    </row>
    <row r="2065">
      <c r="A2065" s="60" t="s">
        <v>2662</v>
      </c>
      <c r="B2065" s="58" t="n">
        <v>225</v>
      </c>
      <c r="C2065" s="59" t="n">
        <v>225</v>
      </c>
    </row>
    <row r="2066">
      <c r="A2066" s="57" t="s">
        <v>53</v>
      </c>
      <c r="B2066" s="58" t="n">
        <v>95.50000000000054</v>
      </c>
      <c r="C2066" s="59" t="n">
        <v>4863.5</v>
      </c>
    </row>
    <row r="2067">
      <c r="A2067" s="57" t="s">
        <v>886</v>
      </c>
      <c r="B2067" s="58" t="n">
        <v>-3185</v>
      </c>
      <c r="C2067" s="59" t="n">
        <v>3190</v>
      </c>
    </row>
    <row r="2068">
      <c r="A2068" s="57" t="s">
        <v>152</v>
      </c>
      <c r="B2068" s="58" t="n">
        <v>-85</v>
      </c>
      <c r="C2068" s="59" t="n">
        <v>85</v>
      </c>
    </row>
    <row r="2069">
      <c r="A2069" s="57" t="s">
        <v>1564</v>
      </c>
      <c r="B2069" s="58" t="n">
        <v>-1000</v>
      </c>
      <c r="C2069" s="59" t="n">
        <v>1000</v>
      </c>
    </row>
    <row r="2070">
      <c r="A2070" s="57" t="s">
        <v>1903</v>
      </c>
      <c r="B2070" s="58" t="n">
        <v>800</v>
      </c>
      <c r="C2070" s="59" t="n">
        <v>800</v>
      </c>
    </row>
    <row r="2071">
      <c r="A2071" s="57" t="s">
        <v>2968</v>
      </c>
      <c r="B2071" s="58" t="n">
        <v>-1600</v>
      </c>
      <c r="C2071" s="59" t="n">
        <v>500</v>
      </c>
    </row>
    <row r="2072">
      <c r="A2072" s="60" t="s">
        <v>2968</v>
      </c>
      <c r="B2072" s="58" t="n">
        <v>-1600</v>
      </c>
      <c r="C2072" s="59" t="n">
        <v>500</v>
      </c>
    </row>
    <row r="2073">
      <c r="A2073" s="57" t="s">
        <v>2957</v>
      </c>
      <c r="B2073" s="58" t="n">
        <v>549.99999999999989</v>
      </c>
      <c r="C2073" s="59" t="n">
        <v>900</v>
      </c>
    </row>
    <row r="2074">
      <c r="A2074" s="60" t="s">
        <v>2957</v>
      </c>
      <c r="B2074" s="58" t="n">
        <v>549.99999999999989</v>
      </c>
      <c r="C2074" s="59" t="n">
        <v>900</v>
      </c>
    </row>
    <row r="2075">
      <c r="A2075" s="57" t="s">
        <v>2972</v>
      </c>
      <c r="B2075" s="58" t="n">
        <v>-250</v>
      </c>
      <c r="C2075" s="59" t="n">
        <v>1600</v>
      </c>
    </row>
    <row r="2076">
      <c r="A2076" s="60" t="s">
        <v>2972</v>
      </c>
      <c r="B2076" s="58" t="n">
        <v>-250</v>
      </c>
      <c r="C2076" s="59" t="n">
        <v>1600</v>
      </c>
    </row>
    <row r="2077">
      <c r="A2077" s="57" t="s">
        <v>2928</v>
      </c>
      <c r="B2077" s="58" t="n">
        <v>624.99999999999989</v>
      </c>
      <c r="C2077" s="59" t="n">
        <v>900</v>
      </c>
    </row>
    <row r="2078">
      <c r="A2078" s="60" t="s">
        <v>2928</v>
      </c>
      <c r="B2078" s="58" t="n">
        <v>624.99999999999989</v>
      </c>
      <c r="C2078" s="59" t="n">
        <v>900</v>
      </c>
    </row>
    <row r="2079">
      <c r="A2079" s="57" t="s">
        <v>3039</v>
      </c>
      <c r="B2079" s="58" t="n">
        <v>-1550</v>
      </c>
      <c r="C2079" s="59" t="n">
        <v>1950</v>
      </c>
    </row>
    <row r="2080">
      <c r="A2080" s="60" t="s">
        <v>3039</v>
      </c>
      <c r="B2080" s="58" t="n">
        <v>-1550</v>
      </c>
      <c r="C2080" s="59" t="n">
        <v>1950</v>
      </c>
    </row>
    <row r="2081">
      <c r="A2081" s="57" t="s">
        <v>3068</v>
      </c>
      <c r="B2081" s="58" t="n">
        <v>2599.9999999999995</v>
      </c>
      <c r="C2081" s="59" t="n">
        <v>3800</v>
      </c>
    </row>
    <row r="2082">
      <c r="A2082" s="60" t="s">
        <v>3068</v>
      </c>
      <c r="B2082" s="58" t="n">
        <v>2599.9999999999995</v>
      </c>
      <c r="C2082" s="59" t="n">
        <v>3800</v>
      </c>
    </row>
    <row r="2083">
      <c r="A2083" s="57" t="s">
        <v>3086</v>
      </c>
      <c r="B2083" s="58" t="n">
        <v>700</v>
      </c>
      <c r="C2083" s="59" t="n">
        <v>1250</v>
      </c>
    </row>
    <row r="2084">
      <c r="A2084" s="60" t="s">
        <v>3086</v>
      </c>
      <c r="B2084" s="58" t="n">
        <v>700</v>
      </c>
      <c r="C2084" s="59" t="n">
        <v>1250</v>
      </c>
    </row>
    <row r="2085">
      <c r="A2085" s="57" t="s">
        <v>3029</v>
      </c>
      <c r="B2085" s="58" t="n">
        <v>820</v>
      </c>
      <c r="C2085" s="59" t="n">
        <v>850</v>
      </c>
    </row>
    <row r="2086">
      <c r="A2086" s="60" t="s">
        <v>3029</v>
      </c>
      <c r="B2086" s="58" t="n">
        <v>820</v>
      </c>
      <c r="C2086" s="59" t="n">
        <v>850</v>
      </c>
    </row>
    <row r="2087">
      <c r="A2087" s="57" t="s">
        <v>16</v>
      </c>
      <c r="B2087" s="58" t="n">
        <v>325</v>
      </c>
      <c r="C2087" s="59" t="n">
        <v>500</v>
      </c>
    </row>
    <row r="2088">
      <c r="A2088" s="57" t="s">
        <v>887</v>
      </c>
      <c r="B2088" s="58" t="n">
        <v>-163.9399999999996</v>
      </c>
      <c r="C2088" s="59" t="n">
        <v>11077.939999999999</v>
      </c>
    </row>
    <row r="2089">
      <c r="A2089" s="57" t="s">
        <v>2821</v>
      </c>
      <c r="B2089" s="58" t="n">
        <v>500</v>
      </c>
      <c r="C2089" s="59" t="n">
        <v>500</v>
      </c>
    </row>
    <row r="2090">
      <c r="A2090" s="60" t="s">
        <v>2821</v>
      </c>
      <c r="B2090" s="58" t="n">
        <v>500</v>
      </c>
      <c r="C2090" s="59" t="n">
        <v>500</v>
      </c>
    </row>
    <row r="2091">
      <c r="A2091" s="57" t="s">
        <v>3197</v>
      </c>
      <c r="B2091" s="58" t="n">
        <v>-2500</v>
      </c>
      <c r="C2091" s="59" t="n">
        <v>500</v>
      </c>
    </row>
    <row r="2092">
      <c r="A2092" s="60" t="s">
        <v>3197</v>
      </c>
      <c r="B2092" s="58" t="n">
        <v>-2500</v>
      </c>
      <c r="C2092" s="59" t="n">
        <v>500</v>
      </c>
    </row>
    <row r="2093">
      <c r="A2093" s="57" t="s">
        <v>3219</v>
      </c>
      <c r="B2093" s="58" t="n">
        <v>2100</v>
      </c>
      <c r="C2093" s="59" t="n">
        <v>3000</v>
      </c>
    </row>
    <row r="2094">
      <c r="A2094" s="60" t="s">
        <v>3219</v>
      </c>
      <c r="B2094" s="58" t="n">
        <v>2100</v>
      </c>
      <c r="C2094" s="59" t="n">
        <v>3000</v>
      </c>
    </row>
    <row r="2095">
      <c r="A2095" s="57" t="s">
        <v>3266</v>
      </c>
      <c r="B2095" s="58" t="n">
        <v>800</v>
      </c>
      <c r="C2095" s="59" t="n">
        <v>1100</v>
      </c>
    </row>
    <row r="2096">
      <c r="A2096" s="60" t="s">
        <v>3266</v>
      </c>
      <c r="B2096" s="58" t="n">
        <v>800</v>
      </c>
      <c r="C2096" s="59" t="n">
        <v>1100</v>
      </c>
    </row>
    <row r="2097">
      <c r="A2097" s="57" t="s">
        <v>3369</v>
      </c>
      <c r="B2097" s="58" t="n">
        <v>1550</v>
      </c>
      <c r="C2097" s="59" t="n">
        <v>1550</v>
      </c>
    </row>
    <row r="2098">
      <c r="A2098" s="60" t="s">
        <v>3369</v>
      </c>
      <c r="B2098" s="58" t="n">
        <v>1550</v>
      </c>
      <c r="C2098" s="59" t="n">
        <v>1550</v>
      </c>
    </row>
    <row r="2099">
      <c r="A2099" s="57" t="s">
        <v>5498</v>
      </c>
      <c r="B2099" s="58" t="n">
        <v>450</v>
      </c>
      <c r="C2099" s="59" t="n">
        <v>450</v>
      </c>
    </row>
    <row r="2100">
      <c r="A2100" s="60" t="s">
        <v>5498</v>
      </c>
      <c r="B2100" s="58" t="n">
        <v>450</v>
      </c>
      <c r="C2100" s="59" t="n">
        <v>450</v>
      </c>
    </row>
    <row r="2101">
      <c r="A2101" s="57" t="s">
        <v>888</v>
      </c>
      <c r="B2101" s="58" t="n">
        <v>-5530.0000000000009</v>
      </c>
      <c r="C2101" s="59" t="n">
        <v>17205</v>
      </c>
    </row>
    <row r="2102">
      <c r="A2102" s="57" t="s">
        <v>889</v>
      </c>
      <c r="B2102" s="58" t="n">
        <v>-1485</v>
      </c>
      <c r="C2102" s="59" t="n">
        <v>1492</v>
      </c>
    </row>
    <row r="2103">
      <c r="A2103" s="57" t="s">
        <v>890</v>
      </c>
      <c r="B2103" s="58" t="n">
        <v>1363.5000000000002</v>
      </c>
      <c r="C2103" s="59" t="n">
        <v>8500</v>
      </c>
    </row>
    <row r="2104">
      <c r="A2104" s="57" t="s">
        <v>478</v>
      </c>
      <c r="B2104" s="58" t="n">
        <v>2840.2799999999988</v>
      </c>
      <c r="C2104" s="59" t="n">
        <v>96422.68</v>
      </c>
    </row>
    <row r="2105">
      <c r="A2105" s="57" t="s">
        <v>1531</v>
      </c>
      <c r="B2105" s="58" t="n">
        <v>1100</v>
      </c>
      <c r="C2105" s="59" t="n">
        <v>1100</v>
      </c>
    </row>
    <row r="2106">
      <c r="A2106" s="57" t="s">
        <v>1913</v>
      </c>
      <c r="B2106" s="58" t="n">
        <v>59.999999999999964</v>
      </c>
      <c r="C2106" s="59" t="n">
        <v>540</v>
      </c>
    </row>
    <row r="2107">
      <c r="A2107" s="57" t="s">
        <v>2127</v>
      </c>
      <c r="B2107" s="58" t="n">
        <v>350</v>
      </c>
      <c r="C2107" s="59" t="n">
        <v>950</v>
      </c>
    </row>
    <row r="2108">
      <c r="A2108" s="57" t="s">
        <v>2090</v>
      </c>
      <c r="B2108" s="58" t="n">
        <v>119.99999999999993</v>
      </c>
      <c r="C2108" s="59" t="n">
        <v>880.00000000000011</v>
      </c>
    </row>
    <row r="2109">
      <c r="A2109" s="57" t="s">
        <v>2359</v>
      </c>
      <c r="B2109" s="58" t="n">
        <v>-1060.0000000000002</v>
      </c>
      <c r="C2109" s="59" t="n">
        <v>1380</v>
      </c>
    </row>
    <row r="2110">
      <c r="A2110" s="60" t="s">
        <v>2359</v>
      </c>
      <c r="B2110" s="58" t="n">
        <v>-1060.0000000000002</v>
      </c>
      <c r="C2110" s="59" t="n">
        <v>1380</v>
      </c>
    </row>
    <row r="2111">
      <c r="A2111" s="57" t="s">
        <v>2739</v>
      </c>
      <c r="B2111" s="58" t="n">
        <v>479.99999999999989</v>
      </c>
      <c r="C2111" s="59" t="n">
        <v>1140</v>
      </c>
    </row>
    <row r="2112">
      <c r="A2112" s="60" t="s">
        <v>2739</v>
      </c>
      <c r="B2112" s="58" t="n">
        <v>479.99999999999989</v>
      </c>
      <c r="C2112" s="59" t="n">
        <v>1140</v>
      </c>
    </row>
    <row r="2113">
      <c r="A2113" s="57" t="s">
        <v>3093</v>
      </c>
      <c r="B2113" s="58" t="n">
        <v>510</v>
      </c>
      <c r="C2113" s="59" t="n">
        <v>650</v>
      </c>
    </row>
    <row r="2114">
      <c r="A2114" s="60" t="s">
        <v>3093</v>
      </c>
      <c r="B2114" s="58" t="n">
        <v>510</v>
      </c>
      <c r="C2114" s="59" t="n">
        <v>650</v>
      </c>
    </row>
    <row r="2115">
      <c r="A2115" s="57" t="s">
        <v>3096</v>
      </c>
      <c r="B2115" s="58" t="n">
        <v>-2900.0000000000005</v>
      </c>
      <c r="C2115" s="59" t="n">
        <v>600</v>
      </c>
    </row>
    <row r="2116">
      <c r="A2116" s="60" t="s">
        <v>3096</v>
      </c>
      <c r="B2116" s="58" t="n">
        <v>-2900.0000000000005</v>
      </c>
      <c r="C2116" s="59" t="n">
        <v>600</v>
      </c>
    </row>
    <row r="2117">
      <c r="A2117" s="57" t="s">
        <v>3207</v>
      </c>
      <c r="B2117" s="58" t="n">
        <v>29.999999999999993</v>
      </c>
      <c r="C2117" s="59" t="n">
        <v>180</v>
      </c>
    </row>
    <row r="2118">
      <c r="A2118" s="60" t="s">
        <v>3207</v>
      </c>
      <c r="B2118" s="58" t="n">
        <v>29.999999999999993</v>
      </c>
      <c r="C2118" s="59" t="n">
        <v>180</v>
      </c>
    </row>
    <row r="2119">
      <c r="A2119" s="57" t="s">
        <v>3187</v>
      </c>
      <c r="B2119" s="58" t="n">
        <v>-2400</v>
      </c>
      <c r="C2119" s="59" t="n">
        <v>3900</v>
      </c>
    </row>
    <row r="2120">
      <c r="A2120" s="60" t="s">
        <v>3187</v>
      </c>
      <c r="B2120" s="58" t="n">
        <v>-2400</v>
      </c>
      <c r="C2120" s="59" t="n">
        <v>3900</v>
      </c>
    </row>
    <row r="2121">
      <c r="A2121" s="57" t="s">
        <v>3210</v>
      </c>
      <c r="B2121" s="58" t="n">
        <v>8040</v>
      </c>
      <c r="C2121" s="59" t="n">
        <v>10760</v>
      </c>
    </row>
    <row r="2122">
      <c r="A2122" s="60" t="s">
        <v>3210</v>
      </c>
      <c r="B2122" s="58" t="n">
        <v>8040</v>
      </c>
      <c r="C2122" s="59" t="n">
        <v>10760</v>
      </c>
    </row>
    <row r="2123">
      <c r="A2123" s="57" t="s">
        <v>3280</v>
      </c>
      <c r="B2123" s="58" t="n">
        <v>-899.99999999999943</v>
      </c>
      <c r="C2123" s="59" t="n">
        <v>3200</v>
      </c>
    </row>
    <row r="2124">
      <c r="A2124" s="60" t="s">
        <v>3280</v>
      </c>
      <c r="B2124" s="58" t="n">
        <v>-899.99999999999943</v>
      </c>
      <c r="C2124" s="59" t="n">
        <v>3200</v>
      </c>
    </row>
    <row r="2125">
      <c r="A2125" s="57" t="s">
        <v>3365</v>
      </c>
      <c r="B2125" s="58" t="n">
        <v>4300</v>
      </c>
      <c r="C2125" s="59" t="n">
        <v>4700</v>
      </c>
    </row>
    <row r="2126">
      <c r="A2126" s="60" t="s">
        <v>3365</v>
      </c>
      <c r="B2126" s="58" t="n">
        <v>4300</v>
      </c>
      <c r="C2126" s="59" t="n">
        <v>4700</v>
      </c>
    </row>
    <row r="2127">
      <c r="A2127" s="57" t="s">
        <v>133</v>
      </c>
      <c r="B2127" s="58" t="n">
        <v>456.00000000000023</v>
      </c>
      <c r="C2127" s="59" t="n">
        <v>13544</v>
      </c>
    </row>
    <row r="2128">
      <c r="A2128" s="57" t="s">
        <v>1623</v>
      </c>
      <c r="B2128" s="58" t="n">
        <v>-400</v>
      </c>
      <c r="C2128" s="59" t="n">
        <v>500</v>
      </c>
    </row>
    <row r="2129">
      <c r="A2129" s="57" t="s">
        <v>2300</v>
      </c>
      <c r="B2129" s="58" t="n">
        <v>649.99999999999989</v>
      </c>
      <c r="C2129" s="59" t="n">
        <v>700</v>
      </c>
    </row>
    <row r="2130">
      <c r="A2130" s="60" t="s">
        <v>2300</v>
      </c>
      <c r="B2130" s="58" t="n">
        <v>649.99999999999989</v>
      </c>
      <c r="C2130" s="59" t="n">
        <v>700</v>
      </c>
    </row>
    <row r="2131">
      <c r="A2131" s="57" t="s">
        <v>2383</v>
      </c>
      <c r="B2131" s="58" t="n">
        <v>50</v>
      </c>
      <c r="C2131" s="59" t="n">
        <v>550</v>
      </c>
    </row>
    <row r="2132">
      <c r="A2132" s="60" t="s">
        <v>2383</v>
      </c>
      <c r="B2132" s="58" t="n">
        <v>50</v>
      </c>
      <c r="C2132" s="59" t="n">
        <v>550</v>
      </c>
    </row>
    <row r="2133">
      <c r="A2133" s="57" t="s">
        <v>516</v>
      </c>
      <c r="B2133" s="58" t="n">
        <v>692.00000000000023</v>
      </c>
      <c r="C2133" s="59" t="n">
        <v>29668</v>
      </c>
    </row>
    <row r="2134">
      <c r="A2134" s="57" t="s">
        <v>1206</v>
      </c>
      <c r="B2134" s="58" t="n">
        <v>500</v>
      </c>
      <c r="C2134" s="59" t="n">
        <v>500</v>
      </c>
    </row>
    <row r="2135">
      <c r="A2135" s="57" t="s">
        <v>2095</v>
      </c>
      <c r="B2135" s="58" t="n">
        <v>750</v>
      </c>
      <c r="C2135" s="59" t="n">
        <v>750</v>
      </c>
    </row>
    <row r="2136">
      <c r="A2136" s="57" t="s">
        <v>891</v>
      </c>
      <c r="B2136" s="58" t="n">
        <v>101.99999999999994</v>
      </c>
      <c r="C2136" s="59" t="n">
        <v>3198</v>
      </c>
    </row>
    <row r="2137">
      <c r="A2137" s="57" t="s">
        <v>2254</v>
      </c>
      <c r="B2137" s="58" t="n">
        <v>100</v>
      </c>
      <c r="C2137" s="59" t="n">
        <v>500</v>
      </c>
    </row>
    <row r="2138">
      <c r="A2138" s="60" t="s">
        <v>2254</v>
      </c>
      <c r="B2138" s="58" t="n">
        <v>100</v>
      </c>
      <c r="C2138" s="59" t="n">
        <v>500</v>
      </c>
    </row>
    <row r="2139">
      <c r="A2139" s="57" t="s">
        <v>470</v>
      </c>
      <c r="B2139" s="58" t="n">
        <v>111.99999999999974</v>
      </c>
      <c r="C2139" s="59" t="n">
        <v>4288</v>
      </c>
    </row>
    <row r="2140">
      <c r="A2140" s="57" t="s">
        <v>2409</v>
      </c>
      <c r="B2140" s="58" t="n">
        <v>40.000000000000036</v>
      </c>
      <c r="C2140" s="59" t="n">
        <v>750</v>
      </c>
    </row>
    <row r="2141">
      <c r="A2141" s="60" t="s">
        <v>2409</v>
      </c>
      <c r="B2141" s="58" t="n">
        <v>40.000000000000036</v>
      </c>
      <c r="C2141" s="59" t="n">
        <v>750</v>
      </c>
    </row>
    <row r="2142">
      <c r="A2142" s="57" t="s">
        <v>522</v>
      </c>
      <c r="B2142" s="58" t="n">
        <v>134</v>
      </c>
      <c r="C2142" s="59" t="n">
        <v>2086</v>
      </c>
    </row>
    <row r="2143">
      <c r="A2143" s="57" t="s">
        <v>662</v>
      </c>
      <c r="B2143" s="58" t="n">
        <v>96.800000000000068</v>
      </c>
      <c r="C2143" s="59" t="n">
        <v>2703.2</v>
      </c>
    </row>
    <row r="2144">
      <c r="A2144" s="57" t="s">
        <v>1287</v>
      </c>
      <c r="B2144" s="58" t="n">
        <v>-649.99999999999989</v>
      </c>
      <c r="C2144" s="59" t="n">
        <v>750</v>
      </c>
    </row>
    <row r="2145">
      <c r="A2145" s="57" t="s">
        <v>1409</v>
      </c>
      <c r="B2145" s="58" t="n">
        <v>550</v>
      </c>
      <c r="C2145" s="59" t="n">
        <v>550</v>
      </c>
    </row>
    <row r="2146">
      <c r="A2146" s="57" t="s">
        <v>2183</v>
      </c>
      <c r="B2146" s="58" t="n">
        <v>150</v>
      </c>
      <c r="C2146" s="59" t="n">
        <v>600</v>
      </c>
    </row>
    <row r="2147">
      <c r="A2147" s="57" t="s">
        <v>2415</v>
      </c>
      <c r="B2147" s="58" t="n">
        <v>209.99999999999997</v>
      </c>
      <c r="C2147" s="59" t="n">
        <v>830.00000000000011</v>
      </c>
    </row>
    <row r="2148">
      <c r="A2148" s="60" t="s">
        <v>2415</v>
      </c>
      <c r="B2148" s="58" t="n">
        <v>209.99999999999997</v>
      </c>
      <c r="C2148" s="59" t="n">
        <v>830.00000000000011</v>
      </c>
    </row>
    <row r="2149">
      <c r="A2149" s="57" t="s">
        <v>1883</v>
      </c>
      <c r="B2149" s="58" t="n">
        <v>240.00000000000003</v>
      </c>
      <c r="C2149" s="59" t="n">
        <v>700</v>
      </c>
    </row>
    <row r="2150">
      <c r="A2150" s="57" t="s">
        <v>892</v>
      </c>
      <c r="B2150" s="58" t="n">
        <v>2600</v>
      </c>
      <c r="C2150" s="59" t="n">
        <v>2900</v>
      </c>
    </row>
    <row r="2151">
      <c r="A2151" s="57" t="s">
        <v>893</v>
      </c>
      <c r="B2151" s="58" t="n">
        <v>-10000</v>
      </c>
      <c r="C2151" s="59" t="n">
        <v>10000</v>
      </c>
    </row>
    <row r="2152">
      <c r="A2152" s="57" t="s">
        <v>894</v>
      </c>
      <c r="B2152" s="58" t="n">
        <v>50</v>
      </c>
      <c r="C2152" s="59" t="n">
        <v>550</v>
      </c>
    </row>
    <row r="2153">
      <c r="A2153" s="57" t="s">
        <v>518</v>
      </c>
      <c r="B2153" s="58" t="n">
        <v>-107.59999999999991</v>
      </c>
      <c r="C2153" s="59" t="n">
        <v>1571.2</v>
      </c>
    </row>
    <row r="2154">
      <c r="A2154" s="57" t="s">
        <v>895</v>
      </c>
      <c r="B2154" s="58" t="n">
        <v>448.9999999999996</v>
      </c>
      <c r="C2154" s="59" t="n">
        <v>4584</v>
      </c>
    </row>
    <row r="2155">
      <c r="A2155" s="57" t="s">
        <v>2508</v>
      </c>
      <c r="B2155" s="58" t="n">
        <v>200.00000000000006</v>
      </c>
      <c r="C2155" s="59" t="n">
        <v>900</v>
      </c>
    </row>
    <row r="2156">
      <c r="A2156" s="60" t="s">
        <v>2508</v>
      </c>
      <c r="B2156" s="58" t="n">
        <v>200.00000000000006</v>
      </c>
      <c r="C2156" s="59" t="n">
        <v>900</v>
      </c>
    </row>
    <row r="2157">
      <c r="A2157" s="57" t="s">
        <v>262</v>
      </c>
      <c r="B2157" s="58" t="n">
        <v>62.5</v>
      </c>
      <c r="C2157" s="59" t="n">
        <v>4287.5</v>
      </c>
    </row>
    <row r="2158">
      <c r="A2158" s="57" t="s">
        <v>1507</v>
      </c>
      <c r="B2158" s="58" t="n">
        <v>459.99999999999994</v>
      </c>
      <c r="C2158" s="59" t="n">
        <v>440.00000000000006</v>
      </c>
    </row>
    <row r="2159">
      <c r="A2159" s="57" t="s">
        <v>424</v>
      </c>
      <c r="B2159" s="58" t="n">
        <v>-1242.0000000000002</v>
      </c>
      <c r="C2159" s="59" t="n">
        <v>3842</v>
      </c>
    </row>
    <row r="2160">
      <c r="A2160" s="57" t="s">
        <v>896</v>
      </c>
      <c r="B2160" s="58" t="n">
        <v>175.00000000000023</v>
      </c>
      <c r="C2160" s="59" t="n">
        <v>8875</v>
      </c>
    </row>
    <row r="2161">
      <c r="A2161" s="57" t="s">
        <v>1440</v>
      </c>
      <c r="B2161" s="58" t="n">
        <v>-1150</v>
      </c>
      <c r="C2161" s="59" t="n">
        <v>1650</v>
      </c>
    </row>
    <row r="2162">
      <c r="A2162" s="57" t="s">
        <v>2078</v>
      </c>
      <c r="B2162" s="58" t="n">
        <v>140.00000000000003</v>
      </c>
      <c r="C2162" s="59" t="n">
        <v>1100</v>
      </c>
    </row>
    <row r="2163">
      <c r="A2163" s="57" t="s">
        <v>1901</v>
      </c>
      <c r="B2163" s="58" t="n">
        <v>250</v>
      </c>
      <c r="C2163" s="59" t="n">
        <v>500</v>
      </c>
    </row>
    <row r="2164">
      <c r="A2164" s="57" t="s">
        <v>366</v>
      </c>
      <c r="B2164" s="58" t="n">
        <v>-130.99999999999989</v>
      </c>
      <c r="C2164" s="59" t="n">
        <v>2831</v>
      </c>
    </row>
    <row r="2165">
      <c r="A2165" s="57" t="s">
        <v>897</v>
      </c>
      <c r="B2165" s="58" t="n">
        <v>60.000000000000028</v>
      </c>
      <c r="C2165" s="59" t="n">
        <v>11750</v>
      </c>
    </row>
    <row r="2166">
      <c r="A2166" s="57" t="s">
        <v>898</v>
      </c>
      <c r="B2166" s="58" t="n">
        <v>324</v>
      </c>
      <c r="C2166" s="59" t="n">
        <v>10276</v>
      </c>
    </row>
    <row r="2167">
      <c r="A2167" s="57" t="s">
        <v>20</v>
      </c>
      <c r="B2167" s="58" t="n">
        <v>100</v>
      </c>
      <c r="C2167" s="59" t="n">
        <v>500</v>
      </c>
    </row>
    <row r="2168">
      <c r="A2168" s="57" t="s">
        <v>1832</v>
      </c>
      <c r="B2168" s="58" t="n">
        <v>40.000000000000036</v>
      </c>
      <c r="C2168" s="59" t="n">
        <v>560</v>
      </c>
    </row>
    <row r="2169">
      <c r="A2169" s="57" t="s">
        <v>2051</v>
      </c>
      <c r="B2169" s="58" t="n">
        <v>850</v>
      </c>
      <c r="C2169" s="59" t="n">
        <v>850</v>
      </c>
    </row>
    <row r="2170">
      <c r="A2170" s="57" t="s">
        <v>2453</v>
      </c>
      <c r="B2170" s="58" t="n">
        <v>129.99999999999997</v>
      </c>
      <c r="C2170" s="59" t="n">
        <v>620</v>
      </c>
    </row>
    <row r="2171">
      <c r="A2171" s="60" t="s">
        <v>2453</v>
      </c>
      <c r="B2171" s="58" t="n">
        <v>129.99999999999997</v>
      </c>
      <c r="C2171" s="59" t="n">
        <v>620</v>
      </c>
    </row>
    <row r="2172">
      <c r="A2172" s="57" t="s">
        <v>1153</v>
      </c>
      <c r="B2172" s="58" t="n">
        <v>3000</v>
      </c>
      <c r="C2172" s="59" t="n">
        <v>26200</v>
      </c>
    </row>
    <row r="2173">
      <c r="A2173" s="57" t="s">
        <v>1187</v>
      </c>
      <c r="B2173" s="58" t="n">
        <v>100</v>
      </c>
      <c r="C2173" s="59" t="n">
        <v>100</v>
      </c>
    </row>
    <row r="2174">
      <c r="A2174" s="57" t="s">
        <v>1219</v>
      </c>
      <c r="B2174" s="58" t="n">
        <v>650</v>
      </c>
      <c r="C2174" s="59" t="n">
        <v>650</v>
      </c>
    </row>
    <row r="2175">
      <c r="A2175" s="57" t="s">
        <v>1262</v>
      </c>
      <c r="B2175" s="58" t="n">
        <v>1000</v>
      </c>
      <c r="C2175" s="59" t="n">
        <v>1050</v>
      </c>
    </row>
    <row r="2176">
      <c r="A2176" s="57" t="s">
        <v>1285</v>
      </c>
      <c r="B2176" s="58" t="n">
        <v>-2380</v>
      </c>
      <c r="C2176" s="59" t="n">
        <v>640</v>
      </c>
    </row>
    <row r="2177">
      <c r="A2177" s="57" t="s">
        <v>1320</v>
      </c>
      <c r="B2177" s="58" t="n">
        <v>-380.00000000000006</v>
      </c>
      <c r="C2177" s="59" t="n">
        <v>500</v>
      </c>
    </row>
    <row r="2178">
      <c r="A2178" s="57" t="s">
        <v>1314</v>
      </c>
      <c r="B2178" s="58" t="n">
        <v>2600</v>
      </c>
      <c r="C2178" s="59" t="n">
        <v>2600</v>
      </c>
    </row>
    <row r="2179">
      <c r="A2179" s="57" t="s">
        <v>1295</v>
      </c>
      <c r="B2179" s="58" t="n">
        <v>-1700.0000000000002</v>
      </c>
      <c r="C2179" s="59" t="n">
        <v>2500</v>
      </c>
    </row>
    <row r="2180">
      <c r="A2180" s="57" t="s">
        <v>1313</v>
      </c>
      <c r="B2180" s="58" t="n">
        <v>2150</v>
      </c>
      <c r="C2180" s="59" t="n">
        <v>2150</v>
      </c>
    </row>
    <row r="2181">
      <c r="A2181" s="57" t="s">
        <v>1324</v>
      </c>
      <c r="B2181" s="58" t="n">
        <v>-2760</v>
      </c>
      <c r="C2181" s="59" t="n">
        <v>1939.9999999999998</v>
      </c>
    </row>
    <row r="2182">
      <c r="A2182" s="57" t="s">
        <v>1316</v>
      </c>
      <c r="B2182" s="58" t="n">
        <v>0</v>
      </c>
      <c r="C2182" s="59" t="n">
        <v>5500</v>
      </c>
    </row>
    <row r="2183">
      <c r="A2183" s="57" t="s">
        <v>1542</v>
      </c>
      <c r="B2183" s="58" t="n">
        <v>-300.00000000000006</v>
      </c>
      <c r="C2183" s="59" t="n">
        <v>500</v>
      </c>
    </row>
    <row r="2184">
      <c r="A2184" s="57" t="s">
        <v>1613</v>
      </c>
      <c r="B2184" s="58" t="n">
        <v>2250</v>
      </c>
      <c r="C2184" s="59" t="n">
        <v>2300</v>
      </c>
    </row>
    <row r="2185">
      <c r="A2185" s="57" t="s">
        <v>2256</v>
      </c>
      <c r="B2185" s="58" t="n">
        <v>2300</v>
      </c>
      <c r="C2185" s="59" t="n">
        <v>2300</v>
      </c>
    </row>
    <row r="2186">
      <c r="A2186" s="60" t="s">
        <v>2256</v>
      </c>
      <c r="B2186" s="58" t="n">
        <v>2300</v>
      </c>
      <c r="C2186" s="59" t="n">
        <v>2300</v>
      </c>
    </row>
    <row r="2187">
      <c r="A2187" s="57" t="s">
        <v>2257</v>
      </c>
      <c r="B2187" s="58" t="n">
        <v>-1680</v>
      </c>
      <c r="C2187" s="59" t="n">
        <v>1750</v>
      </c>
    </row>
    <row r="2188">
      <c r="A2188" s="60" t="s">
        <v>2257</v>
      </c>
      <c r="B2188" s="58" t="n">
        <v>-1680</v>
      </c>
      <c r="C2188" s="59" t="n">
        <v>1750</v>
      </c>
    </row>
    <row r="2189">
      <c r="A2189" s="57" t="s">
        <v>2416</v>
      </c>
      <c r="B2189" s="58" t="n">
        <v>1000</v>
      </c>
      <c r="C2189" s="59" t="n">
        <v>1000</v>
      </c>
    </row>
    <row r="2190">
      <c r="A2190" s="60" t="s">
        <v>2416</v>
      </c>
      <c r="B2190" s="58" t="n">
        <v>1000</v>
      </c>
      <c r="C2190" s="59" t="n">
        <v>1000</v>
      </c>
    </row>
    <row r="2191">
      <c r="A2191" s="57" t="s">
        <v>2829</v>
      </c>
      <c r="B2191" s="58" t="n">
        <v>3400</v>
      </c>
      <c r="C2191" s="59" t="n">
        <v>3400</v>
      </c>
    </row>
    <row r="2192">
      <c r="A2192" s="60" t="s">
        <v>2829</v>
      </c>
      <c r="B2192" s="58" t="n">
        <v>3400</v>
      </c>
      <c r="C2192" s="59" t="n">
        <v>3400</v>
      </c>
    </row>
    <row r="2193">
      <c r="A2193" s="57" t="s">
        <v>2815</v>
      </c>
      <c r="B2193" s="58" t="n">
        <v>4500</v>
      </c>
      <c r="C2193" s="59" t="n">
        <v>4500</v>
      </c>
    </row>
    <row r="2194">
      <c r="A2194" s="60" t="s">
        <v>2815</v>
      </c>
      <c r="B2194" s="58" t="n">
        <v>4500</v>
      </c>
      <c r="C2194" s="59" t="n">
        <v>4500</v>
      </c>
    </row>
    <row r="2195">
      <c r="A2195" s="57" t="s">
        <v>3191</v>
      </c>
      <c r="B2195" s="58" t="n">
        <v>-11500</v>
      </c>
      <c r="C2195" s="59" t="n">
        <v>2500</v>
      </c>
    </row>
    <row r="2196">
      <c r="A2196" s="60" t="s">
        <v>3191</v>
      </c>
      <c r="B2196" s="58" t="n">
        <v>-11500</v>
      </c>
      <c r="C2196" s="59" t="n">
        <v>2500</v>
      </c>
    </row>
    <row r="2197">
      <c r="A2197" s="57" t="s">
        <v>3218</v>
      </c>
      <c r="B2197" s="58" t="n">
        <v>17000</v>
      </c>
      <c r="C2197" s="59" t="n">
        <v>17000</v>
      </c>
    </row>
    <row r="2198">
      <c r="A2198" s="60" t="s">
        <v>3218</v>
      </c>
      <c r="B2198" s="58" t="n">
        <v>17000</v>
      </c>
      <c r="C2198" s="59" t="n">
        <v>17000</v>
      </c>
    </row>
    <row r="2199">
      <c r="A2199" s="57" t="s">
        <v>899</v>
      </c>
      <c r="B2199" s="58" t="n">
        <v>117.99999999999997</v>
      </c>
      <c r="C2199" s="59" t="n">
        <v>4382</v>
      </c>
    </row>
    <row r="2200">
      <c r="A2200" s="57" t="s">
        <v>204</v>
      </c>
      <c r="B2200" s="58" t="n">
        <v>984.15000000000032</v>
      </c>
      <c r="C2200" s="59" t="n">
        <v>8662.85</v>
      </c>
    </row>
    <row r="2201">
      <c r="A2201" s="57" t="s">
        <v>2926</v>
      </c>
      <c r="B2201" s="58" t="n">
        <v>700</v>
      </c>
      <c r="C2201" s="59" t="n">
        <v>700</v>
      </c>
    </row>
    <row r="2202">
      <c r="A2202" s="60" t="s">
        <v>2926</v>
      </c>
      <c r="B2202" s="58" t="n">
        <v>700</v>
      </c>
      <c r="C2202" s="59" t="n">
        <v>700</v>
      </c>
    </row>
    <row r="2203">
      <c r="A2203" s="57" t="s">
        <v>900</v>
      </c>
      <c r="B2203" s="58" t="n">
        <v>465161.01397000015</v>
      </c>
      <c r="C2203" s="59" t="n">
        <v>7840068.2560300007</v>
      </c>
    </row>
  </sheetData>
  <conditionalFormatting sqref="D2:D223">
    <cfRule type="cellIs" dxfId="79" priority="2" operator="lessThan">
      <formula>0</formula>
    </cfRule>
  </conditionalFormatting>
  <conditionalFormatting sqref="H3">
    <cfRule type="cellIs" dxfId="78" priority="1" operator="less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16" workbookViewId="0">
      <selection activeCell="P22" sqref="P22"/>
    </sheetView>
  </sheetViews>
  <sheetFormatPr defaultRowHeight="15.0" baseColWidth="10"/>
  <cols>
    <col min="2" max="2" width="8.42578125" hidden="0" customWidth="1"/>
    <col min="3" max="3" width="6.28515625" hidden="0" customWidth="1"/>
    <col min="4" max="4" width="12.42578125" hidden="0" customWidth="1"/>
    <col min="5" max="5" width="16.28515625" hidden="0" customWidth="1"/>
    <col min="6" max="6" width="12.140625" hidden="0" customWidth="1"/>
    <col min="8" max="8" width="13.85546875" hidden="0" customWidth="1"/>
    <col min="9" max="9" width="13.85546875" hidden="0" customWidth="1"/>
    <col min="10" max="10" width="11.7109375" hidden="0" customWidth="1"/>
    <col min="14" max="14" width="36.42578125" hidden="0" customWidth="1"/>
    <col min="15" max="15" width="30.42578125" hidden="0" customWidth="1"/>
    <col min="16" max="16" width="24.42578125" hidden="0" customWidth="1"/>
  </cols>
  <sheetData>
    <row r="2">
      <c r="B2" s="108" t="s">
        <v>914</v>
      </c>
    </row>
    <row r="3">
      <c r="B3" s="103" t="s">
        <v>915</v>
      </c>
    </row>
    <row r="4">
      <c r="B4" s="103" t="s">
        <v>916</v>
      </c>
    </row>
    <row r="5">
      <c r="B5" s="103" t="s">
        <v>917</v>
      </c>
    </row>
    <row r="6">
      <c r="B6" s="103" t="s">
        <v>918</v>
      </c>
    </row>
    <row r="7">
      <c r="B7" s="103" t="s">
        <v>919</v>
      </c>
    </row>
    <row r="8">
      <c r="B8" s="103" t="s">
        <v>920</v>
      </c>
    </row>
    <row r="9">
      <c r="B9" s="103" t="s">
        <v>921</v>
      </c>
    </row>
    <row r="10">
      <c r="B10" s="103" t="s">
        <v>922</v>
      </c>
    </row>
    <row r="11" ht="13.5" customHeight="1"/>
    <row r="12" ht="36.75" customHeight="1">
      <c r="B12" s="130" t="s">
        <v>923</v>
      </c>
      <c r="C12" s="131"/>
      <c r="D12" s="132"/>
      <c r="E12" s="132"/>
      <c r="F12" s="132"/>
      <c r="G12" s="132"/>
      <c r="H12" s="132"/>
      <c r="N12" s="89" t="s">
        <v>924</v>
      </c>
      <c r="O12" s="93"/>
      <c r="P12" s="99"/>
      <c r="Q12" s="99"/>
      <c r="R12" s="99"/>
      <c r="S12" s="99"/>
      <c r="T12" s="99"/>
      <c r="U12" s="99"/>
      <c r="V12" s="99"/>
      <c r="W12" s="99"/>
    </row>
    <row r="13" ht="35.25" customHeight="1">
      <c r="B13" s="133" t="s">
        <v>925</v>
      </c>
      <c r="C13" s="134"/>
      <c r="D13" s="135"/>
      <c r="E13" s="136"/>
      <c r="F13" s="137"/>
      <c r="G13" s="138"/>
      <c r="H13" s="136"/>
      <c r="I13" s="178"/>
      <c r="J13" s="100"/>
      <c r="K13" s="185"/>
      <c r="L13" s="100"/>
      <c r="N13" s="169" t="s">
        <v>926</v>
      </c>
      <c r="O13" s="91" t="s">
        <v>927</v>
      </c>
      <c r="P13" s="99"/>
      <c r="Q13" s="99"/>
      <c r="R13" s="99"/>
      <c r="S13" s="99"/>
      <c r="T13" s="99"/>
      <c r="U13" s="99"/>
      <c r="V13" s="99"/>
      <c r="W13" s="99"/>
    </row>
    <row r="14" ht="51" customHeight="1">
      <c r="B14" s="133" t="s">
        <v>928</v>
      </c>
      <c r="C14" s="134"/>
      <c r="D14" s="139"/>
      <c r="E14" s="140"/>
      <c r="F14" s="140"/>
      <c r="G14" s="140"/>
      <c r="H14" s="141"/>
      <c r="I14" s="179"/>
      <c r="J14" s="106"/>
      <c r="K14" s="196"/>
      <c r="L14" s="190"/>
      <c r="N14" s="169" t="s">
        <v>929</v>
      </c>
      <c r="O14" s="172" t="s">
        <v>930</v>
      </c>
      <c r="P14" s="99"/>
      <c r="Q14" s="99"/>
      <c r="R14" s="99"/>
      <c r="S14" s="99"/>
      <c r="T14" s="99"/>
      <c r="U14" s="99"/>
      <c r="V14" s="99"/>
      <c r="W14" s="99"/>
    </row>
    <row r="15" ht="38.25" customHeight="1">
      <c r="B15" s="133" t="s">
        <v>931</v>
      </c>
      <c r="C15" s="134"/>
      <c r="D15" s="139"/>
      <c r="E15" s="140"/>
      <c r="F15" s="140"/>
      <c r="G15" s="140"/>
      <c r="H15" s="141"/>
      <c r="I15" s="179"/>
      <c r="J15" s="106"/>
      <c r="K15" s="186"/>
      <c r="L15" s="190"/>
      <c r="N15" s="169" t="s">
        <v>932</v>
      </c>
      <c r="O15" s="91"/>
      <c r="P15" s="99"/>
      <c r="Q15" s="99"/>
      <c r="R15" s="99"/>
      <c r="S15" s="99"/>
      <c r="T15" s="99"/>
      <c r="U15" s="99"/>
      <c r="V15" s="99"/>
      <c r="W15" s="99"/>
    </row>
    <row r="16" ht="51" customHeight="1">
      <c r="B16" s="133" t="s">
        <v>933</v>
      </c>
      <c r="C16" s="134"/>
      <c r="D16" s="139"/>
      <c r="E16" s="140"/>
      <c r="F16" s="140"/>
      <c r="G16" s="140"/>
      <c r="H16" s="141"/>
      <c r="I16" s="179"/>
      <c r="J16" s="106"/>
      <c r="K16" s="186"/>
      <c r="L16" s="190"/>
      <c r="N16" s="169" t="s">
        <v>934</v>
      </c>
      <c r="O16" s="91"/>
      <c r="P16" s="99"/>
      <c r="Q16" s="99"/>
      <c r="R16" s="99"/>
      <c r="S16" s="99"/>
      <c r="T16" s="99"/>
      <c r="U16" s="99"/>
      <c r="V16" s="99"/>
      <c r="W16" s="99"/>
    </row>
    <row r="17" ht="25.5" customHeight="1">
      <c r="B17" s="133" t="s">
        <v>935</v>
      </c>
      <c r="C17" s="134"/>
      <c r="D17" s="139"/>
      <c r="E17" s="140"/>
      <c r="F17" s="140"/>
      <c r="G17" s="140"/>
      <c r="H17" s="141"/>
      <c r="I17" s="179"/>
      <c r="J17" s="106"/>
      <c r="K17" s="187"/>
      <c r="L17" s="190"/>
      <c r="N17" s="169" t="s">
        <v>936</v>
      </c>
      <c r="O17" s="91"/>
      <c r="P17" s="99"/>
      <c r="Q17" s="99"/>
      <c r="R17" s="99"/>
      <c r="S17" s="99"/>
      <c r="T17" s="99"/>
      <c r="U17" s="99"/>
      <c r="V17" s="99"/>
      <c r="W17" s="99"/>
    </row>
    <row r="18" ht="24" customHeight="1">
      <c r="B18" s="142" t="s">
        <v>937</v>
      </c>
      <c r="C18" s="143"/>
      <c r="D18" s="139"/>
      <c r="E18" s="140"/>
      <c r="F18" s="140"/>
      <c r="G18" s="140"/>
      <c r="H18" s="141"/>
      <c r="I18" s="179"/>
      <c r="J18" s="106"/>
      <c r="K18" s="187"/>
      <c r="L18" s="190"/>
      <c r="N18" s="170" t="s">
        <v>938</v>
      </c>
      <c r="O18" s="92" t="s">
        <v>939</v>
      </c>
      <c r="P18" s="99"/>
      <c r="Q18" s="99"/>
      <c r="R18" s="99"/>
      <c r="S18" s="99"/>
      <c r="T18" s="99"/>
      <c r="U18" s="99"/>
      <c r="V18" s="99"/>
      <c r="W18" s="99"/>
    </row>
    <row r="19">
      <c r="B19" s="104"/>
      <c r="C19" s="88"/>
      <c r="D19" s="105"/>
      <c r="E19" s="104"/>
      <c r="F19" s="104"/>
      <c r="G19" s="180"/>
      <c r="H19" s="155"/>
      <c r="I19" s="179"/>
      <c r="J19" s="106"/>
      <c r="K19" s="187"/>
      <c r="L19" s="190"/>
      <c r="N19" s="99"/>
      <c r="O19" s="99"/>
      <c r="P19" s="99"/>
      <c r="Q19" s="99"/>
      <c r="R19" s="99"/>
      <c r="S19" s="99"/>
      <c r="T19" s="99"/>
      <c r="U19" s="99"/>
      <c r="V19" s="99"/>
      <c r="W19" s="99"/>
    </row>
    <row r="20" ht="13.5" customHeight="1">
      <c r="B20" s="102"/>
      <c r="C20" s="115"/>
      <c r="D20" s="116"/>
      <c r="E20" s="102"/>
      <c r="F20" s="102"/>
      <c r="G20" s="110"/>
      <c r="H20" s="117"/>
      <c r="I20" s="118"/>
      <c r="J20" s="119"/>
      <c r="K20" s="120"/>
      <c r="L20" s="121"/>
      <c r="O20" s="99"/>
      <c r="P20" s="99"/>
      <c r="Q20" s="99"/>
      <c r="R20" s="99"/>
      <c r="S20" s="99"/>
      <c r="T20" s="99"/>
      <c r="U20" s="99"/>
      <c r="V20" s="99"/>
      <c r="W20" s="99"/>
    </row>
    <row r="21" ht="26.25" customHeight="1">
      <c r="B21" s="130" t="s">
        <v>940</v>
      </c>
      <c r="C21" s="144"/>
      <c r="D21" s="145"/>
      <c r="E21" s="146"/>
      <c r="F21" s="146"/>
      <c r="G21" s="146"/>
      <c r="H21" s="147"/>
      <c r="I21" s="148"/>
      <c r="J21" s="149"/>
      <c r="K21" s="150"/>
      <c r="L21" s="151"/>
      <c r="N21" s="171" t="s">
        <v>941</v>
      </c>
      <c r="O21" s="93"/>
      <c r="P21" s="99"/>
      <c r="Q21" s="99"/>
      <c r="R21" s="99"/>
      <c r="S21" s="99"/>
      <c r="T21" s="99"/>
      <c r="U21" s="99"/>
      <c r="V21" s="99"/>
    </row>
    <row r="22">
      <c r="B22" s="152"/>
      <c r="C22" s="153"/>
      <c r="D22" s="139"/>
      <c r="E22" s="140"/>
      <c r="F22" s="140"/>
      <c r="G22" s="140"/>
      <c r="H22" s="141"/>
      <c r="I22" s="154"/>
      <c r="J22" s="156"/>
      <c r="K22" s="157"/>
      <c r="L22" s="158"/>
      <c r="N22" s="107" t="s">
        <v>942</v>
      </c>
      <c r="O22" s="91"/>
      <c r="P22" s="99"/>
      <c r="Q22" s="99"/>
      <c r="R22" s="99"/>
      <c r="S22" s="99"/>
      <c r="T22" s="99"/>
      <c r="U22" s="99"/>
      <c r="V22" s="99"/>
    </row>
    <row r="23" ht="14.1" customHeight="1">
      <c r="B23" s="152" t="s">
        <v>943</v>
      </c>
      <c r="C23" s="153"/>
      <c r="D23" s="197"/>
      <c r="E23" s="140"/>
      <c r="F23" s="140"/>
      <c r="G23" s="140"/>
      <c r="H23" s="141"/>
      <c r="I23" s="154"/>
      <c r="J23" s="156"/>
      <c r="K23" s="157"/>
      <c r="L23" s="158"/>
      <c r="N23" s="169" t="s">
        <v>944</v>
      </c>
      <c r="O23" s="91"/>
      <c r="P23" s="99"/>
      <c r="Q23" s="99"/>
      <c r="R23" s="99"/>
      <c r="S23" s="99"/>
      <c r="T23" s="99"/>
      <c r="U23" s="99"/>
      <c r="V23" s="99"/>
    </row>
    <row r="24" ht="25.5" customHeight="1">
      <c r="B24" s="152" t="s">
        <v>945</v>
      </c>
      <c r="C24" s="153"/>
      <c r="D24" s="197"/>
      <c r="E24" s="140"/>
      <c r="F24" s="140"/>
      <c r="G24" s="140"/>
      <c r="H24" s="141"/>
      <c r="I24" s="154"/>
      <c r="J24" s="156"/>
      <c r="K24" s="157"/>
      <c r="L24" s="158"/>
      <c r="N24" s="169" t="s">
        <v>946</v>
      </c>
      <c r="O24" s="91"/>
      <c r="P24" s="99"/>
      <c r="Q24" s="99"/>
      <c r="R24" s="99"/>
      <c r="S24" s="99"/>
      <c r="T24" s="99"/>
      <c r="U24" s="99"/>
      <c r="V24" s="99"/>
    </row>
    <row r="25" ht="25.5" customHeight="1">
      <c r="B25" s="152" t="s">
        <v>947</v>
      </c>
      <c r="C25" s="153"/>
      <c r="D25" s="197"/>
      <c r="E25" s="140"/>
      <c r="F25" s="140"/>
      <c r="G25" s="140"/>
      <c r="H25" s="141"/>
      <c r="I25" s="154"/>
      <c r="J25" s="156"/>
      <c r="K25" s="157"/>
      <c r="L25" s="158"/>
      <c r="N25" s="169" t="s">
        <v>948</v>
      </c>
      <c r="O25" s="91"/>
      <c r="P25" s="99"/>
      <c r="Q25" s="99"/>
      <c r="R25" s="99"/>
      <c r="S25" s="99"/>
      <c r="T25" s="99"/>
      <c r="U25" s="99"/>
      <c r="V25" s="99"/>
    </row>
    <row r="26" ht="25.5" customHeight="1">
      <c r="B26" s="152" t="s">
        <v>949</v>
      </c>
      <c r="C26" s="153"/>
      <c r="D26" s="197"/>
      <c r="E26" s="140"/>
      <c r="F26" s="140"/>
      <c r="G26" s="140"/>
      <c r="H26" s="141"/>
      <c r="I26" s="154"/>
      <c r="J26" s="198"/>
      <c r="K26" s="159"/>
      <c r="L26" s="158"/>
      <c r="N26" s="176" t="s">
        <v>950</v>
      </c>
      <c r="O26" s="91"/>
      <c r="P26" s="99"/>
      <c r="Q26" s="99"/>
      <c r="R26" s="99"/>
      <c r="S26" s="99"/>
      <c r="T26" s="99"/>
      <c r="U26" s="99"/>
      <c r="V26" s="99"/>
    </row>
    <row r="27" ht="14.1" customHeight="1">
      <c r="B27" s="152" t="s">
        <v>951</v>
      </c>
      <c r="C27" s="153"/>
      <c r="D27" s="197"/>
      <c r="E27" s="140"/>
      <c r="F27" s="140"/>
      <c r="G27" s="140"/>
      <c r="H27" s="141"/>
      <c r="I27" s="154"/>
      <c r="J27" s="156"/>
      <c r="K27" s="157"/>
      <c r="L27" s="158"/>
      <c r="N27" s="177" t="s">
        <v>952</v>
      </c>
      <c r="O27" s="91"/>
      <c r="P27" s="99"/>
      <c r="Q27" s="99"/>
      <c r="R27" s="99"/>
      <c r="S27" s="99"/>
      <c r="T27" s="99"/>
      <c r="U27" s="99"/>
      <c r="V27" s="99"/>
    </row>
    <row r="28" ht="25.5" customHeight="1">
      <c r="B28" s="168" t="s">
        <v>953</v>
      </c>
      <c r="C28" s="153"/>
      <c r="D28" s="197"/>
      <c r="E28" s="140"/>
      <c r="F28" s="140"/>
      <c r="G28" s="140"/>
      <c r="H28" s="141"/>
      <c r="I28" s="154"/>
      <c r="J28" s="156"/>
      <c r="K28" s="157"/>
      <c r="L28" s="158"/>
      <c r="N28" s="169" t="s">
        <v>954</v>
      </c>
      <c r="O28" s="91"/>
      <c r="P28" s="99"/>
      <c r="Q28" s="99"/>
      <c r="R28" s="99"/>
      <c r="S28" s="99"/>
      <c r="T28" s="99"/>
      <c r="U28" s="99"/>
      <c r="V28" s="99"/>
    </row>
    <row r="29" ht="25.5" customHeight="1">
      <c r="B29" s="152" t="s">
        <v>955</v>
      </c>
      <c r="C29" s="153"/>
      <c r="D29" s="197"/>
      <c r="E29" s="140"/>
      <c r="F29" s="140"/>
      <c r="G29" s="140"/>
      <c r="H29" s="141"/>
      <c r="I29" s="154"/>
      <c r="J29" s="156"/>
      <c r="K29" s="199"/>
      <c r="L29" s="158"/>
      <c r="N29" s="177" t="s">
        <v>956</v>
      </c>
      <c r="O29" s="91"/>
      <c r="P29" s="99"/>
      <c r="Q29" s="99"/>
      <c r="R29" s="99"/>
      <c r="S29" s="99"/>
      <c r="T29" s="99"/>
      <c r="U29" s="99"/>
      <c r="V29" s="99"/>
    </row>
    <row r="30" ht="13.5" customHeight="1">
      <c r="B30" s="152" t="s">
        <v>957</v>
      </c>
      <c r="C30" s="153"/>
      <c r="D30" s="197"/>
      <c r="E30" s="200"/>
      <c r="F30" s="200"/>
      <c r="G30" s="140"/>
      <c r="H30" s="141"/>
      <c r="I30" s="154"/>
      <c r="J30" s="156"/>
      <c r="K30" s="68"/>
      <c r="L30" s="158"/>
      <c r="N30" s="170" t="s">
        <v>958</v>
      </c>
      <c r="O30" s="91"/>
      <c r="P30" s="99"/>
      <c r="Q30" s="99"/>
      <c r="R30" s="99"/>
      <c r="S30" s="99"/>
      <c r="T30" s="99"/>
      <c r="U30" s="99"/>
      <c r="V30" s="99"/>
    </row>
    <row r="31" ht="13.5" customHeight="1">
      <c r="B31" s="152" t="s">
        <v>959</v>
      </c>
      <c r="C31" s="153"/>
      <c r="D31" s="197"/>
      <c r="E31" s="69"/>
      <c r="F31" s="69"/>
      <c r="G31" s="140"/>
      <c r="H31" s="141"/>
      <c r="I31" s="154"/>
      <c r="J31" s="156"/>
      <c r="K31" s="160"/>
      <c r="L31" s="158"/>
      <c r="N31" s="170" t="s">
        <v>960</v>
      </c>
      <c r="O31" s="92"/>
    </row>
    <row r="32">
      <c r="B32" s="152" t="s">
        <v>961</v>
      </c>
      <c r="C32" s="153"/>
      <c r="D32" s="197"/>
      <c r="E32" s="69"/>
      <c r="F32" s="69"/>
      <c r="G32" s="140"/>
      <c r="H32" s="141"/>
      <c r="I32" s="154"/>
      <c r="J32" s="198"/>
      <c r="K32" s="161"/>
      <c r="L32" s="158"/>
      <c r="P32" s="91"/>
    </row>
    <row r="33">
      <c r="B33" s="152" t="s">
        <v>962</v>
      </c>
      <c r="C33" s="153"/>
      <c r="D33" s="197"/>
      <c r="E33" s="69"/>
      <c r="F33" s="69"/>
      <c r="G33" s="140"/>
      <c r="H33" s="141"/>
      <c r="I33" s="154"/>
      <c r="J33" s="156"/>
      <c r="K33" s="161"/>
      <c r="L33" s="158"/>
      <c r="P33" s="91"/>
    </row>
    <row r="34">
      <c r="B34" s="152" t="s">
        <v>963</v>
      </c>
      <c r="C34" s="153"/>
      <c r="D34" s="197"/>
      <c r="E34" s="69"/>
      <c r="F34" s="69"/>
      <c r="G34" s="140"/>
      <c r="H34" s="141"/>
      <c r="I34" s="154"/>
      <c r="J34" s="156"/>
      <c r="K34" s="161"/>
      <c r="L34" s="158"/>
      <c r="P34" s="91"/>
    </row>
    <row r="35">
      <c r="B35" s="152" t="s">
        <v>964</v>
      </c>
      <c r="C35" s="153"/>
      <c r="D35" s="197"/>
      <c r="E35" s="69"/>
      <c r="F35" s="69"/>
      <c r="G35" s="140"/>
      <c r="H35" s="141"/>
      <c r="I35" s="154"/>
      <c r="J35" s="156"/>
      <c r="K35" s="161"/>
      <c r="L35" s="158"/>
      <c r="N35" s="169"/>
      <c r="P35" s="91"/>
    </row>
    <row r="36" ht="13.5" customHeight="1">
      <c r="B36" s="70" t="s">
        <v>965</v>
      </c>
      <c r="C36" s="71"/>
      <c r="D36" s="72"/>
      <c r="E36" s="73"/>
      <c r="F36" s="73"/>
      <c r="G36" s="162"/>
      <c r="H36" s="163"/>
      <c r="I36" s="164"/>
      <c r="J36" s="165"/>
      <c r="K36" s="166"/>
      <c r="L36" s="167"/>
      <c r="O36" s="109"/>
      <c r="P36" s="92"/>
    </row>
    <row r="37">
      <c r="B37" s="122"/>
      <c r="C37" s="122"/>
      <c r="D37" s="123"/>
      <c r="E37" s="74"/>
      <c r="F37" s="74"/>
      <c r="G37" s="124"/>
      <c r="H37" s="125"/>
      <c r="I37" s="126"/>
      <c r="J37" s="127"/>
      <c r="K37" s="128"/>
      <c r="L37" s="129"/>
    </row>
    <row r="38" ht="13.5" customHeight="1">
      <c r="B38" s="104"/>
      <c r="C38" s="88"/>
      <c r="D38" s="105"/>
      <c r="E38" s="104"/>
      <c r="F38" s="104"/>
      <c r="G38" s="180"/>
      <c r="H38" s="155"/>
      <c r="I38" s="179"/>
      <c r="J38" s="106"/>
      <c r="K38" s="188"/>
      <c r="L38" s="191"/>
    </row>
    <row r="39" ht="14.1" customHeight="1">
      <c r="B39" s="104"/>
      <c r="C39" s="88"/>
      <c r="D39" s="105"/>
      <c r="E39" s="104"/>
      <c r="F39" s="104"/>
      <c r="G39" s="180"/>
      <c r="H39" s="155"/>
      <c r="I39" s="179"/>
      <c r="J39" s="106"/>
      <c r="K39" s="188"/>
      <c r="L39" s="191"/>
      <c r="N39" s="89" t="s">
        <v>966</v>
      </c>
    </row>
    <row r="40">
      <c r="B40" s="104"/>
      <c r="C40" s="88"/>
      <c r="D40" s="105"/>
      <c r="E40" s="104"/>
      <c r="F40" s="104"/>
      <c r="G40" s="180"/>
      <c r="H40" s="155"/>
      <c r="I40" s="179"/>
      <c r="J40" s="106"/>
      <c r="K40" s="189"/>
      <c r="L40" s="191"/>
      <c r="N40" s="90"/>
    </row>
    <row r="41">
      <c r="B41" s="104"/>
      <c r="C41" s="88"/>
      <c r="D41" s="105"/>
      <c r="E41" s="104"/>
      <c r="F41" s="104"/>
      <c r="G41" s="180"/>
      <c r="H41" s="155"/>
      <c r="I41" s="179"/>
      <c r="J41" s="75"/>
      <c r="K41" s="189"/>
      <c r="L41" s="191"/>
      <c r="N41" s="90" t="s">
        <v>943</v>
      </c>
    </row>
    <row r="42">
      <c r="B42" s="104"/>
      <c r="C42" s="88"/>
      <c r="D42" s="105"/>
      <c r="E42" s="104"/>
      <c r="F42" s="104"/>
      <c r="G42" s="180"/>
      <c r="H42" s="155"/>
      <c r="I42" s="179"/>
      <c r="J42" s="106"/>
      <c r="K42" s="188"/>
      <c r="L42" s="191"/>
      <c r="N42" s="90" t="s">
        <v>945</v>
      </c>
    </row>
    <row r="43" ht="13.5" customHeight="1">
      <c r="B43" s="181"/>
      <c r="C43" s="181"/>
      <c r="D43" s="192"/>
      <c r="E43" s="76"/>
      <c r="F43" s="76"/>
      <c r="G43" s="182"/>
      <c r="H43" s="193"/>
      <c r="I43" s="183"/>
      <c r="J43" s="184"/>
      <c r="K43" s="194"/>
      <c r="L43" s="195"/>
      <c r="N43" s="90" t="s">
        <v>967</v>
      </c>
    </row>
    <row r="44">
      <c r="N44" s="90" t="s">
        <v>949</v>
      </c>
    </row>
    <row r="45">
      <c r="N45" s="90" t="s">
        <v>951</v>
      </c>
    </row>
    <row r="46" ht="14.1" customHeight="1">
      <c r="B46" s="94" t="s">
        <v>968</v>
      </c>
      <c r="N46" s="90" t="s">
        <v>969</v>
      </c>
    </row>
    <row r="47" ht="13.5" customHeight="1">
      <c r="N47" s="90" t="s">
        <v>970</v>
      </c>
    </row>
    <row r="48" ht="63.75" customHeight="1">
      <c r="B48" s="89" t="s">
        <v>971</v>
      </c>
      <c r="N48" s="90" t="s">
        <v>972</v>
      </c>
    </row>
    <row r="49">
      <c r="B49" t="s">
        <v>973</v>
      </c>
      <c r="N49" s="90" t="s">
        <v>974</v>
      </c>
    </row>
    <row r="50">
      <c r="B50" t="s">
        <v>975</v>
      </c>
      <c r="C50" s="77"/>
      <c r="D50" s="77"/>
      <c r="E50" s="77"/>
      <c r="F50" s="77"/>
      <c r="H50" s="40"/>
      <c r="I50" s="40"/>
      <c r="J50" s="40"/>
      <c r="L50" s="101"/>
      <c r="M50" s="85"/>
      <c r="N50" s="90" t="s">
        <v>961</v>
      </c>
      <c r="O50" s="47"/>
    </row>
    <row r="51">
      <c r="B51" t="s">
        <v>976</v>
      </c>
      <c r="C51" s="87"/>
      <c r="D51" s="83"/>
      <c r="E51" s="83"/>
      <c r="F51" s="83"/>
      <c r="H51" s="40"/>
      <c r="I51" s="40"/>
      <c r="J51" s="40"/>
      <c r="L51" s="101"/>
      <c r="M51" s="85"/>
      <c r="N51" s="90" t="s">
        <v>962</v>
      </c>
      <c r="O51" s="47"/>
    </row>
    <row r="52">
      <c r="B52" t="s">
        <v>977</v>
      </c>
      <c r="C52" s="87"/>
      <c r="D52" s="83"/>
      <c r="E52" s="83"/>
      <c r="F52" s="83"/>
      <c r="H52" s="40"/>
      <c r="I52" s="40"/>
      <c r="J52" s="40"/>
      <c r="L52" s="101"/>
      <c r="M52" s="85"/>
      <c r="N52" s="90" t="s">
        <v>978</v>
      </c>
      <c r="O52" s="47"/>
    </row>
    <row r="53">
      <c r="B53" t="s">
        <v>979</v>
      </c>
      <c r="C53" s="87"/>
      <c r="D53" s="83"/>
      <c r="E53" s="83"/>
      <c r="F53" s="83"/>
      <c r="H53" s="40"/>
      <c r="I53" s="40"/>
      <c r="J53" s="40"/>
      <c r="L53" s="101"/>
      <c r="M53" s="85"/>
      <c r="N53" s="90" t="s">
        <v>980</v>
      </c>
      <c r="O53" s="47"/>
    </row>
    <row r="54">
      <c r="B54" t="s">
        <v>981</v>
      </c>
      <c r="C54" s="87"/>
      <c r="D54" s="83"/>
      <c r="E54" s="83"/>
      <c r="F54" s="83"/>
      <c r="H54" s="40"/>
      <c r="I54" s="40"/>
      <c r="J54" s="40"/>
      <c r="L54" s="101"/>
      <c r="M54" s="85"/>
      <c r="N54" s="90" t="s">
        <v>982</v>
      </c>
      <c r="O54" s="47"/>
    </row>
    <row r="55">
      <c r="C55" s="87"/>
      <c r="D55" s="83"/>
      <c r="E55" s="83"/>
      <c r="F55" s="83"/>
      <c r="H55" s="40"/>
      <c r="I55" s="40"/>
      <c r="J55" s="40"/>
      <c r="L55" s="101"/>
      <c r="M55" s="85"/>
      <c r="O55" s="47"/>
    </row>
    <row r="56" ht="13.5" customHeight="1">
      <c r="C56" s="87"/>
      <c r="D56" s="83"/>
      <c r="E56" s="83"/>
      <c r="F56" s="83"/>
      <c r="H56" s="40"/>
      <c r="I56" s="40"/>
      <c r="J56" s="40"/>
      <c r="L56" s="101"/>
      <c r="M56" s="85"/>
      <c r="O56" s="47"/>
    </row>
    <row r="57" ht="63.75" customHeight="1">
      <c r="B57" s="89" t="s">
        <v>983</v>
      </c>
      <c r="C57" s="87"/>
      <c r="D57" s="83"/>
      <c r="E57" s="83"/>
      <c r="F57" s="83"/>
      <c r="H57" s="40"/>
      <c r="I57" s="40"/>
      <c r="J57" s="40"/>
      <c r="L57" s="101"/>
      <c r="M57" s="85"/>
      <c r="O57" s="47"/>
    </row>
    <row r="58" ht="14.1" customHeight="1">
      <c r="B58" t="s">
        <v>984</v>
      </c>
      <c r="C58" s="87"/>
      <c r="D58" s="83"/>
      <c r="E58" s="83"/>
      <c r="F58" s="83"/>
      <c r="H58" s="40"/>
      <c r="I58" s="40"/>
      <c r="J58" s="40"/>
      <c r="L58" s="101"/>
      <c r="M58" s="85"/>
      <c r="N58" s="95" t="s">
        <v>985</v>
      </c>
      <c r="O58" s="47"/>
    </row>
    <row r="59" ht="13.5" customHeight="1">
      <c r="B59" t="s">
        <v>986</v>
      </c>
      <c r="C59" s="87"/>
      <c r="D59" s="83"/>
      <c r="E59" s="83"/>
      <c r="F59" s="83"/>
      <c r="H59" s="40"/>
      <c r="I59" s="40"/>
      <c r="J59" s="40"/>
      <c r="L59" s="101"/>
      <c r="M59" s="85"/>
      <c r="O59" s="47"/>
    </row>
    <row r="60" ht="14.1" customHeight="1">
      <c r="B60" t="s">
        <v>987</v>
      </c>
      <c r="C60" s="87"/>
      <c r="D60" s="83"/>
      <c r="E60" s="83"/>
      <c r="F60" s="83"/>
      <c r="H60" s="40"/>
      <c r="I60" s="40"/>
      <c r="J60" s="40"/>
      <c r="L60" s="101"/>
      <c r="M60" s="85"/>
      <c r="N60" s="89" t="s">
        <v>988</v>
      </c>
      <c r="O60" s="47"/>
    </row>
    <row r="61">
      <c r="B61" t="s">
        <v>989</v>
      </c>
      <c r="C61" s="87"/>
      <c r="D61" s="83"/>
      <c r="E61" s="83"/>
      <c r="F61" s="83"/>
      <c r="H61" s="40"/>
      <c r="I61" s="40"/>
      <c r="J61" s="40"/>
      <c r="L61" s="101"/>
      <c r="M61" s="85"/>
      <c r="N61" t="s">
        <v>990</v>
      </c>
      <c r="O61" s="47"/>
    </row>
    <row r="62">
      <c r="B62" t="s">
        <v>991</v>
      </c>
      <c r="C62" s="87"/>
      <c r="D62" s="83"/>
      <c r="E62" s="84"/>
      <c r="F62" s="83"/>
      <c r="H62" s="40"/>
      <c r="I62" s="40"/>
      <c r="J62" s="40"/>
      <c r="L62" s="101"/>
      <c r="M62" s="85"/>
      <c r="N62" t="s">
        <v>992</v>
      </c>
      <c r="O62" s="47"/>
    </row>
    <row r="63">
      <c r="B63" t="s">
        <v>993</v>
      </c>
      <c r="C63" s="87"/>
      <c r="D63" s="83"/>
      <c r="E63" s="83"/>
      <c r="F63" s="83"/>
      <c r="H63" s="40"/>
      <c r="I63" s="40"/>
      <c r="J63" s="40"/>
      <c r="L63" s="101"/>
      <c r="M63" s="85"/>
      <c r="N63" t="s">
        <v>994</v>
      </c>
      <c r="O63" s="47"/>
    </row>
    <row r="64">
      <c r="C64" s="87"/>
      <c r="D64" s="83"/>
      <c r="E64" s="83"/>
      <c r="F64" s="83"/>
      <c r="H64" s="40"/>
      <c r="I64" s="40"/>
      <c r="J64" s="40"/>
      <c r="L64" s="101"/>
      <c r="M64" s="85"/>
      <c r="N64" t="s">
        <v>995</v>
      </c>
      <c r="O64" s="47"/>
    </row>
    <row r="65" ht="13.5" customHeight="1">
      <c r="C65" s="87"/>
      <c r="D65" s="83"/>
      <c r="E65" s="83"/>
      <c r="F65" s="83"/>
      <c r="H65" s="40"/>
      <c r="I65" s="40"/>
      <c r="J65" s="40"/>
      <c r="L65" s="101"/>
      <c r="M65" s="85"/>
      <c r="N65" t="s">
        <v>996</v>
      </c>
      <c r="O65" s="47"/>
    </row>
    <row r="66" ht="63.75" customHeight="1">
      <c r="B66" s="89" t="s">
        <v>997</v>
      </c>
      <c r="C66" s="87"/>
      <c r="D66" s="83"/>
      <c r="E66" s="83"/>
      <c r="F66" s="83"/>
      <c r="H66" s="40"/>
      <c r="I66" s="40"/>
      <c r="J66" s="40"/>
      <c r="L66" s="101"/>
      <c r="M66" s="85"/>
      <c r="N66" t="s">
        <v>998</v>
      </c>
      <c r="O66" s="47"/>
    </row>
    <row r="67">
      <c r="B67" s="90"/>
      <c r="C67" s="87"/>
      <c r="D67" s="83"/>
      <c r="E67" s="83"/>
      <c r="F67" s="83"/>
      <c r="H67" s="40"/>
      <c r="I67" s="40"/>
      <c r="J67" s="40"/>
      <c r="L67" s="101"/>
      <c r="M67" s="85"/>
      <c r="O67" s="47"/>
    </row>
    <row r="68" ht="13.5" customHeight="1">
      <c r="B68" s="90" t="s">
        <v>999</v>
      </c>
      <c r="C68" s="87"/>
      <c r="D68" s="83"/>
      <c r="E68" s="84"/>
      <c r="F68" s="83"/>
      <c r="H68" s="40"/>
      <c r="I68" s="40"/>
      <c r="J68" s="40"/>
      <c r="L68" s="101"/>
      <c r="M68" s="85"/>
      <c r="O68" s="47"/>
    </row>
    <row r="69" ht="14.1" customHeight="1">
      <c r="B69" s="90" t="s">
        <v>945</v>
      </c>
      <c r="C69" s="87"/>
      <c r="D69" s="83"/>
      <c r="E69" s="83"/>
      <c r="F69" s="83"/>
      <c r="H69" s="40"/>
      <c r="I69" s="40"/>
      <c r="J69" s="40"/>
      <c r="L69" s="101"/>
      <c r="M69" s="85"/>
      <c r="N69" s="89" t="s">
        <v>1000</v>
      </c>
      <c r="O69" s="47"/>
    </row>
    <row r="70">
      <c r="B70" s="90" t="s">
        <v>947</v>
      </c>
      <c r="C70" s="87"/>
      <c r="D70" s="83"/>
      <c r="E70" s="83"/>
      <c r="F70" s="83"/>
      <c r="H70" s="40"/>
      <c r="I70" s="40"/>
      <c r="J70" s="40"/>
      <c r="L70" s="101"/>
      <c r="M70" s="85"/>
      <c r="N70" t="s">
        <v>1001</v>
      </c>
      <c r="O70" s="47"/>
    </row>
    <row r="71">
      <c r="B71" s="90" t="s">
        <v>949</v>
      </c>
      <c r="C71" s="87"/>
      <c r="D71" s="83"/>
      <c r="E71" s="83"/>
      <c r="F71" s="83"/>
      <c r="H71" s="40"/>
      <c r="I71" s="40"/>
      <c r="J71" s="40"/>
      <c r="L71" s="101"/>
      <c r="M71" s="85"/>
      <c r="N71" t="s">
        <v>1002</v>
      </c>
      <c r="O71" s="47"/>
    </row>
    <row r="72">
      <c r="B72" s="90" t="s">
        <v>951</v>
      </c>
      <c r="C72" s="87"/>
      <c r="D72" s="83"/>
      <c r="E72" s="83"/>
      <c r="F72" s="83"/>
      <c r="H72" s="40"/>
      <c r="I72" s="40"/>
      <c r="J72" s="40"/>
      <c r="L72" s="101"/>
      <c r="M72" s="85"/>
      <c r="N72" t="s">
        <v>1003</v>
      </c>
      <c r="O72" s="47"/>
    </row>
    <row r="73">
      <c r="B73" s="90" t="s">
        <v>1004</v>
      </c>
      <c r="C73" s="87"/>
      <c r="D73" s="83"/>
      <c r="E73" s="83"/>
      <c r="F73" s="83"/>
      <c r="H73" s="40"/>
      <c r="I73" s="40"/>
      <c r="J73" s="40"/>
      <c r="L73" s="101"/>
      <c r="M73" s="85"/>
      <c r="N73" t="s">
        <v>1005</v>
      </c>
      <c r="O73" s="47"/>
    </row>
    <row r="74">
      <c r="B74" s="90" t="s">
        <v>970</v>
      </c>
      <c r="C74" s="87"/>
      <c r="D74" s="83"/>
      <c r="E74" s="83"/>
      <c r="F74" s="83"/>
      <c r="H74" s="40"/>
      <c r="I74" s="40"/>
      <c r="J74" s="40"/>
      <c r="L74" s="101"/>
      <c r="M74" s="85"/>
      <c r="N74" t="s">
        <v>1006</v>
      </c>
      <c r="O74" s="47"/>
    </row>
    <row r="75">
      <c r="B75" s="90" t="s">
        <v>972</v>
      </c>
      <c r="C75" s="87"/>
      <c r="D75" s="83"/>
      <c r="E75" s="83"/>
      <c r="F75" s="83"/>
      <c r="H75" s="40"/>
      <c r="I75" s="40"/>
      <c r="J75" s="40"/>
      <c r="L75" s="101"/>
      <c r="M75" s="85"/>
      <c r="N75" t="s">
        <v>1007</v>
      </c>
      <c r="O75" s="47"/>
    </row>
    <row r="76">
      <c r="B76" s="90" t="s">
        <v>1008</v>
      </c>
      <c r="C76" s="87"/>
      <c r="D76" s="83"/>
      <c r="E76" s="84"/>
      <c r="F76" s="83"/>
      <c r="H76" s="40"/>
      <c r="I76" s="40"/>
      <c r="J76" s="40"/>
      <c r="L76" s="101"/>
      <c r="M76" s="85"/>
      <c r="N76" t="s">
        <v>993</v>
      </c>
      <c r="O76" s="47"/>
    </row>
    <row r="77">
      <c r="B77" s="90" t="s">
        <v>961</v>
      </c>
      <c r="C77" s="87"/>
      <c r="D77" s="83"/>
      <c r="E77" s="83"/>
      <c r="F77" s="83"/>
      <c r="H77" s="40"/>
      <c r="I77" s="40"/>
      <c r="J77" s="40"/>
      <c r="L77" s="101"/>
      <c r="M77" s="85"/>
      <c r="O77" s="47"/>
    </row>
    <row r="78" ht="13.5" customHeight="1">
      <c r="B78" s="90" t="s">
        <v>962</v>
      </c>
      <c r="C78" s="87"/>
      <c r="D78" s="83"/>
      <c r="E78" s="84"/>
      <c r="F78" s="83"/>
      <c r="H78" s="40"/>
      <c r="I78" s="40"/>
      <c r="J78" s="40"/>
      <c r="L78" s="101"/>
      <c r="M78" s="85"/>
      <c r="O78" s="47"/>
    </row>
    <row r="79" ht="14.1" customHeight="1">
      <c r="B79" s="90" t="s">
        <v>963</v>
      </c>
      <c r="C79" s="87"/>
      <c r="D79" s="83"/>
      <c r="E79" s="84"/>
      <c r="F79" s="83"/>
      <c r="H79" s="40"/>
      <c r="I79" s="40"/>
      <c r="J79" s="40"/>
      <c r="L79" s="101"/>
      <c r="M79" s="85"/>
      <c r="N79" s="89" t="s">
        <v>1009</v>
      </c>
      <c r="O79" s="47"/>
    </row>
    <row r="80">
      <c r="B80" s="90" t="s">
        <v>1010</v>
      </c>
      <c r="C80" s="87"/>
      <c r="D80" s="83"/>
      <c r="E80" s="83"/>
      <c r="F80" s="83"/>
      <c r="H80" s="40"/>
      <c r="I80" s="40"/>
      <c r="J80" s="40"/>
      <c r="L80" s="101"/>
      <c r="M80" s="85"/>
      <c r="N80" t="s">
        <v>1011</v>
      </c>
      <c r="O80" s="47"/>
    </row>
    <row r="81">
      <c r="B81" s="90" t="s">
        <v>1012</v>
      </c>
      <c r="C81" s="87"/>
      <c r="D81" s="83"/>
      <c r="E81" s="83"/>
      <c r="F81" s="83"/>
      <c r="H81" s="40"/>
      <c r="I81" s="40"/>
      <c r="J81" s="40"/>
      <c r="L81" s="101"/>
      <c r="M81" s="85"/>
      <c r="N81" t="s">
        <v>1002</v>
      </c>
      <c r="O81" s="47"/>
    </row>
    <row r="82">
      <c r="C82" s="87"/>
      <c r="D82" s="83"/>
      <c r="E82" s="83"/>
      <c r="F82" s="83"/>
      <c r="H82" s="40"/>
      <c r="I82" s="40"/>
      <c r="J82" s="40"/>
      <c r="L82" s="101"/>
      <c r="M82" s="85"/>
      <c r="N82" t="s">
        <v>1003</v>
      </c>
      <c r="O82" s="47"/>
    </row>
    <row r="83" ht="13.5" customHeight="1">
      <c r="B83" s="90"/>
      <c r="C83" s="87"/>
      <c r="D83" s="83"/>
      <c r="E83" s="84"/>
      <c r="F83" s="83"/>
      <c r="H83" s="40"/>
      <c r="I83" s="40"/>
      <c r="J83" s="40"/>
      <c r="L83" s="101"/>
      <c r="M83" s="85"/>
      <c r="N83" t="s">
        <v>1005</v>
      </c>
      <c r="O83" s="47"/>
    </row>
    <row r="84" ht="63.75" customHeight="1">
      <c r="B84" s="89" t="s">
        <v>1013</v>
      </c>
      <c r="C84" s="87"/>
      <c r="D84" s="83"/>
      <c r="E84" s="83"/>
      <c r="F84" s="83"/>
      <c r="H84" s="40"/>
      <c r="I84" s="40"/>
      <c r="J84" s="40"/>
      <c r="L84" s="101"/>
      <c r="M84" s="85"/>
      <c r="N84" t="s">
        <v>1006</v>
      </c>
      <c r="O84" s="47"/>
    </row>
    <row r="85">
      <c r="B85" s="90"/>
      <c r="C85" s="87"/>
      <c r="D85" s="83"/>
      <c r="E85" s="84"/>
      <c r="F85" s="83"/>
      <c r="H85" s="40"/>
      <c r="I85" s="40"/>
      <c r="J85" s="40"/>
      <c r="L85" s="101"/>
      <c r="M85" s="85"/>
      <c r="N85" t="s">
        <v>1007</v>
      </c>
      <c r="O85" s="47"/>
    </row>
    <row r="86">
      <c r="B86" s="90" t="s">
        <v>999</v>
      </c>
      <c r="C86" s="87"/>
      <c r="D86" s="83"/>
      <c r="E86" s="83"/>
      <c r="F86" s="83"/>
      <c r="H86" s="40"/>
      <c r="I86" s="40"/>
      <c r="J86" s="40"/>
      <c r="L86" s="101"/>
      <c r="M86" s="85"/>
      <c r="N86" t="s">
        <v>993</v>
      </c>
      <c r="O86" s="47"/>
    </row>
    <row r="87">
      <c r="B87" s="90" t="s">
        <v>945</v>
      </c>
      <c r="C87" s="87"/>
      <c r="D87" s="83"/>
      <c r="E87" s="83"/>
      <c r="F87" s="83"/>
      <c r="H87" s="40"/>
      <c r="I87" s="40"/>
      <c r="J87" s="40"/>
      <c r="L87" s="101"/>
      <c r="M87" s="85"/>
      <c r="O87" s="47"/>
    </row>
    <row r="88">
      <c r="B88" s="90" t="s">
        <v>967</v>
      </c>
      <c r="C88" s="87"/>
      <c r="D88" s="83"/>
      <c r="E88" s="84"/>
      <c r="F88" s="83"/>
      <c r="H88" s="40"/>
      <c r="I88" s="40"/>
      <c r="J88" s="40"/>
      <c r="L88" s="101"/>
      <c r="M88" s="85"/>
      <c r="O88" s="47"/>
    </row>
    <row r="89" ht="13.5" customHeight="1">
      <c r="B89" s="90" t="s">
        <v>949</v>
      </c>
      <c r="C89" s="87"/>
      <c r="D89" s="83"/>
      <c r="E89" s="84"/>
      <c r="F89" s="83"/>
      <c r="H89" s="40"/>
      <c r="I89" s="40"/>
      <c r="J89" s="40"/>
      <c r="L89" s="101"/>
      <c r="M89" s="85"/>
      <c r="O89" s="47"/>
    </row>
    <row r="90" ht="25.5" customHeight="1">
      <c r="B90" s="90" t="s">
        <v>951</v>
      </c>
      <c r="C90" s="87"/>
      <c r="D90" s="83"/>
      <c r="E90" s="83"/>
      <c r="F90" s="83"/>
      <c r="H90" s="40"/>
      <c r="I90" s="40"/>
      <c r="J90" s="40"/>
      <c r="L90" s="101"/>
      <c r="M90" s="85"/>
      <c r="N90" s="89" t="s">
        <v>1014</v>
      </c>
      <c r="O90" s="47"/>
    </row>
    <row r="91">
      <c r="B91" s="90" t="s">
        <v>1015</v>
      </c>
      <c r="C91" s="87"/>
      <c r="D91" s="83"/>
      <c r="E91" s="83"/>
      <c r="F91" s="83"/>
      <c r="H91" s="40"/>
      <c r="I91" s="40"/>
      <c r="J91" s="40"/>
      <c r="L91" s="101"/>
      <c r="M91" s="85"/>
      <c r="N91" t="s">
        <v>1016</v>
      </c>
      <c r="O91" s="47"/>
    </row>
    <row r="92">
      <c r="B92" s="90" t="s">
        <v>955</v>
      </c>
      <c r="C92" s="87"/>
      <c r="D92" s="83"/>
      <c r="E92" s="83"/>
      <c r="F92" s="83"/>
      <c r="H92" s="40"/>
      <c r="I92" s="40"/>
      <c r="J92" s="40"/>
      <c r="L92" s="101"/>
      <c r="M92" s="85"/>
      <c r="N92" t="s">
        <v>1002</v>
      </c>
      <c r="O92" s="47"/>
    </row>
    <row r="93">
      <c r="B93" s="90" t="s">
        <v>1017</v>
      </c>
      <c r="C93" s="87"/>
      <c r="D93" s="83"/>
      <c r="E93" s="83"/>
      <c r="F93" s="83"/>
      <c r="H93" s="40"/>
      <c r="I93" s="40"/>
      <c r="J93" s="40"/>
      <c r="L93" s="101"/>
      <c r="M93" s="85"/>
      <c r="N93" t="s">
        <v>1018</v>
      </c>
      <c r="O93" s="47"/>
    </row>
    <row r="94">
      <c r="B94" s="90" t="s">
        <v>1019</v>
      </c>
      <c r="C94" s="87"/>
      <c r="D94" s="83"/>
      <c r="E94" s="83"/>
      <c r="F94" s="83"/>
      <c r="H94" s="40"/>
      <c r="I94" s="40"/>
      <c r="J94" s="40"/>
      <c r="L94" s="101"/>
      <c r="M94" s="85"/>
      <c r="N94" t="s">
        <v>1020</v>
      </c>
      <c r="O94" s="47"/>
    </row>
    <row r="95">
      <c r="B95" s="90" t="s">
        <v>961</v>
      </c>
      <c r="C95" s="87"/>
      <c r="D95" s="83"/>
      <c r="E95" s="84"/>
      <c r="F95" s="83"/>
      <c r="H95" s="40"/>
      <c r="I95" s="40"/>
      <c r="J95" s="40"/>
      <c r="L95" s="101"/>
      <c r="M95" s="85"/>
      <c r="N95" t="s">
        <v>1021</v>
      </c>
      <c r="O95" s="47"/>
    </row>
    <row r="96">
      <c r="B96" s="90" t="s">
        <v>962</v>
      </c>
      <c r="C96" s="87"/>
      <c r="D96" s="83"/>
      <c r="E96" s="83"/>
      <c r="F96" s="83"/>
      <c r="H96" s="40"/>
      <c r="I96" s="40"/>
      <c r="J96" s="40"/>
      <c r="L96" s="101"/>
      <c r="M96" s="85"/>
      <c r="N96" t="s">
        <v>1022</v>
      </c>
      <c r="O96" s="47"/>
    </row>
    <row r="97">
      <c r="B97" s="90" t="s">
        <v>978</v>
      </c>
      <c r="C97" s="87"/>
      <c r="D97" s="83"/>
      <c r="E97" s="84"/>
      <c r="F97" s="83"/>
      <c r="H97" s="40"/>
      <c r="I97" s="40"/>
      <c r="J97" s="40"/>
      <c r="L97" s="101"/>
      <c r="M97" s="85"/>
      <c r="N97" t="s">
        <v>993</v>
      </c>
      <c r="O97" s="47"/>
    </row>
    <row r="98">
      <c r="B98" s="90" t="s">
        <v>1023</v>
      </c>
      <c r="C98" s="87"/>
      <c r="D98" s="83"/>
      <c r="E98" s="83"/>
      <c r="F98" s="83"/>
      <c r="H98" s="40"/>
      <c r="I98" s="40"/>
      <c r="J98" s="40"/>
      <c r="L98" s="101"/>
      <c r="M98" s="85"/>
      <c r="O98" s="47"/>
    </row>
    <row r="99">
      <c r="B99" s="90" t="s">
        <v>1024</v>
      </c>
      <c r="C99" s="87"/>
      <c r="D99" s="83"/>
      <c r="E99" s="84"/>
      <c r="F99" s="83"/>
      <c r="H99" s="40"/>
      <c r="I99" s="40"/>
      <c r="J99" s="40"/>
      <c r="L99" s="101"/>
      <c r="M99" s="85"/>
      <c r="O99" s="47"/>
    </row>
    <row r="100">
      <c r="C100" s="87"/>
      <c r="D100" s="83"/>
      <c r="E100" s="83"/>
      <c r="F100" s="83"/>
      <c r="H100" s="40"/>
      <c r="I100" s="40"/>
      <c r="J100" s="40"/>
      <c r="L100" s="101"/>
      <c r="M100" s="85"/>
      <c r="O100" s="47"/>
    </row>
    <row r="101">
      <c r="C101" s="87"/>
      <c r="D101" s="83"/>
      <c r="E101" s="83"/>
      <c r="F101" s="83"/>
      <c r="H101" s="40"/>
      <c r="I101" s="40"/>
      <c r="J101" s="40"/>
      <c r="L101" s="101"/>
      <c r="M101" s="85"/>
      <c r="O101" s="47"/>
    </row>
    <row r="102">
      <c r="C102" s="111"/>
      <c r="D102" s="112"/>
      <c r="E102" s="112"/>
      <c r="F102" s="112"/>
      <c r="H102" s="40"/>
      <c r="I102" s="40"/>
      <c r="J102" s="40"/>
      <c r="L102" s="101"/>
      <c r="M102" s="85"/>
      <c r="O102" s="47"/>
    </row>
    <row r="103">
      <c r="H103" s="40"/>
      <c r="I103" s="40"/>
      <c r="J103" s="40"/>
      <c r="L103" s="101"/>
      <c r="M103" s="85"/>
      <c r="O103" s="47"/>
    </row>
    <row r="104" ht="13.5" customHeight="1">
      <c r="H104" s="40"/>
      <c r="I104" s="40"/>
      <c r="J104" s="40"/>
      <c r="L104" s="101"/>
      <c r="M104" s="85"/>
      <c r="O104" s="47"/>
    </row>
    <row r="105">
      <c r="H105" s="40"/>
      <c r="I105" s="40"/>
      <c r="J105" s="40"/>
      <c r="L105" s="101"/>
      <c r="M105" s="85"/>
      <c r="N105" s="173" t="s">
        <v>1025</v>
      </c>
      <c r="O105" s="174"/>
      <c r="P105" s="174"/>
      <c r="Q105" s="174"/>
      <c r="R105" s="175"/>
    </row>
    <row r="106" ht="14.1" customHeight="1">
      <c r="H106" s="40"/>
      <c r="I106" s="40"/>
      <c r="J106" s="40"/>
      <c r="L106" s="101"/>
      <c r="M106" s="85"/>
      <c r="N106" s="96" t="s">
        <v>1026</v>
      </c>
      <c r="O106" s="97" t="s">
        <v>1027</v>
      </c>
      <c r="P106" s="98" t="s">
        <v>1028</v>
      </c>
      <c r="R106" s="91"/>
    </row>
    <row r="107">
      <c r="H107" s="40"/>
      <c r="I107" s="40"/>
      <c r="J107" s="40"/>
      <c r="L107" s="101"/>
      <c r="M107" s="85"/>
      <c r="N107" s="78"/>
      <c r="O107" s="79"/>
      <c r="P107" s="80"/>
      <c r="R107" s="91"/>
    </row>
    <row r="108" ht="38.25" customHeight="1">
      <c r="C108" s="113"/>
      <c r="D108" s="114"/>
      <c r="E108" s="114"/>
      <c r="F108" s="114"/>
      <c r="H108" s="40"/>
      <c r="I108" s="40"/>
      <c r="J108" s="40"/>
      <c r="L108" s="101"/>
      <c r="M108" s="85"/>
      <c r="N108" s="78" t="s">
        <v>1029</v>
      </c>
      <c r="O108" s="79" t="s">
        <v>1030</v>
      </c>
      <c r="P108" s="80" t="s">
        <v>1031</v>
      </c>
      <c r="R108" s="91"/>
    </row>
    <row r="109">
      <c r="C109" s="87"/>
      <c r="D109" s="83"/>
      <c r="E109" s="83"/>
      <c r="F109" s="83"/>
      <c r="H109" s="40"/>
      <c r="I109" s="40"/>
      <c r="J109" s="40"/>
      <c r="L109" s="101"/>
      <c r="M109" s="85"/>
      <c r="N109" s="78"/>
      <c r="O109" s="79"/>
      <c r="P109" s="79"/>
      <c r="R109" s="91"/>
    </row>
    <row r="110" ht="51" customHeight="1">
      <c r="C110" s="87"/>
      <c r="D110" s="83"/>
      <c r="E110" s="84"/>
      <c r="F110" s="83"/>
      <c r="H110" s="40"/>
      <c r="I110" s="40"/>
      <c r="J110" s="40"/>
      <c r="L110" s="101"/>
      <c r="M110" s="85"/>
      <c r="N110" s="78"/>
      <c r="O110" s="79" t="s">
        <v>1032</v>
      </c>
      <c r="P110" s="79"/>
      <c r="R110" s="91"/>
    </row>
    <row r="111" ht="25.5" customHeight="1">
      <c r="C111" s="87"/>
      <c r="D111" s="83"/>
      <c r="E111" s="84"/>
      <c r="F111" s="83"/>
      <c r="H111" s="40"/>
      <c r="I111" s="40"/>
      <c r="J111" s="40"/>
      <c r="L111" s="101"/>
      <c r="M111" s="85"/>
      <c r="N111" s="78" t="s">
        <v>1033</v>
      </c>
      <c r="O111" s="79"/>
      <c r="P111" s="80" t="s">
        <v>1031</v>
      </c>
      <c r="R111" s="91"/>
    </row>
    <row r="112" ht="51" customHeight="1">
      <c r="C112" s="87"/>
      <c r="D112" s="83"/>
      <c r="E112" s="83"/>
      <c r="F112" s="83"/>
      <c r="H112" s="40"/>
      <c r="I112" s="40"/>
      <c r="J112" s="40"/>
      <c r="L112" s="101"/>
      <c r="M112" s="85"/>
      <c r="N112" s="78"/>
      <c r="O112" s="79" t="s">
        <v>1034</v>
      </c>
      <c r="P112" s="79"/>
      <c r="R112" s="91"/>
    </row>
    <row r="113" ht="51" customHeight="1">
      <c r="C113" s="87"/>
      <c r="D113" s="83"/>
      <c r="E113" s="84"/>
      <c r="F113" s="83"/>
      <c r="H113" s="40"/>
      <c r="I113" s="40"/>
      <c r="J113" s="40"/>
      <c r="L113" s="101"/>
      <c r="M113" s="85"/>
      <c r="N113" s="78" t="s">
        <v>1035</v>
      </c>
      <c r="O113" s="79" t="s">
        <v>1036</v>
      </c>
      <c r="P113" s="79"/>
      <c r="R113" s="91"/>
    </row>
    <row r="114" ht="14.1" customHeight="1">
      <c r="C114" s="87"/>
      <c r="D114" s="83"/>
      <c r="E114" s="84"/>
      <c r="F114" s="83"/>
      <c r="H114" s="40"/>
      <c r="I114" s="40"/>
      <c r="J114" s="40"/>
      <c r="L114" s="101"/>
      <c r="M114" s="85"/>
      <c r="N114" s="78"/>
      <c r="O114" s="79"/>
      <c r="P114" s="80" t="s">
        <v>1031</v>
      </c>
      <c r="R114" s="91"/>
    </row>
    <row r="115" ht="38.25" customHeight="1">
      <c r="C115" s="87"/>
      <c r="D115" s="83"/>
      <c r="E115" s="84"/>
      <c r="F115" s="83"/>
      <c r="H115" s="40"/>
      <c r="I115" s="40"/>
      <c r="J115" s="40"/>
      <c r="L115" s="101"/>
      <c r="M115" s="85"/>
      <c r="N115" s="78" t="s">
        <v>1035</v>
      </c>
      <c r="O115" s="79"/>
      <c r="P115" s="79"/>
      <c r="R115" s="91"/>
    </row>
    <row r="116">
      <c r="C116" s="87"/>
      <c r="D116" s="83"/>
      <c r="E116" s="83"/>
      <c r="F116" s="83"/>
      <c r="H116" s="40"/>
      <c r="I116" s="40"/>
      <c r="J116" s="40"/>
      <c r="L116" s="101"/>
      <c r="M116" s="85"/>
      <c r="N116" s="78"/>
      <c r="O116" s="79"/>
      <c r="P116" s="79"/>
      <c r="R116" s="91"/>
    </row>
    <row r="117">
      <c r="C117" s="87"/>
      <c r="D117" s="83"/>
      <c r="E117" s="83"/>
      <c r="F117" s="83"/>
      <c r="H117" s="40"/>
      <c r="I117" s="40"/>
      <c r="J117" s="40"/>
      <c r="L117" s="101"/>
      <c r="M117" s="85"/>
      <c r="N117" s="78"/>
      <c r="O117" s="79"/>
      <c r="P117" s="80"/>
      <c r="R117" s="91"/>
    </row>
    <row r="118">
      <c r="C118" s="87"/>
      <c r="D118" s="83"/>
      <c r="E118" s="83"/>
      <c r="F118" s="83"/>
      <c r="H118" s="40"/>
      <c r="I118" s="40"/>
      <c r="J118" s="40"/>
      <c r="L118" s="101"/>
      <c r="M118" s="85"/>
      <c r="N118" s="78"/>
      <c r="O118" s="79"/>
      <c r="P118" s="80"/>
      <c r="R118" s="91"/>
    </row>
    <row r="119" ht="13.5" customHeight="1">
      <c r="C119" s="87"/>
      <c r="D119" s="83"/>
      <c r="E119" s="83"/>
      <c r="F119" s="83"/>
      <c r="H119" s="40"/>
      <c r="I119" s="40"/>
      <c r="J119" s="40"/>
      <c r="L119" s="101"/>
      <c r="M119" s="85"/>
      <c r="N119" s="81"/>
      <c r="O119" s="82"/>
      <c r="P119" s="82" t="s">
        <v>1037</v>
      </c>
      <c r="Q119" s="109"/>
      <c r="R119" s="92"/>
    </row>
    <row r="120">
      <c r="C120" s="87"/>
      <c r="D120" s="83"/>
      <c r="E120" s="83"/>
      <c r="F120" s="83"/>
      <c r="H120" s="40"/>
      <c r="I120" s="40"/>
      <c r="J120" s="40"/>
      <c r="L120" s="101"/>
      <c r="M120" s="85"/>
      <c r="O120" s="47"/>
    </row>
    <row r="121">
      <c r="C121" s="87"/>
      <c r="D121" s="83"/>
      <c r="E121" s="83"/>
      <c r="F121" s="83"/>
      <c r="H121" s="40"/>
      <c r="I121" s="40"/>
      <c r="J121" s="40"/>
      <c r="L121" s="101"/>
      <c r="M121" s="85"/>
      <c r="O121" s="47"/>
    </row>
    <row r="122">
      <c r="C122" s="87"/>
      <c r="D122" s="83"/>
      <c r="E122" s="83"/>
      <c r="F122" s="83"/>
      <c r="H122" s="40"/>
      <c r="I122" s="40"/>
      <c r="J122" s="40"/>
      <c r="L122" s="101"/>
      <c r="M122" s="85"/>
      <c r="O122" s="47"/>
    </row>
    <row r="123">
      <c r="C123" s="87"/>
      <c r="D123" s="83"/>
      <c r="E123" s="84"/>
      <c r="F123" s="83"/>
      <c r="H123" s="40"/>
      <c r="I123" s="40"/>
      <c r="J123" s="40"/>
      <c r="L123" s="101"/>
      <c r="M123" s="85"/>
      <c r="O123" s="47"/>
    </row>
    <row r="124">
      <c r="C124" s="87"/>
      <c r="D124" s="83"/>
      <c r="E124" s="84"/>
      <c r="F124" s="83"/>
      <c r="H124" s="40"/>
      <c r="I124" s="40"/>
      <c r="J124" s="40"/>
      <c r="L124" s="101"/>
      <c r="M124" s="85"/>
      <c r="O124" s="47"/>
    </row>
    <row r="125">
      <c r="C125" s="87"/>
      <c r="D125" s="83"/>
      <c r="E125" s="83"/>
      <c r="F125" s="83"/>
      <c r="H125" s="40"/>
      <c r="I125" s="40"/>
      <c r="J125" s="40"/>
      <c r="L125" s="101"/>
      <c r="M125" s="85"/>
      <c r="O125" s="47"/>
    </row>
    <row r="126">
      <c r="C126" s="87"/>
      <c r="D126" s="83"/>
      <c r="E126" s="84"/>
      <c r="F126" s="83"/>
      <c r="H126" s="40"/>
      <c r="I126" s="40"/>
      <c r="J126" s="40"/>
      <c r="L126" s="101"/>
      <c r="M126" s="85"/>
      <c r="O126" s="47"/>
    </row>
    <row r="127">
      <c r="C127" s="87"/>
      <c r="D127" s="83"/>
      <c r="E127" s="83"/>
      <c r="F127" s="83"/>
      <c r="H127" s="40"/>
      <c r="I127" s="40"/>
      <c r="J127" s="40"/>
      <c r="L127" s="101"/>
      <c r="M127" s="85"/>
      <c r="O127" s="47"/>
    </row>
    <row r="128">
      <c r="C128" s="87"/>
      <c r="D128" s="83"/>
      <c r="E128" s="83"/>
      <c r="F128" s="83"/>
      <c r="H128" s="40"/>
      <c r="I128" s="40"/>
      <c r="J128" s="40"/>
      <c r="L128" s="101"/>
      <c r="M128" s="85"/>
      <c r="O128" s="47"/>
    </row>
    <row r="129">
      <c r="C129" s="87"/>
      <c r="D129" s="83"/>
      <c r="E129" s="83"/>
      <c r="F129" s="83"/>
      <c r="H129" s="40"/>
      <c r="I129" s="40"/>
      <c r="J129" s="40"/>
      <c r="L129" s="101"/>
      <c r="M129" s="85"/>
      <c r="O129" s="47"/>
    </row>
    <row r="130">
      <c r="C130" s="87"/>
      <c r="D130" s="83"/>
      <c r="E130" s="83"/>
      <c r="F130" s="83"/>
      <c r="H130" s="40"/>
      <c r="I130" s="40"/>
      <c r="J130" s="40"/>
      <c r="L130" s="101"/>
      <c r="M130" s="85"/>
      <c r="O130" s="47"/>
    </row>
    <row r="131">
      <c r="C131" s="87"/>
      <c r="D131" s="83"/>
      <c r="E131" s="84"/>
      <c r="F131" s="83"/>
      <c r="H131" s="40"/>
      <c r="I131" s="40"/>
      <c r="J131" s="40"/>
      <c r="L131" s="101"/>
      <c r="M131" s="85"/>
      <c r="O131" s="47"/>
    </row>
    <row r="132">
      <c r="C132" s="87"/>
      <c r="D132" s="83"/>
      <c r="E132" s="83"/>
      <c r="F132" s="83"/>
      <c r="H132" s="40"/>
      <c r="I132" s="40"/>
      <c r="J132" s="40"/>
      <c r="L132" s="101"/>
      <c r="M132" s="85"/>
      <c r="O132" s="47"/>
    </row>
    <row r="133">
      <c r="C133" s="87"/>
      <c r="D133" s="83"/>
      <c r="E133" s="83"/>
      <c r="F133" s="83"/>
      <c r="H133" s="40"/>
      <c r="I133" s="40"/>
      <c r="J133" s="40"/>
      <c r="L133" s="101"/>
      <c r="M133" s="85"/>
      <c r="O133" s="47"/>
    </row>
    <row r="134">
      <c r="C134" s="87"/>
      <c r="D134" s="83"/>
      <c r="E134" s="83"/>
      <c r="F134" s="83"/>
      <c r="H134" s="40"/>
      <c r="I134" s="40"/>
      <c r="J134" s="40"/>
      <c r="L134" s="101"/>
      <c r="M134" s="85"/>
      <c r="O134" s="47"/>
    </row>
    <row r="135">
      <c r="C135" s="87"/>
      <c r="D135" s="83"/>
      <c r="E135" s="84"/>
      <c r="F135" s="83"/>
      <c r="H135" s="40"/>
      <c r="I135" s="40"/>
      <c r="J135" s="40"/>
      <c r="L135" s="101"/>
      <c r="M135" s="85"/>
      <c r="O135" s="47"/>
    </row>
    <row r="136">
      <c r="C136" s="87"/>
      <c r="D136" s="83"/>
      <c r="E136" s="83"/>
      <c r="F136" s="83"/>
      <c r="H136" s="40"/>
      <c r="I136" s="40"/>
      <c r="J136" s="40"/>
      <c r="L136" s="101"/>
      <c r="M136" s="85"/>
      <c r="O136" s="47"/>
    </row>
    <row r="137">
      <c r="C137" s="87"/>
      <c r="D137" s="83"/>
      <c r="E137" s="83"/>
      <c r="F137" s="83"/>
      <c r="H137" s="40"/>
      <c r="I137" s="40"/>
      <c r="J137" s="40"/>
      <c r="L137" s="101"/>
      <c r="M137" s="85"/>
      <c r="O137" s="47"/>
    </row>
    <row r="138">
      <c r="C138" s="87"/>
      <c r="D138" s="83"/>
      <c r="E138" s="83"/>
      <c r="F138" s="83"/>
      <c r="H138" s="40"/>
      <c r="I138" s="40"/>
      <c r="J138" s="40"/>
      <c r="L138" s="101"/>
      <c r="M138" s="85"/>
      <c r="O138" s="47"/>
    </row>
    <row r="139">
      <c r="C139" s="87"/>
      <c r="D139" s="83"/>
      <c r="E139" s="83"/>
      <c r="F139" s="83"/>
      <c r="H139" s="40"/>
      <c r="I139" s="40"/>
      <c r="J139" s="40"/>
      <c r="L139" s="101"/>
      <c r="M139" s="85"/>
      <c r="O139" s="47"/>
    </row>
    <row r="140">
      <c r="C140" s="87"/>
      <c r="D140" s="83"/>
      <c r="E140" s="84"/>
      <c r="F140" s="83"/>
      <c r="H140" s="40"/>
      <c r="I140" s="40"/>
      <c r="J140" s="40"/>
      <c r="L140" s="101"/>
      <c r="M140" s="85"/>
      <c r="O140" s="47"/>
    </row>
    <row r="141">
      <c r="C141" s="87"/>
      <c r="D141" s="83"/>
      <c r="E141" s="83"/>
      <c r="F141" s="83"/>
      <c r="H141" s="40"/>
      <c r="I141" s="40"/>
      <c r="J141" s="40"/>
      <c r="L141" s="101"/>
      <c r="M141" s="85"/>
      <c r="O141" s="47"/>
    </row>
    <row r="142">
      <c r="C142" s="87"/>
      <c r="D142" s="83"/>
      <c r="E142" s="84"/>
      <c r="F142" s="83"/>
      <c r="H142" s="40"/>
      <c r="I142" s="40"/>
      <c r="J142" s="40"/>
      <c r="L142" s="101"/>
      <c r="M142" s="85"/>
      <c r="O142" s="47"/>
    </row>
    <row r="143">
      <c r="C143" s="87"/>
      <c r="D143" s="83"/>
      <c r="E143" s="83"/>
      <c r="F143" s="83"/>
      <c r="H143" s="40"/>
      <c r="I143" s="40"/>
      <c r="J143" s="40"/>
      <c r="L143" s="101"/>
      <c r="M143" s="85"/>
      <c r="O143" s="47"/>
    </row>
    <row r="144">
      <c r="C144" s="87"/>
      <c r="D144" s="83"/>
      <c r="E144" s="83"/>
      <c r="F144" s="83"/>
      <c r="H144" s="40"/>
      <c r="I144" s="40"/>
      <c r="J144" s="40"/>
      <c r="L144" s="101"/>
      <c r="M144" s="85"/>
      <c r="O144" s="47"/>
    </row>
    <row r="145">
      <c r="C145" s="87"/>
      <c r="D145" s="83"/>
      <c r="E145" s="84"/>
      <c r="F145" s="83"/>
      <c r="H145" s="40"/>
      <c r="I145" s="40"/>
      <c r="J145" s="40"/>
      <c r="L145" s="101"/>
      <c r="M145" s="85"/>
      <c r="O145" s="47"/>
    </row>
    <row r="146">
      <c r="C146" s="87"/>
      <c r="D146" s="83"/>
      <c r="E146" s="84"/>
      <c r="F146" s="83"/>
      <c r="H146" s="40"/>
      <c r="I146" s="40"/>
      <c r="J146" s="40"/>
      <c r="L146" s="101"/>
      <c r="M146" s="85"/>
      <c r="O146" s="47"/>
    </row>
    <row r="147">
      <c r="C147" s="87"/>
      <c r="D147" s="83"/>
      <c r="E147" s="84"/>
      <c r="F147" s="83"/>
      <c r="H147" s="40"/>
      <c r="I147" s="40"/>
      <c r="J147" s="40"/>
      <c r="L147" s="101"/>
      <c r="M147" s="85"/>
      <c r="O147" s="47"/>
    </row>
    <row r="148">
      <c r="C148" s="87"/>
      <c r="D148" s="83"/>
      <c r="E148" s="83"/>
      <c r="F148" s="83"/>
      <c r="H148" s="40"/>
      <c r="I148" s="40"/>
      <c r="J148" s="40"/>
      <c r="L148" s="101"/>
      <c r="M148" s="85"/>
      <c r="O148" s="47"/>
    </row>
    <row r="149">
      <c r="C149" s="87"/>
      <c r="D149" s="83"/>
      <c r="E149" s="83"/>
      <c r="F149" s="83"/>
      <c r="H149" s="40"/>
      <c r="I149" s="40"/>
      <c r="J149" s="40"/>
      <c r="L149" s="101"/>
      <c r="M149" s="85"/>
      <c r="O149" s="47"/>
    </row>
    <row r="150">
      <c r="C150" s="87"/>
      <c r="D150" s="83"/>
      <c r="E150" s="84"/>
      <c r="F150" s="83"/>
      <c r="H150" s="40"/>
      <c r="I150" s="40"/>
      <c r="J150" s="40"/>
      <c r="L150" s="101"/>
      <c r="M150" s="85"/>
      <c r="O150" s="47"/>
    </row>
    <row r="151">
      <c r="C151" s="87"/>
      <c r="D151" s="83"/>
      <c r="E151" s="83"/>
      <c r="F151" s="83"/>
      <c r="H151" s="40"/>
      <c r="I151" s="40"/>
      <c r="J151" s="40"/>
      <c r="L151" s="101"/>
      <c r="M151" s="85"/>
      <c r="O151" s="47"/>
    </row>
    <row r="152">
      <c r="C152" s="87"/>
      <c r="D152" s="83"/>
      <c r="E152" s="84"/>
      <c r="F152" s="83"/>
      <c r="H152" s="40"/>
      <c r="I152" s="40"/>
      <c r="J152" s="40"/>
      <c r="L152" s="101"/>
      <c r="M152" s="85"/>
      <c r="O152" s="47"/>
    </row>
    <row r="153">
      <c r="C153" s="87"/>
      <c r="D153" s="83"/>
      <c r="E153" s="83"/>
      <c r="F153" s="83"/>
      <c r="H153" s="40"/>
      <c r="I153" s="40"/>
      <c r="J153" s="40"/>
      <c r="L153" s="101"/>
      <c r="M153" s="85"/>
      <c r="O153" s="47"/>
    </row>
    <row r="154">
      <c r="C154" s="87"/>
      <c r="D154" s="83"/>
      <c r="E154" s="84"/>
      <c r="F154" s="83"/>
      <c r="H154" s="40"/>
      <c r="I154" s="40"/>
      <c r="J154" s="40"/>
      <c r="L154" s="101"/>
      <c r="M154" s="85"/>
      <c r="O154" s="47"/>
    </row>
    <row r="155">
      <c r="C155" s="87"/>
      <c r="D155" s="83"/>
      <c r="E155" s="84"/>
      <c r="F155" s="83"/>
      <c r="H155" s="40"/>
      <c r="I155" s="40"/>
      <c r="J155" s="40"/>
      <c r="L155" s="101"/>
      <c r="M155" s="85"/>
      <c r="O155" s="47"/>
    </row>
    <row r="156">
      <c r="C156" s="87"/>
      <c r="D156" s="83"/>
      <c r="E156" s="83"/>
      <c r="F156" s="83"/>
      <c r="H156" s="40"/>
      <c r="I156" s="40"/>
      <c r="J156" s="40"/>
      <c r="L156" s="101"/>
      <c r="M156" s="85"/>
      <c r="O156" s="47"/>
    </row>
    <row r="157">
      <c r="C157" s="87"/>
      <c r="D157" s="83"/>
      <c r="E157" s="83"/>
      <c r="F157" s="83"/>
      <c r="H157" s="40"/>
      <c r="I157" s="40"/>
      <c r="J157" s="40"/>
      <c r="L157" s="101"/>
      <c r="M157" s="85"/>
      <c r="O157" s="47"/>
    </row>
    <row r="158">
      <c r="C158" s="87"/>
      <c r="D158" s="83"/>
      <c r="E158" s="84"/>
      <c r="F158" s="83"/>
      <c r="H158" s="40"/>
      <c r="I158" s="40"/>
      <c r="J158" s="40"/>
      <c r="L158" s="101"/>
      <c r="M158" s="85"/>
      <c r="O158" s="47"/>
    </row>
    <row r="159">
      <c r="C159" s="87"/>
      <c r="D159" s="83"/>
      <c r="E159" s="84"/>
      <c r="F159" s="83"/>
      <c r="H159" s="40"/>
      <c r="I159" s="40"/>
      <c r="J159" s="40"/>
      <c r="L159" s="101"/>
      <c r="M159" s="85"/>
      <c r="O159" s="47"/>
    </row>
    <row r="160">
      <c r="C160" s="87"/>
      <c r="D160" s="83"/>
      <c r="E160" s="83"/>
      <c r="F160" s="83"/>
      <c r="H160" s="40"/>
      <c r="I160" s="40"/>
      <c r="J160" s="40"/>
      <c r="L160" s="101"/>
      <c r="M160" s="85"/>
      <c r="O160" s="47"/>
    </row>
    <row r="161">
      <c r="C161" s="87"/>
      <c r="D161" s="83"/>
      <c r="E161" s="83"/>
      <c r="F161" s="83"/>
      <c r="H161" s="40"/>
      <c r="I161" s="40"/>
      <c r="J161" s="40"/>
      <c r="L161" s="101"/>
      <c r="M161" s="85"/>
      <c r="O161" s="47"/>
    </row>
    <row r="162">
      <c r="C162" s="87"/>
      <c r="D162" s="83"/>
      <c r="E162" s="83"/>
      <c r="F162" s="83"/>
      <c r="H162" s="40"/>
      <c r="I162" s="40"/>
      <c r="J162" s="40"/>
      <c r="L162" s="101"/>
      <c r="M162" s="85"/>
      <c r="O162" s="47"/>
    </row>
    <row r="163">
      <c r="C163" s="87"/>
      <c r="D163" s="83"/>
      <c r="E163" s="83"/>
      <c r="F163" s="83"/>
      <c r="H163" s="40"/>
      <c r="I163" s="40"/>
      <c r="J163" s="40"/>
      <c r="L163" s="101"/>
      <c r="M163" s="85"/>
      <c r="O163" s="47"/>
    </row>
    <row r="164">
      <c r="C164" s="87"/>
      <c r="D164" s="83"/>
      <c r="E164" s="84"/>
      <c r="F164" s="83"/>
      <c r="H164" s="40"/>
      <c r="I164" s="40"/>
      <c r="J164" s="40"/>
      <c r="L164" s="101"/>
      <c r="M164" s="85"/>
      <c r="O164" s="47"/>
    </row>
    <row r="165">
      <c r="C165" s="87"/>
      <c r="D165" s="83"/>
      <c r="E165" s="84"/>
      <c r="F165" s="83"/>
      <c r="H165" s="40"/>
      <c r="I165" s="40"/>
      <c r="J165" s="40"/>
      <c r="L165" s="101"/>
      <c r="M165" s="85"/>
      <c r="O165" s="47"/>
    </row>
    <row r="166">
      <c r="C166" s="87"/>
      <c r="D166" s="83"/>
      <c r="E166" s="84"/>
      <c r="F166" s="83"/>
      <c r="H166" s="40"/>
      <c r="I166" s="40"/>
      <c r="J166" s="40"/>
      <c r="L166" s="101"/>
      <c r="M166" s="85"/>
      <c r="O166" s="47"/>
    </row>
    <row r="167">
      <c r="C167" s="87"/>
      <c r="D167" s="83"/>
      <c r="E167" s="83"/>
      <c r="F167" s="83"/>
      <c r="H167" s="40"/>
      <c r="I167" s="40"/>
      <c r="J167" s="40"/>
      <c r="L167" s="101"/>
      <c r="M167" s="85"/>
      <c r="O167" s="47"/>
    </row>
    <row r="168">
      <c r="C168" s="87"/>
      <c r="D168" s="83"/>
      <c r="E168" s="83"/>
      <c r="F168" s="83"/>
      <c r="H168" s="40"/>
      <c r="I168" s="40"/>
      <c r="J168" s="40"/>
      <c r="L168" s="101"/>
      <c r="M168" s="85"/>
      <c r="O168" s="47"/>
    </row>
    <row r="169">
      <c r="C169" s="87"/>
      <c r="D169" s="83"/>
      <c r="E169" s="84"/>
      <c r="F169" s="83"/>
      <c r="H169" s="40"/>
      <c r="I169" s="40"/>
      <c r="J169" s="40"/>
      <c r="L169" s="101"/>
      <c r="M169" s="85"/>
      <c r="O169" s="47"/>
    </row>
    <row r="170">
      <c r="C170" s="87"/>
      <c r="D170" s="83"/>
      <c r="E170" s="83"/>
      <c r="F170" s="83"/>
      <c r="H170" s="40"/>
      <c r="I170" s="40"/>
      <c r="J170" s="40"/>
      <c r="L170" s="101"/>
      <c r="M170" s="85"/>
      <c r="O170" s="47"/>
    </row>
    <row r="171">
      <c r="C171" s="87"/>
      <c r="D171" s="83"/>
      <c r="E171" s="84"/>
      <c r="F171" s="83"/>
      <c r="H171" s="40"/>
      <c r="I171" s="40"/>
      <c r="J171" s="40"/>
      <c r="L171" s="101"/>
      <c r="M171" s="85"/>
      <c r="O171" s="47"/>
    </row>
    <row r="172">
      <c r="C172" s="87"/>
      <c r="D172" s="83"/>
      <c r="E172" s="83"/>
      <c r="F172" s="83"/>
      <c r="H172" s="40"/>
      <c r="I172" s="40"/>
      <c r="J172" s="40"/>
      <c r="L172" s="101"/>
      <c r="M172" s="85"/>
      <c r="O172" s="47"/>
    </row>
    <row r="173">
      <c r="C173" s="87"/>
      <c r="D173" s="83"/>
      <c r="E173" s="84"/>
      <c r="F173" s="83"/>
      <c r="H173" s="40"/>
      <c r="I173" s="40"/>
      <c r="J173" s="40"/>
      <c r="L173" s="101"/>
      <c r="M173" s="85"/>
      <c r="O173" s="47"/>
    </row>
    <row r="174">
      <c r="C174" s="87"/>
      <c r="D174" s="83"/>
      <c r="E174" s="84"/>
      <c r="F174" s="83"/>
      <c r="H174" s="40"/>
      <c r="I174" s="40"/>
      <c r="J174" s="40"/>
      <c r="L174" s="101"/>
      <c r="M174" s="85"/>
      <c r="O174" s="47"/>
    </row>
    <row r="175">
      <c r="C175" s="87"/>
      <c r="D175" s="83"/>
      <c r="E175" s="83"/>
      <c r="F175" s="83"/>
      <c r="H175" s="40"/>
      <c r="I175" s="40"/>
      <c r="J175" s="40"/>
      <c r="L175" s="101"/>
      <c r="M175" s="85"/>
      <c r="O175" s="47"/>
    </row>
    <row r="176">
      <c r="C176" s="87"/>
      <c r="D176" s="83"/>
      <c r="E176" s="84"/>
      <c r="F176" s="83"/>
      <c r="H176" s="40"/>
      <c r="I176" s="40"/>
      <c r="J176" s="40"/>
      <c r="L176" s="101"/>
      <c r="M176" s="85"/>
      <c r="O176" s="47"/>
    </row>
    <row r="177">
      <c r="C177" s="87"/>
      <c r="D177" s="83"/>
      <c r="E177" s="83"/>
      <c r="F177" s="83"/>
      <c r="H177" s="40"/>
      <c r="I177" s="40"/>
      <c r="J177" s="40"/>
      <c r="L177" s="101"/>
      <c r="M177" s="85"/>
      <c r="O177" s="47"/>
    </row>
    <row r="178">
      <c r="C178" s="87"/>
      <c r="D178" s="83"/>
      <c r="E178" s="83"/>
      <c r="F178" s="83"/>
      <c r="H178" s="40"/>
      <c r="I178" s="40"/>
      <c r="J178" s="40"/>
      <c r="L178" s="101"/>
      <c r="M178" s="85"/>
      <c r="O178" s="47"/>
    </row>
    <row r="179">
      <c r="C179" s="87"/>
      <c r="D179" s="83"/>
      <c r="E179" s="83"/>
      <c r="F179" s="83"/>
      <c r="H179" s="40"/>
      <c r="I179" s="40"/>
      <c r="J179" s="40"/>
      <c r="L179" s="101"/>
      <c r="M179" s="85"/>
      <c r="O179" s="47"/>
    </row>
    <row r="180">
      <c r="C180" s="87"/>
      <c r="D180" s="83"/>
      <c r="E180" s="83"/>
      <c r="F180" s="83"/>
      <c r="H180" s="40"/>
      <c r="I180" s="40"/>
      <c r="J180" s="40"/>
      <c r="L180" s="101"/>
      <c r="M180" s="85"/>
      <c r="O180" s="47"/>
    </row>
    <row r="181">
      <c r="C181" s="87"/>
      <c r="D181" s="83"/>
      <c r="E181" s="83"/>
      <c r="F181" s="83"/>
      <c r="H181" s="40"/>
      <c r="I181" s="40"/>
      <c r="J181" s="40"/>
      <c r="L181" s="101"/>
      <c r="M181" s="85"/>
      <c r="O181" s="47"/>
    </row>
    <row r="182">
      <c r="C182" s="87"/>
      <c r="D182" s="83"/>
      <c r="E182" s="83"/>
      <c r="F182" s="83"/>
      <c r="H182" s="40"/>
      <c r="I182" s="40"/>
      <c r="J182" s="40"/>
      <c r="L182" s="101"/>
      <c r="M182" s="85"/>
      <c r="O182" s="47"/>
    </row>
    <row r="183">
      <c r="C183" s="87"/>
      <c r="D183" s="83"/>
      <c r="E183" s="84"/>
      <c r="F183" s="83"/>
      <c r="H183" s="40"/>
      <c r="I183" s="40"/>
      <c r="J183" s="40"/>
      <c r="L183" s="101"/>
      <c r="M183" s="85"/>
      <c r="O183" s="47"/>
    </row>
    <row r="184">
      <c r="C184" s="87"/>
      <c r="D184" s="83"/>
      <c r="E184" s="83"/>
      <c r="F184" s="83"/>
      <c r="H184" s="40"/>
      <c r="I184" s="40"/>
      <c r="J184" s="40"/>
      <c r="L184" s="101"/>
      <c r="M184" s="85"/>
      <c r="O184" s="47"/>
    </row>
    <row r="185">
      <c r="C185" s="87"/>
      <c r="D185" s="83"/>
      <c r="E185" s="84"/>
      <c r="F185" s="83"/>
      <c r="H185" s="40"/>
      <c r="I185" s="40"/>
      <c r="J185" s="40"/>
      <c r="L185" s="101"/>
      <c r="M185" s="85"/>
      <c r="O185" s="47"/>
    </row>
    <row r="186">
      <c r="C186" s="87"/>
      <c r="D186" s="83"/>
      <c r="E186" s="83"/>
      <c r="F186" s="83"/>
      <c r="H186" s="40"/>
      <c r="I186" s="40"/>
      <c r="J186" s="40"/>
      <c r="L186" s="101"/>
      <c r="M186" s="85"/>
      <c r="O186" s="47"/>
    </row>
    <row r="187">
      <c r="C187" s="87"/>
      <c r="D187" s="83"/>
      <c r="E187" s="84"/>
      <c r="F187" s="83"/>
      <c r="H187" s="40"/>
      <c r="I187" s="40"/>
      <c r="J187" s="40"/>
      <c r="L187" s="101"/>
      <c r="M187" s="85"/>
      <c r="O187" s="47"/>
    </row>
    <row r="188">
      <c r="C188" s="87"/>
      <c r="D188" s="83"/>
      <c r="E188" s="84"/>
      <c r="F188" s="83"/>
      <c r="H188" s="40"/>
      <c r="I188" s="40"/>
      <c r="J188" s="40"/>
      <c r="L188" s="101"/>
      <c r="M188" s="85"/>
      <c r="O188" s="47"/>
    </row>
    <row r="189">
      <c r="C189" s="87"/>
      <c r="D189" s="83"/>
      <c r="E189" s="83"/>
      <c r="F189" s="83"/>
      <c r="H189" s="40"/>
      <c r="I189" s="40"/>
      <c r="J189" s="40"/>
      <c r="L189" s="101"/>
      <c r="M189" s="85"/>
      <c r="O189" s="47"/>
    </row>
    <row r="190">
      <c r="C190" s="87"/>
      <c r="D190" s="83"/>
      <c r="E190" s="83"/>
      <c r="F190" s="83"/>
      <c r="H190" s="40"/>
      <c r="I190" s="40"/>
      <c r="J190" s="40"/>
      <c r="L190" s="101"/>
      <c r="M190" s="85"/>
      <c r="O190" s="47"/>
    </row>
    <row r="191">
      <c r="C191" s="87"/>
      <c r="D191" s="83"/>
      <c r="E191" s="83"/>
      <c r="F191" s="83"/>
      <c r="H191" s="40"/>
      <c r="I191" s="40"/>
      <c r="J191" s="40"/>
      <c r="L191" s="101"/>
      <c r="M191" s="85"/>
      <c r="O191" s="47"/>
    </row>
    <row r="192">
      <c r="C192" s="87"/>
      <c r="D192" s="83"/>
      <c r="E192" s="83"/>
      <c r="F192" s="83"/>
      <c r="H192" s="40"/>
      <c r="I192" s="40"/>
      <c r="J192" s="40"/>
      <c r="L192" s="101"/>
      <c r="M192" s="85"/>
      <c r="O192" s="47"/>
    </row>
    <row r="193">
      <c r="C193" s="87"/>
      <c r="D193" s="83"/>
      <c r="E193" s="83"/>
      <c r="F193" s="83"/>
      <c r="H193" s="40"/>
      <c r="I193" s="40"/>
      <c r="J193" s="40"/>
      <c r="L193" s="101"/>
      <c r="M193" s="85"/>
      <c r="O193" s="47"/>
    </row>
    <row r="194">
      <c r="C194" s="87"/>
      <c r="D194" s="83"/>
      <c r="E194" s="83"/>
      <c r="F194" s="83"/>
      <c r="H194" s="40"/>
      <c r="I194" s="40"/>
      <c r="J194" s="40"/>
      <c r="L194" s="101"/>
      <c r="M194" s="85"/>
      <c r="O194" s="47"/>
    </row>
    <row r="195">
      <c r="C195" s="87"/>
      <c r="D195" s="83"/>
      <c r="E195" s="83"/>
      <c r="F195" s="83"/>
      <c r="H195" s="40"/>
      <c r="I195" s="40"/>
      <c r="J195" s="40"/>
      <c r="L195" s="101"/>
      <c r="M195" s="85"/>
      <c r="O195" s="47"/>
    </row>
    <row r="196">
      <c r="C196" s="87"/>
      <c r="D196" s="83"/>
      <c r="E196" s="83"/>
      <c r="F196" s="83"/>
      <c r="H196" s="40"/>
      <c r="I196" s="40"/>
      <c r="J196" s="40"/>
      <c r="L196" s="101"/>
      <c r="M196" s="85"/>
      <c r="O196" s="47"/>
    </row>
    <row r="197">
      <c r="C197" s="87"/>
      <c r="D197" s="83"/>
      <c r="E197" s="84"/>
      <c r="F197" s="83"/>
      <c r="H197" s="40"/>
      <c r="I197" s="40"/>
      <c r="J197" s="40"/>
      <c r="L197" s="101"/>
      <c r="M197" s="85"/>
      <c r="O197" s="47"/>
    </row>
    <row r="198">
      <c r="C198" s="87"/>
      <c r="D198" s="83"/>
      <c r="E198" s="83"/>
      <c r="F198" s="83"/>
      <c r="H198" s="40"/>
      <c r="I198" s="40"/>
      <c r="J198" s="40"/>
      <c r="L198" s="101"/>
      <c r="M198" s="85"/>
      <c r="O198" s="47"/>
    </row>
    <row r="199">
      <c r="C199" s="87"/>
      <c r="D199" s="83"/>
      <c r="E199" s="83"/>
      <c r="F199" s="83"/>
      <c r="H199" s="40"/>
      <c r="I199" s="40"/>
      <c r="J199" s="40"/>
      <c r="L199" s="101"/>
      <c r="M199" s="85"/>
      <c r="O199" s="47"/>
    </row>
    <row r="200">
      <c r="C200" s="87"/>
      <c r="D200" s="83"/>
      <c r="E200" s="83"/>
      <c r="F200" s="83"/>
      <c r="H200" s="40"/>
      <c r="I200" s="40"/>
      <c r="J200" s="40"/>
      <c r="L200" s="101"/>
      <c r="M200" s="85"/>
      <c r="O200" s="47"/>
    </row>
    <row r="201">
      <c r="C201" s="87"/>
      <c r="D201" s="83"/>
      <c r="E201" s="83"/>
      <c r="F201" s="83"/>
      <c r="H201" s="40"/>
      <c r="I201" s="40"/>
      <c r="J201" s="40"/>
      <c r="L201" s="101"/>
      <c r="M201" s="85"/>
      <c r="O201" s="47"/>
    </row>
    <row r="202">
      <c r="C202" s="87"/>
      <c r="D202" s="83"/>
      <c r="E202" s="84"/>
      <c r="F202" s="83"/>
      <c r="H202" s="40"/>
      <c r="I202" s="40"/>
      <c r="J202" s="40"/>
      <c r="L202" s="101"/>
      <c r="M202" s="85"/>
      <c r="O202" s="47"/>
    </row>
    <row r="203">
      <c r="C203" s="87"/>
      <c r="D203" s="83"/>
      <c r="E203" s="84"/>
      <c r="F203" s="83"/>
      <c r="H203" s="40"/>
      <c r="I203" s="40"/>
      <c r="J203" s="40"/>
      <c r="L203" s="101"/>
      <c r="M203" s="85"/>
      <c r="O203" s="47"/>
    </row>
    <row r="204">
      <c r="C204" s="87"/>
      <c r="D204" s="83"/>
      <c r="E204" s="83"/>
      <c r="F204" s="83"/>
      <c r="H204" s="40"/>
      <c r="I204" s="40"/>
      <c r="J204" s="40"/>
      <c r="L204" s="101"/>
      <c r="M204" s="85"/>
      <c r="O204" s="47"/>
    </row>
    <row r="205">
      <c r="C205" s="87"/>
      <c r="D205" s="83"/>
      <c r="E205" s="83"/>
      <c r="F205" s="83"/>
      <c r="H205" s="40"/>
      <c r="I205" s="40"/>
      <c r="J205" s="40"/>
      <c r="L205" s="101"/>
      <c r="M205" s="85"/>
      <c r="O205" s="47"/>
    </row>
    <row r="206">
      <c r="C206" s="87"/>
      <c r="D206" s="83"/>
      <c r="E206" s="83"/>
      <c r="F206" s="83"/>
      <c r="H206" s="40"/>
      <c r="I206" s="40"/>
      <c r="J206" s="40"/>
      <c r="L206" s="101"/>
      <c r="M206" s="85"/>
      <c r="O206" s="47"/>
    </row>
    <row r="207">
      <c r="C207" s="87"/>
      <c r="D207" s="83"/>
      <c r="E207" s="84"/>
      <c r="F207" s="83"/>
      <c r="H207" s="40"/>
      <c r="I207" s="40"/>
      <c r="J207" s="40"/>
      <c r="L207" s="101"/>
      <c r="M207" s="85"/>
      <c r="O207" s="47"/>
    </row>
    <row r="208">
      <c r="C208" s="87"/>
      <c r="D208" s="83"/>
      <c r="E208" s="83"/>
      <c r="F208" s="83"/>
      <c r="H208" s="40"/>
      <c r="I208" s="40"/>
      <c r="J208" s="40"/>
      <c r="L208" s="101"/>
      <c r="M208" s="85"/>
      <c r="O208" s="47"/>
    </row>
    <row r="209">
      <c r="C209" s="87"/>
      <c r="D209" s="83"/>
      <c r="E209" s="83"/>
      <c r="F209" s="83"/>
      <c r="H209" s="40"/>
      <c r="I209" s="40"/>
      <c r="J209" s="40"/>
      <c r="L209" s="101"/>
      <c r="M209" s="85"/>
      <c r="O209" s="47"/>
    </row>
    <row r="210">
      <c r="C210" s="87"/>
      <c r="D210" s="83"/>
      <c r="E210" s="83"/>
      <c r="F210" s="83"/>
      <c r="H210" s="40"/>
      <c r="I210" s="40"/>
      <c r="J210" s="40"/>
      <c r="L210" s="101"/>
      <c r="M210" s="85"/>
      <c r="O210" s="47"/>
    </row>
    <row r="211">
      <c r="C211" s="87"/>
      <c r="D211" s="83"/>
      <c r="E211" s="84"/>
      <c r="F211" s="83"/>
      <c r="H211" s="40"/>
      <c r="I211" s="40"/>
      <c r="J211" s="40"/>
      <c r="L211" s="101"/>
      <c r="M211" s="85"/>
      <c r="O211" s="47"/>
    </row>
    <row r="212">
      <c r="C212" s="87"/>
      <c r="D212" s="83"/>
      <c r="E212" s="84"/>
      <c r="F212" s="83"/>
      <c r="H212" s="40"/>
      <c r="I212" s="40"/>
      <c r="J212" s="40"/>
      <c r="L212" s="101"/>
      <c r="M212" s="85"/>
      <c r="O212" s="47"/>
    </row>
    <row r="213">
      <c r="C213" s="87"/>
      <c r="D213" s="83"/>
      <c r="E213" s="83"/>
      <c r="F213" s="83"/>
      <c r="H213" s="40"/>
      <c r="I213" s="40"/>
      <c r="J213" s="40"/>
      <c r="L213" s="101"/>
      <c r="M213" s="85"/>
      <c r="O213" s="47"/>
    </row>
    <row r="214">
      <c r="C214" s="87"/>
      <c r="D214" s="83"/>
      <c r="E214" s="84"/>
      <c r="F214" s="83"/>
      <c r="H214" s="40"/>
      <c r="I214" s="40"/>
      <c r="J214" s="40"/>
      <c r="L214" s="101"/>
      <c r="M214" s="85"/>
      <c r="O214" s="47"/>
    </row>
    <row r="215">
      <c r="C215" s="87"/>
      <c r="D215" s="83"/>
      <c r="E215" s="84"/>
      <c r="F215" s="83"/>
      <c r="H215" s="40"/>
      <c r="I215" s="40"/>
      <c r="J215" s="40"/>
      <c r="L215" s="101"/>
      <c r="M215" s="85"/>
      <c r="O215" s="47"/>
    </row>
    <row r="216">
      <c r="C216" s="87"/>
      <c r="D216" s="83"/>
      <c r="E216" s="84"/>
      <c r="F216" s="83"/>
      <c r="H216" s="40"/>
      <c r="I216" s="40"/>
      <c r="J216" s="40"/>
      <c r="L216" s="101"/>
      <c r="M216" s="85"/>
      <c r="O216" s="47"/>
    </row>
    <row r="217">
      <c r="C217" s="87"/>
      <c r="D217" s="83"/>
      <c r="E217" s="84"/>
      <c r="F217" s="83"/>
      <c r="H217" s="40"/>
      <c r="I217" s="40"/>
      <c r="J217" s="40"/>
      <c r="L217" s="101"/>
      <c r="M217" s="85"/>
      <c r="O217" s="47"/>
    </row>
    <row r="218">
      <c r="C218" s="87"/>
      <c r="D218" s="83"/>
      <c r="E218" s="83"/>
      <c r="F218" s="83"/>
      <c r="H218" s="40"/>
      <c r="I218" s="40"/>
      <c r="J218" s="40"/>
      <c r="L218" s="101"/>
      <c r="M218" s="85"/>
      <c r="O218" s="47"/>
    </row>
    <row r="219">
      <c r="C219" s="87"/>
      <c r="D219" s="83"/>
      <c r="E219" s="84"/>
      <c r="F219" s="83"/>
      <c r="H219" s="40"/>
      <c r="I219" s="40"/>
      <c r="J219" s="40"/>
      <c r="L219" s="101"/>
      <c r="M219" s="85"/>
      <c r="O219" s="47"/>
    </row>
    <row r="220">
      <c r="C220" s="87"/>
      <c r="D220" s="83"/>
      <c r="E220" s="83"/>
      <c r="F220" s="83"/>
      <c r="H220" s="40"/>
      <c r="I220" s="40"/>
      <c r="J220" s="40"/>
      <c r="L220" s="101"/>
      <c r="M220" s="85"/>
      <c r="O220" s="47"/>
    </row>
    <row r="221">
      <c r="C221" s="87"/>
      <c r="D221" s="83"/>
      <c r="E221" s="84"/>
      <c r="F221" s="83"/>
      <c r="H221" s="40"/>
      <c r="I221" s="40"/>
      <c r="J221" s="40"/>
      <c r="L221" s="101"/>
      <c r="M221" s="85"/>
      <c r="O221" s="47"/>
    </row>
    <row r="222">
      <c r="C222" s="87"/>
      <c r="D222" s="83"/>
      <c r="E222" s="84"/>
      <c r="F222" s="83"/>
      <c r="H222" s="40"/>
      <c r="I222" s="40"/>
      <c r="J222" s="40"/>
      <c r="L222" s="101"/>
      <c r="M222" s="85"/>
      <c r="O222" s="47"/>
    </row>
    <row r="223">
      <c r="C223" s="87"/>
      <c r="D223" s="83"/>
      <c r="E223" s="83"/>
      <c r="F223" s="83"/>
      <c r="H223" s="40"/>
      <c r="I223" s="40"/>
      <c r="J223" s="40"/>
      <c r="L223" s="101"/>
      <c r="M223" s="85"/>
      <c r="O223" s="47"/>
    </row>
    <row r="224">
      <c r="C224" s="87"/>
      <c r="D224" s="83"/>
      <c r="E224" s="84"/>
      <c r="F224" s="83"/>
      <c r="H224" s="40"/>
      <c r="I224" s="40"/>
      <c r="J224" s="40"/>
      <c r="L224" s="101"/>
      <c r="M224" s="85"/>
      <c r="O224" s="47"/>
    </row>
    <row r="225">
      <c r="C225" s="87"/>
      <c r="D225" s="83"/>
      <c r="E225" s="83"/>
      <c r="F225" s="83"/>
      <c r="H225" s="40"/>
      <c r="I225" s="40"/>
      <c r="J225" s="40"/>
      <c r="L225" s="101"/>
      <c r="M225" s="85"/>
      <c r="O225" s="47"/>
    </row>
    <row r="226">
      <c r="C226" s="87"/>
      <c r="D226" s="83"/>
      <c r="E226" s="83"/>
      <c r="F226" s="83"/>
      <c r="H226" s="40"/>
      <c r="I226" s="40"/>
      <c r="J226" s="40"/>
      <c r="L226" s="101"/>
      <c r="M226" s="85"/>
      <c r="O226" s="47"/>
    </row>
    <row r="227">
      <c r="C227" s="87"/>
      <c r="D227" s="83"/>
      <c r="E227" s="83"/>
      <c r="F227" s="83"/>
      <c r="H227" s="40"/>
      <c r="I227" s="40"/>
      <c r="J227" s="40"/>
      <c r="L227" s="101"/>
      <c r="M227" s="85"/>
      <c r="O227" s="47"/>
    </row>
    <row r="228">
      <c r="C228" s="87"/>
      <c r="D228" s="83"/>
      <c r="E228" s="83"/>
      <c r="F228" s="83"/>
      <c r="H228" s="40"/>
      <c r="I228" s="40"/>
      <c r="J228" s="40"/>
      <c r="L228" s="101"/>
      <c r="M228" s="85"/>
      <c r="O228" s="47"/>
    </row>
    <row r="229">
      <c r="C229" s="87"/>
      <c r="D229" s="83"/>
      <c r="E229" s="83"/>
      <c r="F229" s="83"/>
      <c r="H229" s="40"/>
      <c r="I229" s="40"/>
      <c r="J229" s="40"/>
      <c r="L229" s="101"/>
      <c r="M229" s="85"/>
      <c r="O229" s="47"/>
    </row>
    <row r="230">
      <c r="C230" s="87"/>
      <c r="D230" s="83"/>
      <c r="E230" s="84"/>
      <c r="F230" s="83"/>
      <c r="H230" s="40"/>
      <c r="I230" s="40"/>
      <c r="J230" s="40"/>
      <c r="L230" s="101"/>
      <c r="M230" s="85"/>
      <c r="O230" s="47"/>
    </row>
    <row r="231">
      <c r="C231" s="87"/>
      <c r="D231" s="83"/>
      <c r="E231" s="84"/>
      <c r="F231" s="83"/>
      <c r="H231" s="40"/>
      <c r="I231" s="40"/>
      <c r="J231" s="40"/>
      <c r="L231" s="101"/>
      <c r="M231" s="85"/>
      <c r="O231" s="47"/>
    </row>
    <row r="232">
      <c r="C232" s="87"/>
      <c r="D232" s="83"/>
      <c r="E232" s="84"/>
      <c r="F232" s="83"/>
      <c r="H232" s="40"/>
      <c r="I232" s="40"/>
      <c r="J232" s="40"/>
      <c r="L232" s="101"/>
      <c r="M232" s="85"/>
      <c r="O232" s="47"/>
    </row>
    <row r="233">
      <c r="C233" s="87"/>
      <c r="D233" s="83"/>
      <c r="E233" s="84"/>
      <c r="F233" s="83"/>
      <c r="H233" s="40"/>
      <c r="I233" s="40"/>
      <c r="J233" s="40"/>
      <c r="L233" s="101"/>
      <c r="M233" s="85"/>
      <c r="O233" s="47"/>
    </row>
    <row r="234">
      <c r="C234" s="87"/>
      <c r="D234" s="83"/>
      <c r="E234" s="83"/>
      <c r="F234" s="83"/>
      <c r="H234" s="40"/>
      <c r="I234" s="40"/>
      <c r="J234" s="40"/>
      <c r="L234" s="101"/>
      <c r="M234" s="85"/>
      <c r="O234" s="47"/>
    </row>
    <row r="235">
      <c r="C235" s="87"/>
      <c r="D235" s="83"/>
      <c r="E235" s="84"/>
      <c r="F235" s="83"/>
      <c r="H235" s="40"/>
      <c r="I235" s="40"/>
      <c r="J235" s="40"/>
      <c r="L235" s="101"/>
      <c r="M235" s="85"/>
      <c r="O235" s="47"/>
    </row>
    <row r="236">
      <c r="C236" s="87"/>
      <c r="D236" s="83"/>
      <c r="E236" s="84"/>
      <c r="F236" s="83"/>
      <c r="H236" s="40"/>
      <c r="I236" s="40"/>
      <c r="J236" s="40"/>
      <c r="L236" s="101"/>
      <c r="M236" s="85"/>
      <c r="O236" s="47"/>
    </row>
    <row r="237">
      <c r="C237" s="87"/>
      <c r="D237" s="83"/>
      <c r="E237" s="83"/>
      <c r="F237" s="83"/>
      <c r="H237" s="40"/>
      <c r="I237" s="40"/>
      <c r="J237" s="40"/>
      <c r="L237" s="101"/>
      <c r="M237" s="85"/>
      <c r="O237" s="47"/>
    </row>
    <row r="238">
      <c r="C238" s="87"/>
      <c r="D238" s="83"/>
      <c r="E238" s="83"/>
      <c r="F238" s="83"/>
      <c r="H238" s="40"/>
      <c r="I238" s="40"/>
      <c r="J238" s="40"/>
      <c r="L238" s="101"/>
      <c r="M238" s="85"/>
      <c r="O238" s="47"/>
    </row>
    <row r="239">
      <c r="C239" s="87"/>
      <c r="D239" s="83"/>
      <c r="E239" s="84"/>
      <c r="F239" s="83"/>
      <c r="H239" s="40"/>
      <c r="I239" s="40"/>
      <c r="J239" s="40"/>
      <c r="L239" s="101"/>
      <c r="M239" s="85"/>
      <c r="O239" s="47"/>
    </row>
    <row r="240">
      <c r="C240" s="87"/>
      <c r="D240" s="83"/>
      <c r="E240" s="83"/>
      <c r="F240" s="83"/>
      <c r="H240" s="40"/>
      <c r="I240" s="40"/>
      <c r="J240" s="40"/>
      <c r="L240" s="101"/>
      <c r="M240" s="85"/>
      <c r="O240" s="47"/>
    </row>
    <row r="241">
      <c r="C241" s="87"/>
      <c r="D241" s="83"/>
      <c r="E241" s="84"/>
      <c r="F241" s="83"/>
      <c r="H241" s="40"/>
      <c r="I241" s="40"/>
      <c r="J241" s="40"/>
      <c r="L241" s="101"/>
      <c r="M241" s="85"/>
      <c r="O241" s="47"/>
    </row>
    <row r="242">
      <c r="C242" s="87"/>
      <c r="D242" s="83"/>
      <c r="E242" s="84"/>
      <c r="F242" s="83"/>
      <c r="H242" s="40"/>
      <c r="I242" s="40"/>
      <c r="J242" s="40"/>
      <c r="L242" s="101"/>
      <c r="M242" s="85"/>
      <c r="O242" s="47"/>
    </row>
    <row r="243">
      <c r="C243" s="87"/>
      <c r="D243" s="83"/>
      <c r="E243" s="84"/>
      <c r="F243" s="83"/>
      <c r="H243" s="40"/>
      <c r="I243" s="40"/>
      <c r="J243" s="40"/>
      <c r="L243" s="101"/>
      <c r="M243" s="85"/>
      <c r="O243" s="47"/>
    </row>
    <row r="244">
      <c r="C244" s="87"/>
      <c r="D244" s="83"/>
      <c r="E244" s="83"/>
      <c r="F244" s="83"/>
      <c r="H244" s="40"/>
      <c r="I244" s="40"/>
      <c r="J244" s="40"/>
      <c r="L244" s="101"/>
      <c r="M244" s="85"/>
      <c r="O244" s="47"/>
    </row>
    <row r="245">
      <c r="C245" s="87"/>
      <c r="D245" s="83"/>
      <c r="E245" s="84"/>
      <c r="F245" s="83"/>
      <c r="H245" s="40"/>
      <c r="I245" s="40"/>
      <c r="J245" s="40"/>
      <c r="L245" s="101"/>
      <c r="M245" s="85"/>
      <c r="O245" s="47"/>
    </row>
    <row r="246">
      <c r="C246" s="87"/>
      <c r="D246" s="83"/>
      <c r="E246" s="83"/>
      <c r="F246" s="83"/>
      <c r="H246" s="40"/>
      <c r="I246" s="40"/>
      <c r="J246" s="40"/>
      <c r="L246" s="101"/>
      <c r="M246" s="85"/>
      <c r="O246" s="47"/>
    </row>
    <row r="247">
      <c r="C247" s="87"/>
      <c r="D247" s="83"/>
      <c r="E247" s="83"/>
      <c r="F247" s="83"/>
      <c r="H247" s="40"/>
      <c r="I247" s="40"/>
      <c r="J247" s="40"/>
      <c r="L247" s="101"/>
      <c r="M247" s="85"/>
      <c r="O247" s="47"/>
    </row>
    <row r="248">
      <c r="C248" s="87"/>
      <c r="D248" s="83"/>
      <c r="E248" s="83"/>
      <c r="F248" s="83"/>
      <c r="H248" s="40"/>
      <c r="I248" s="40"/>
      <c r="J248" s="40"/>
      <c r="L248" s="101"/>
      <c r="M248" s="85"/>
      <c r="O248" s="47"/>
    </row>
    <row r="249">
      <c r="C249" s="87"/>
      <c r="D249" s="83"/>
      <c r="E249" s="83"/>
      <c r="F249" s="83"/>
      <c r="H249" s="40"/>
      <c r="I249" s="40"/>
      <c r="J249" s="40"/>
      <c r="L249" s="101"/>
      <c r="M249" s="85"/>
      <c r="O249" s="47"/>
    </row>
    <row r="250">
      <c r="C250" s="87"/>
      <c r="D250" s="83"/>
      <c r="E250" s="83"/>
      <c r="F250" s="83"/>
      <c r="H250" s="40"/>
      <c r="I250" s="40"/>
      <c r="J250" s="40"/>
      <c r="L250" s="101"/>
      <c r="M250" s="85"/>
      <c r="O250" s="47"/>
    </row>
    <row r="251">
      <c r="C251" s="87"/>
      <c r="D251" s="83"/>
      <c r="E251" s="84"/>
      <c r="F251" s="83"/>
      <c r="H251" s="40"/>
      <c r="I251" s="40"/>
      <c r="J251" s="40"/>
      <c r="L251" s="101"/>
      <c r="M251" s="85"/>
      <c r="O251" s="47"/>
    </row>
    <row r="252">
      <c r="C252" s="87"/>
      <c r="D252" s="83"/>
      <c r="E252" s="84"/>
      <c r="F252" s="83"/>
      <c r="H252" s="40"/>
      <c r="I252" s="40"/>
      <c r="J252" s="40"/>
      <c r="L252" s="101"/>
      <c r="M252" s="85"/>
      <c r="O252" s="47"/>
    </row>
    <row r="253">
      <c r="C253" s="87"/>
      <c r="D253" s="83"/>
      <c r="E253" s="84"/>
      <c r="F253" s="83"/>
      <c r="H253" s="40"/>
      <c r="I253" s="40"/>
      <c r="J253" s="40"/>
      <c r="L253" s="101"/>
      <c r="M253" s="85"/>
      <c r="O253" s="47"/>
    </row>
    <row r="254">
      <c r="C254" s="87"/>
      <c r="D254" s="83"/>
      <c r="E254" s="83"/>
      <c r="F254" s="83"/>
      <c r="H254" s="40"/>
      <c r="I254" s="40"/>
      <c r="J254" s="40"/>
      <c r="L254" s="101"/>
      <c r="M254" s="85"/>
      <c r="O254" s="47"/>
    </row>
    <row r="255">
      <c r="C255" s="87"/>
      <c r="D255" s="83"/>
      <c r="E255" s="83"/>
      <c r="F255" s="83"/>
      <c r="H255" s="40"/>
      <c r="I255" s="40"/>
      <c r="J255" s="40"/>
      <c r="L255" s="101"/>
      <c r="M255" s="85"/>
      <c r="O255" s="47"/>
    </row>
    <row r="256">
      <c r="C256" s="87"/>
      <c r="D256" s="83"/>
      <c r="E256" s="84"/>
      <c r="F256" s="83"/>
      <c r="H256" s="40"/>
      <c r="I256" s="40"/>
      <c r="J256" s="40"/>
      <c r="L256" s="101"/>
      <c r="M256" s="85"/>
      <c r="O256" s="47"/>
    </row>
    <row r="257">
      <c r="C257" s="87"/>
      <c r="D257" s="83"/>
      <c r="E257" s="83"/>
      <c r="F257" s="83"/>
      <c r="H257" s="40"/>
      <c r="I257" s="40"/>
      <c r="J257" s="40"/>
      <c r="L257" s="101"/>
      <c r="M257" s="85"/>
      <c r="O257" s="47"/>
    </row>
    <row r="258">
      <c r="C258" s="87"/>
      <c r="D258" s="83"/>
      <c r="E258" s="84"/>
      <c r="F258" s="83"/>
      <c r="H258" s="40"/>
      <c r="I258" s="40"/>
      <c r="J258" s="40"/>
      <c r="L258" s="101"/>
      <c r="M258" s="85"/>
      <c r="O258" s="47"/>
    </row>
    <row r="259">
      <c r="C259" s="87"/>
      <c r="D259" s="83"/>
      <c r="E259" s="83"/>
      <c r="F259" s="83"/>
      <c r="H259" s="40"/>
      <c r="I259" s="40"/>
      <c r="J259" s="40"/>
      <c r="L259" s="101"/>
      <c r="M259" s="85"/>
      <c r="O259" s="47"/>
    </row>
    <row r="260">
      <c r="C260" s="87"/>
      <c r="D260" s="83"/>
      <c r="E260" s="83"/>
      <c r="F260" s="83"/>
      <c r="H260" s="40"/>
      <c r="I260" s="40"/>
      <c r="J260" s="40"/>
      <c r="L260" s="101"/>
      <c r="M260" s="85"/>
      <c r="O260" s="47"/>
    </row>
    <row r="261">
      <c r="C261" s="87"/>
      <c r="D261" s="83"/>
      <c r="E261" s="84"/>
      <c r="F261" s="83"/>
      <c r="H261" s="40"/>
      <c r="I261" s="40"/>
      <c r="J261" s="40"/>
      <c r="L261" s="101"/>
      <c r="M261" s="85"/>
      <c r="O261" s="47"/>
    </row>
    <row r="262">
      <c r="C262" s="87"/>
      <c r="D262" s="83"/>
      <c r="E262" s="84"/>
      <c r="F262" s="83"/>
      <c r="H262" s="40"/>
      <c r="I262" s="40"/>
      <c r="J262" s="40"/>
      <c r="L262" s="101"/>
      <c r="M262" s="85"/>
      <c r="O262" s="47"/>
    </row>
    <row r="263">
      <c r="C263" s="87"/>
      <c r="D263" s="83"/>
      <c r="E263" s="83"/>
      <c r="F263" s="83"/>
      <c r="H263" s="40"/>
      <c r="I263" s="40"/>
      <c r="J263" s="40"/>
      <c r="L263" s="101"/>
      <c r="M263" s="85"/>
      <c r="O263" s="47"/>
    </row>
    <row r="264">
      <c r="C264" s="87"/>
      <c r="D264" s="83"/>
      <c r="E264" s="83"/>
      <c r="F264" s="83"/>
      <c r="H264" s="40"/>
      <c r="I264" s="40"/>
      <c r="J264" s="40"/>
      <c r="L264" s="101"/>
      <c r="M264" s="85"/>
      <c r="O264" s="47"/>
    </row>
    <row r="265">
      <c r="C265" s="87"/>
      <c r="D265" s="83"/>
      <c r="E265" s="83"/>
      <c r="F265" s="83"/>
      <c r="H265" s="40"/>
      <c r="I265" s="40"/>
      <c r="J265" s="40"/>
      <c r="L265" s="101"/>
      <c r="M265" s="85"/>
      <c r="O265" s="47"/>
    </row>
    <row r="266">
      <c r="C266" s="87"/>
      <c r="D266" s="83"/>
      <c r="E266" s="83"/>
      <c r="F266" s="83"/>
      <c r="H266" s="40"/>
      <c r="I266" s="40"/>
      <c r="J266" s="40"/>
      <c r="L266" s="101"/>
      <c r="M266" s="85"/>
      <c r="O266" s="47"/>
    </row>
    <row r="267">
      <c r="C267" s="87"/>
      <c r="D267" s="83"/>
      <c r="E267" s="83"/>
      <c r="F267" s="83"/>
      <c r="H267" s="40"/>
      <c r="I267" s="40"/>
      <c r="J267" s="40"/>
      <c r="L267" s="101"/>
      <c r="M267" s="85"/>
      <c r="O267" s="47"/>
    </row>
    <row r="268">
      <c r="C268" s="87"/>
      <c r="D268" s="83"/>
      <c r="E268" s="83"/>
      <c r="F268" s="83"/>
      <c r="H268" s="40"/>
      <c r="I268" s="40"/>
      <c r="J268" s="40"/>
      <c r="L268" s="101"/>
      <c r="M268" s="85"/>
      <c r="O268" s="47"/>
    </row>
    <row r="269">
      <c r="C269" s="87"/>
      <c r="D269" s="83"/>
      <c r="E269" s="83"/>
      <c r="F269" s="83"/>
      <c r="H269" s="40"/>
      <c r="I269" s="40"/>
      <c r="J269" s="40"/>
      <c r="L269" s="101"/>
      <c r="M269" s="85"/>
      <c r="O269" s="47"/>
    </row>
    <row r="270">
      <c r="C270" s="87"/>
      <c r="D270" s="83"/>
      <c r="E270" s="84"/>
      <c r="F270" s="83"/>
      <c r="H270" s="40"/>
      <c r="I270" s="40"/>
      <c r="J270" s="40"/>
      <c r="L270" s="101"/>
      <c r="M270" s="85"/>
      <c r="O270" s="47"/>
    </row>
    <row r="271">
      <c r="C271" s="87"/>
      <c r="D271" s="83"/>
      <c r="E271" s="83"/>
      <c r="F271" s="83"/>
      <c r="H271" s="40"/>
      <c r="I271" s="40"/>
      <c r="J271" s="40"/>
      <c r="L271" s="101"/>
      <c r="M271" s="85"/>
      <c r="O271" s="47"/>
    </row>
    <row r="272">
      <c r="C272" s="87"/>
      <c r="D272" s="83"/>
      <c r="E272" s="83"/>
      <c r="F272" s="83"/>
      <c r="H272" s="40"/>
      <c r="I272" s="40"/>
      <c r="J272" s="40"/>
      <c r="L272" s="101"/>
      <c r="M272" s="85"/>
      <c r="O272" s="47"/>
    </row>
    <row r="273">
      <c r="C273" s="87"/>
      <c r="D273" s="83"/>
      <c r="E273" s="84"/>
      <c r="F273" s="83"/>
      <c r="H273" s="40"/>
      <c r="I273" s="40"/>
      <c r="J273" s="40"/>
      <c r="L273" s="101"/>
      <c r="M273" s="85"/>
      <c r="O273" s="47"/>
    </row>
    <row r="274">
      <c r="C274" s="87"/>
      <c r="D274" s="83"/>
      <c r="E274" s="84"/>
      <c r="F274" s="83"/>
      <c r="H274" s="40"/>
      <c r="I274" s="40"/>
      <c r="J274" s="40"/>
      <c r="L274" s="101"/>
      <c r="M274" s="85"/>
      <c r="O274" s="47"/>
    </row>
    <row r="275">
      <c r="C275" s="87"/>
      <c r="D275" s="83"/>
      <c r="E275" s="84"/>
      <c r="F275" s="83"/>
      <c r="H275" s="40"/>
      <c r="I275" s="40"/>
      <c r="J275" s="40"/>
      <c r="L275" s="101"/>
      <c r="M275" s="85"/>
      <c r="O275" s="47"/>
    </row>
    <row r="276">
      <c r="C276" s="87"/>
      <c r="D276" s="83"/>
      <c r="E276" s="84"/>
      <c r="F276" s="83"/>
      <c r="H276" s="40"/>
      <c r="I276" s="40"/>
      <c r="J276" s="40"/>
      <c r="L276" s="101"/>
      <c r="M276" s="85"/>
      <c r="O276" s="47"/>
    </row>
    <row r="277">
      <c r="C277" s="87"/>
      <c r="D277" s="83"/>
      <c r="E277" s="84"/>
      <c r="F277" s="83"/>
      <c r="H277" s="40"/>
      <c r="I277" s="40"/>
      <c r="J277" s="40"/>
      <c r="L277" s="101"/>
      <c r="M277" s="85"/>
      <c r="O277" s="47"/>
    </row>
    <row r="278">
      <c r="C278" s="87"/>
      <c r="D278" s="83"/>
      <c r="E278" s="84"/>
      <c r="F278" s="83"/>
      <c r="H278" s="40"/>
      <c r="I278" s="40"/>
      <c r="J278" s="40"/>
      <c r="L278" s="101"/>
      <c r="M278" s="85"/>
      <c r="O278" s="47"/>
    </row>
    <row r="279">
      <c r="C279" s="87"/>
      <c r="D279" s="83"/>
      <c r="E279" s="83"/>
      <c r="F279" s="83"/>
      <c r="H279" s="40"/>
      <c r="I279" s="40"/>
      <c r="J279" s="40"/>
      <c r="L279" s="101"/>
      <c r="M279" s="85"/>
      <c r="O279" s="47"/>
    </row>
    <row r="280">
      <c r="C280" s="87"/>
      <c r="D280" s="83"/>
      <c r="E280" s="83"/>
      <c r="F280" s="83"/>
      <c r="H280" s="40"/>
      <c r="I280" s="40"/>
      <c r="J280" s="40"/>
      <c r="L280" s="101"/>
      <c r="M280" s="85"/>
      <c r="O280" s="47"/>
    </row>
    <row r="281">
      <c r="C281" s="87"/>
      <c r="D281" s="83"/>
      <c r="E281" s="83"/>
      <c r="F281" s="83"/>
      <c r="H281" s="40"/>
      <c r="I281" s="40"/>
      <c r="J281" s="40"/>
      <c r="L281" s="101"/>
      <c r="M281" s="85"/>
      <c r="O281" s="47"/>
    </row>
    <row r="282">
      <c r="C282" s="87"/>
      <c r="D282" s="83"/>
      <c r="E282" s="83"/>
      <c r="F282" s="83"/>
      <c r="H282" s="40"/>
      <c r="I282" s="40"/>
      <c r="J282" s="40"/>
      <c r="L282" s="101"/>
      <c r="M282" s="85"/>
      <c r="O282" s="47"/>
    </row>
    <row r="283">
      <c r="C283" s="87"/>
      <c r="D283" s="83"/>
      <c r="E283" s="83"/>
      <c r="F283" s="83"/>
      <c r="H283" s="40"/>
      <c r="I283" s="40"/>
      <c r="J283" s="40"/>
      <c r="L283" s="101"/>
      <c r="M283" s="85"/>
      <c r="O283" s="47"/>
    </row>
    <row r="284">
      <c r="C284" s="87"/>
      <c r="D284" s="83"/>
      <c r="E284" s="83"/>
      <c r="F284" s="83"/>
      <c r="H284" s="40"/>
      <c r="I284" s="40"/>
      <c r="J284" s="40"/>
      <c r="L284" s="101"/>
      <c r="M284" s="85"/>
      <c r="O284" s="47"/>
    </row>
    <row r="285">
      <c r="C285" s="87"/>
      <c r="D285" s="83"/>
      <c r="E285" s="84"/>
      <c r="F285" s="83"/>
      <c r="H285" s="40"/>
      <c r="I285" s="40"/>
      <c r="J285" s="40"/>
      <c r="L285" s="101"/>
      <c r="M285" s="85"/>
      <c r="O285" s="47"/>
    </row>
    <row r="286">
      <c r="C286" s="87"/>
      <c r="D286" s="83"/>
      <c r="E286" s="83"/>
      <c r="F286" s="83"/>
      <c r="H286" s="40"/>
      <c r="I286" s="40"/>
      <c r="J286" s="40"/>
      <c r="L286" s="101"/>
      <c r="M286" s="85"/>
      <c r="O286" s="47"/>
    </row>
    <row r="287">
      <c r="C287" s="87"/>
      <c r="D287" s="83"/>
      <c r="E287" s="84"/>
      <c r="F287" s="83"/>
      <c r="H287" s="40"/>
      <c r="I287" s="40"/>
      <c r="J287" s="40"/>
      <c r="L287" s="101"/>
      <c r="M287" s="85"/>
      <c r="O287" s="47"/>
    </row>
    <row r="288">
      <c r="C288" s="87"/>
      <c r="D288" s="83"/>
      <c r="E288" s="83"/>
      <c r="F288" s="83"/>
      <c r="H288" s="40"/>
      <c r="I288" s="40"/>
      <c r="J288" s="40"/>
      <c r="L288" s="101"/>
      <c r="M288" s="85"/>
      <c r="O288" s="47"/>
    </row>
    <row r="289">
      <c r="C289" s="87"/>
      <c r="D289" s="83"/>
      <c r="E289" s="83"/>
      <c r="F289" s="83"/>
      <c r="H289" s="40"/>
      <c r="I289" s="40"/>
      <c r="J289" s="40"/>
      <c r="L289" s="101"/>
      <c r="M289" s="85"/>
      <c r="O289" s="47"/>
    </row>
    <row r="290">
      <c r="C290" s="87"/>
      <c r="D290" s="83"/>
      <c r="E290" s="84"/>
      <c r="F290" s="83"/>
      <c r="H290" s="40"/>
      <c r="I290" s="40"/>
      <c r="J290" s="40"/>
      <c r="L290" s="101"/>
      <c r="M290" s="85"/>
      <c r="O290" s="47"/>
    </row>
    <row r="291">
      <c r="C291" s="87"/>
      <c r="D291" s="83"/>
      <c r="E291" s="84"/>
      <c r="F291" s="83"/>
      <c r="H291" s="40"/>
      <c r="I291" s="40"/>
      <c r="J291" s="40"/>
      <c r="L291" s="101"/>
      <c r="M291" s="85"/>
      <c r="O291" s="47"/>
    </row>
    <row r="292">
      <c r="C292" s="87"/>
      <c r="D292" s="83"/>
      <c r="E292" s="83"/>
      <c r="F292" s="83"/>
      <c r="H292" s="40"/>
      <c r="I292" s="40"/>
      <c r="J292" s="40"/>
      <c r="L292" s="101"/>
      <c r="M292" s="85"/>
      <c r="O292" s="47"/>
    </row>
    <row r="293">
      <c r="C293" s="87"/>
      <c r="D293" s="83"/>
      <c r="E293" s="84"/>
      <c r="F293" s="83"/>
      <c r="H293" s="40"/>
      <c r="I293" s="40"/>
      <c r="J293" s="40"/>
      <c r="L293" s="101"/>
      <c r="M293" s="85"/>
      <c r="O293" s="47"/>
    </row>
    <row r="294">
      <c r="C294" s="87"/>
      <c r="D294" s="83"/>
      <c r="E294" s="83"/>
      <c r="F294" s="83"/>
      <c r="H294" s="40"/>
      <c r="I294" s="40"/>
      <c r="J294" s="40"/>
      <c r="L294" s="101"/>
      <c r="M294" s="85"/>
      <c r="O294" s="47"/>
    </row>
    <row r="295">
      <c r="C295" s="87"/>
      <c r="D295" s="83"/>
      <c r="E295" s="84"/>
      <c r="F295" s="83"/>
      <c r="H295" s="40"/>
      <c r="I295" s="40"/>
      <c r="J295" s="40"/>
      <c r="L295" s="101"/>
      <c r="M295" s="85"/>
      <c r="O295" s="47"/>
    </row>
    <row r="296">
      <c r="C296" s="87"/>
      <c r="D296" s="83"/>
      <c r="E296" s="84"/>
      <c r="F296" s="83"/>
      <c r="H296" s="40"/>
      <c r="I296" s="40"/>
      <c r="J296" s="40"/>
      <c r="L296" s="101"/>
      <c r="M296" s="85"/>
      <c r="O296" s="47"/>
    </row>
    <row r="297">
      <c r="C297" s="87"/>
      <c r="D297" s="83"/>
      <c r="E297" s="83"/>
      <c r="F297" s="83"/>
      <c r="H297" s="40"/>
      <c r="I297" s="40"/>
      <c r="J297" s="40"/>
      <c r="L297" s="101"/>
      <c r="M297" s="85"/>
      <c r="O297" s="47"/>
    </row>
    <row r="298">
      <c r="C298" s="87"/>
      <c r="D298" s="83"/>
      <c r="E298" s="84"/>
      <c r="F298" s="83"/>
      <c r="H298" s="40"/>
      <c r="I298" s="40"/>
      <c r="J298" s="40"/>
      <c r="L298" s="101"/>
      <c r="M298" s="85"/>
      <c r="O298" s="47"/>
    </row>
    <row r="299">
      <c r="C299" s="87"/>
      <c r="D299" s="83"/>
      <c r="E299" s="84"/>
      <c r="F299" s="83"/>
      <c r="H299" s="40"/>
      <c r="I299" s="40"/>
      <c r="J299" s="40"/>
      <c r="L299" s="101"/>
      <c r="M299" s="85"/>
      <c r="O299" s="47"/>
    </row>
    <row r="300">
      <c r="C300" s="87"/>
      <c r="D300" s="83"/>
      <c r="E300" s="83"/>
      <c r="F300" s="83"/>
      <c r="H300" s="40"/>
      <c r="I300" s="40"/>
      <c r="J300" s="40"/>
      <c r="L300" s="101"/>
      <c r="M300" s="85"/>
      <c r="O300" s="47"/>
    </row>
    <row r="301">
      <c r="C301" s="87"/>
      <c r="D301" s="83"/>
      <c r="E301" s="84"/>
      <c r="F301" s="83"/>
      <c r="H301" s="40"/>
      <c r="I301" s="40"/>
      <c r="J301" s="40"/>
      <c r="L301" s="101"/>
      <c r="M301" s="85"/>
      <c r="O301" s="47"/>
    </row>
    <row r="302">
      <c r="C302" s="87"/>
      <c r="D302" s="83"/>
      <c r="E302" s="83"/>
      <c r="F302" s="83"/>
      <c r="H302" s="40"/>
      <c r="I302" s="40"/>
      <c r="J302" s="40"/>
      <c r="L302" s="101"/>
      <c r="M302" s="85"/>
      <c r="O302" s="47"/>
    </row>
    <row r="303">
      <c r="C303" s="87"/>
      <c r="D303" s="83"/>
      <c r="E303" s="83"/>
      <c r="F303" s="83"/>
      <c r="H303" s="40"/>
      <c r="I303" s="40"/>
      <c r="J303" s="40"/>
      <c r="L303" s="101"/>
      <c r="M303" s="85"/>
      <c r="O303" s="47"/>
    </row>
    <row r="304">
      <c r="C304" s="87"/>
      <c r="D304" s="83"/>
      <c r="E304" s="83"/>
      <c r="F304" s="83"/>
      <c r="H304" s="40"/>
      <c r="I304" s="40"/>
      <c r="J304" s="40"/>
      <c r="L304" s="101"/>
      <c r="M304" s="85"/>
      <c r="O304" s="47"/>
    </row>
    <row r="305">
      <c r="C305" s="87"/>
      <c r="D305" s="83"/>
      <c r="E305" s="83"/>
      <c r="F305" s="83"/>
      <c r="H305" s="40"/>
      <c r="I305" s="40"/>
      <c r="J305" s="40"/>
      <c r="L305" s="101"/>
      <c r="M305" s="85"/>
      <c r="O305" s="47"/>
    </row>
    <row r="306">
      <c r="C306" s="87"/>
      <c r="D306" s="83"/>
      <c r="E306" s="83"/>
      <c r="F306" s="83"/>
      <c r="H306" s="40"/>
      <c r="I306" s="40"/>
      <c r="J306" s="40"/>
      <c r="L306" s="101"/>
      <c r="M306" s="85"/>
      <c r="O306" s="47"/>
    </row>
    <row r="307">
      <c r="C307" s="87"/>
      <c r="D307" s="83"/>
      <c r="E307" s="83"/>
      <c r="F307" s="83"/>
      <c r="H307" s="40"/>
      <c r="I307" s="40"/>
      <c r="J307" s="40"/>
      <c r="L307" s="101"/>
      <c r="M307" s="85"/>
      <c r="O307" s="47"/>
    </row>
    <row r="308">
      <c r="C308" s="87"/>
      <c r="D308" s="83"/>
      <c r="E308" s="84"/>
      <c r="F308" s="83"/>
      <c r="H308" s="40"/>
      <c r="I308" s="40"/>
      <c r="J308" s="40"/>
      <c r="L308" s="101"/>
      <c r="M308" s="85"/>
      <c r="O308" s="47"/>
    </row>
    <row r="309">
      <c r="C309" s="87"/>
      <c r="D309" s="83"/>
      <c r="E309" s="84"/>
      <c r="F309" s="83"/>
      <c r="H309" s="40"/>
      <c r="I309" s="40"/>
      <c r="J309" s="40"/>
      <c r="L309" s="101"/>
      <c r="M309" s="85"/>
      <c r="O309" s="47"/>
    </row>
    <row r="310">
      <c r="C310" s="87"/>
      <c r="D310" s="83"/>
      <c r="E310" s="84"/>
      <c r="F310" s="83"/>
      <c r="H310" s="40"/>
      <c r="I310" s="40"/>
      <c r="J310" s="40"/>
      <c r="L310" s="101"/>
      <c r="M310" s="85"/>
      <c r="O310" s="47"/>
    </row>
    <row r="311">
      <c r="C311" s="87"/>
      <c r="D311" s="83"/>
      <c r="E311" s="84"/>
      <c r="F311" s="83"/>
      <c r="H311" s="40"/>
      <c r="I311" s="40"/>
      <c r="J311" s="40"/>
      <c r="L311" s="101"/>
      <c r="M311" s="85"/>
      <c r="O311" s="47"/>
    </row>
    <row r="312">
      <c r="C312" s="87"/>
      <c r="D312" s="83"/>
      <c r="E312" s="83"/>
      <c r="F312" s="83"/>
      <c r="H312" s="40"/>
      <c r="I312" s="40"/>
      <c r="J312" s="40"/>
      <c r="L312" s="101"/>
      <c r="M312" s="85"/>
      <c r="O312" s="47"/>
    </row>
    <row r="313">
      <c r="C313" s="87"/>
      <c r="D313" s="83"/>
      <c r="E313" s="84"/>
      <c r="F313" s="83"/>
      <c r="H313" s="40"/>
      <c r="I313" s="40"/>
      <c r="J313" s="40"/>
      <c r="L313" s="101"/>
      <c r="M313" s="85"/>
      <c r="O313" s="47"/>
    </row>
    <row r="314">
      <c r="C314" s="87"/>
      <c r="D314" s="83"/>
      <c r="E314" s="84"/>
      <c r="F314" s="83"/>
      <c r="H314" s="40"/>
      <c r="I314" s="40"/>
      <c r="J314" s="40"/>
      <c r="L314" s="101"/>
      <c r="M314" s="85"/>
      <c r="O314" s="47"/>
    </row>
    <row r="315">
      <c r="C315" s="87"/>
      <c r="D315" s="83"/>
      <c r="E315" s="84"/>
      <c r="F315" s="83"/>
      <c r="H315" s="40"/>
      <c r="I315" s="40"/>
      <c r="J315" s="40"/>
      <c r="L315" s="101"/>
      <c r="M315" s="85"/>
      <c r="O315" s="47"/>
    </row>
    <row r="316">
      <c r="C316" s="87"/>
      <c r="D316" s="83"/>
      <c r="E316" s="84"/>
      <c r="F316" s="83"/>
      <c r="H316" s="40"/>
      <c r="I316" s="40"/>
      <c r="J316" s="40"/>
      <c r="L316" s="101"/>
      <c r="M316" s="85"/>
      <c r="O316" s="47"/>
    </row>
    <row r="317">
      <c r="C317" s="87"/>
      <c r="D317" s="83"/>
      <c r="E317" s="83"/>
      <c r="F317" s="83"/>
      <c r="H317" s="40"/>
      <c r="I317" s="40"/>
      <c r="J317" s="40"/>
      <c r="L317" s="101"/>
      <c r="M317" s="85"/>
      <c r="O317" s="47"/>
    </row>
    <row r="318">
      <c r="C318" s="87"/>
      <c r="D318" s="83"/>
      <c r="E318" s="83"/>
      <c r="F318" s="83"/>
      <c r="H318" s="40"/>
      <c r="I318" s="40"/>
      <c r="J318" s="40"/>
      <c r="L318" s="101"/>
      <c r="M318" s="85"/>
      <c r="O318" s="47"/>
    </row>
    <row r="319">
      <c r="C319" s="87"/>
      <c r="D319" s="83"/>
      <c r="E319" s="84"/>
      <c r="F319" s="83"/>
      <c r="H319" s="40"/>
      <c r="I319" s="40"/>
      <c r="J319" s="40"/>
      <c r="L319" s="101"/>
      <c r="M319" s="85"/>
      <c r="O319" s="47"/>
    </row>
    <row r="320">
      <c r="C320" s="87"/>
      <c r="D320" s="83"/>
      <c r="E320" s="83"/>
      <c r="F320" s="83"/>
      <c r="H320" s="40"/>
      <c r="I320" s="40"/>
      <c r="J320" s="40"/>
      <c r="L320" s="101"/>
      <c r="M320" s="85"/>
      <c r="O320" s="47"/>
    </row>
    <row r="321">
      <c r="C321" s="87"/>
      <c r="D321" s="83"/>
      <c r="E321" s="83"/>
      <c r="F321" s="83"/>
      <c r="H321" s="40"/>
      <c r="I321" s="40"/>
      <c r="J321" s="40"/>
      <c r="L321" s="101"/>
      <c r="M321" s="85"/>
      <c r="O321" s="47"/>
    </row>
    <row r="322">
      <c r="C322" s="87"/>
      <c r="D322" s="83"/>
      <c r="E322" s="83"/>
      <c r="F322" s="83"/>
      <c r="H322" s="40"/>
      <c r="I322" s="40"/>
      <c r="J322" s="40"/>
      <c r="L322" s="101"/>
      <c r="M322" s="85"/>
      <c r="O322" s="47"/>
    </row>
    <row r="323">
      <c r="C323" s="87"/>
      <c r="D323" s="83"/>
      <c r="E323" s="83"/>
      <c r="F323" s="83"/>
      <c r="H323" s="40"/>
      <c r="I323" s="40"/>
      <c r="J323" s="40"/>
      <c r="L323" s="101"/>
      <c r="M323" s="85"/>
      <c r="O323" s="47"/>
    </row>
    <row r="324">
      <c r="C324" s="87"/>
      <c r="D324" s="83"/>
      <c r="E324" s="83"/>
      <c r="F324" s="83"/>
      <c r="H324" s="40"/>
      <c r="I324" s="40"/>
      <c r="J324" s="40"/>
      <c r="L324" s="101"/>
      <c r="M324" s="85"/>
      <c r="O324" s="47"/>
    </row>
    <row r="325">
      <c r="C325" s="87"/>
      <c r="D325" s="83"/>
      <c r="E325" s="84"/>
      <c r="F325" s="83"/>
      <c r="H325" s="40"/>
      <c r="I325" s="40"/>
      <c r="J325" s="40"/>
      <c r="L325" s="101"/>
      <c r="M325" s="85"/>
      <c r="O325" s="47"/>
    </row>
    <row r="326">
      <c r="C326" s="87"/>
      <c r="D326" s="83"/>
      <c r="E326" s="84"/>
      <c r="F326" s="83"/>
      <c r="H326" s="40"/>
      <c r="I326" s="40"/>
      <c r="J326" s="40"/>
      <c r="L326" s="101"/>
      <c r="M326" s="85"/>
      <c r="O326" s="47"/>
    </row>
    <row r="327">
      <c r="C327" s="87"/>
      <c r="D327" s="83"/>
      <c r="E327" s="84"/>
      <c r="F327" s="83"/>
      <c r="H327" s="40"/>
      <c r="I327" s="40"/>
      <c r="J327" s="40"/>
      <c r="L327" s="101"/>
      <c r="M327" s="85"/>
      <c r="O327" s="47"/>
    </row>
    <row r="328">
      <c r="C328" s="87"/>
      <c r="D328" s="83"/>
      <c r="E328" s="83"/>
      <c r="F328" s="83"/>
      <c r="H328" s="40"/>
      <c r="I328" s="40"/>
      <c r="J328" s="40"/>
      <c r="L328" s="101"/>
      <c r="M328" s="85"/>
      <c r="O328" s="47"/>
    </row>
    <row r="329">
      <c r="C329" s="87"/>
      <c r="D329" s="83"/>
      <c r="E329" s="83"/>
      <c r="F329" s="83"/>
      <c r="H329" s="40"/>
      <c r="I329" s="40"/>
      <c r="J329" s="40"/>
      <c r="L329" s="101"/>
      <c r="M329" s="85"/>
      <c r="O329" s="47"/>
    </row>
    <row r="330">
      <c r="C330" s="87"/>
      <c r="D330" s="83"/>
      <c r="E330" s="84"/>
      <c r="F330" s="83"/>
      <c r="H330" s="40"/>
      <c r="I330" s="40"/>
      <c r="J330" s="40"/>
      <c r="L330" s="101"/>
      <c r="M330" s="85"/>
      <c r="O330" s="47"/>
    </row>
    <row r="331">
      <c r="C331" s="87"/>
      <c r="D331" s="83"/>
      <c r="E331" s="84"/>
      <c r="F331" s="83"/>
      <c r="H331" s="40"/>
      <c r="I331" s="40"/>
      <c r="J331" s="40"/>
      <c r="L331" s="101"/>
      <c r="M331" s="85"/>
      <c r="O331" s="47"/>
    </row>
    <row r="332">
      <c r="C332" s="87"/>
      <c r="D332" s="83"/>
      <c r="E332" s="84"/>
      <c r="F332" s="83"/>
      <c r="H332" s="40"/>
      <c r="I332" s="40"/>
      <c r="J332" s="40"/>
      <c r="L332" s="101"/>
      <c r="M332" s="85"/>
      <c r="O332" s="47"/>
    </row>
    <row r="333">
      <c r="C333" s="87"/>
      <c r="D333" s="83"/>
      <c r="E333" s="83"/>
      <c r="F333" s="83"/>
      <c r="H333" s="40"/>
      <c r="I333" s="40"/>
      <c r="J333" s="40"/>
      <c r="L333" s="101"/>
      <c r="M333" s="85"/>
      <c r="O333" s="47"/>
    </row>
    <row r="334">
      <c r="C334" s="87"/>
      <c r="D334" s="83"/>
      <c r="E334" s="84"/>
      <c r="F334" s="83"/>
      <c r="H334" s="40"/>
      <c r="I334" s="40"/>
      <c r="J334" s="40"/>
      <c r="L334" s="101"/>
      <c r="M334" s="85"/>
      <c r="O334" s="47"/>
    </row>
    <row r="335">
      <c r="C335" s="87"/>
      <c r="D335" s="83"/>
      <c r="E335" s="84"/>
      <c r="F335" s="83"/>
      <c r="H335" s="40"/>
      <c r="I335" s="40"/>
      <c r="J335" s="40"/>
      <c r="L335" s="101"/>
      <c r="M335" s="85"/>
      <c r="O335" s="47"/>
    </row>
    <row r="336">
      <c r="C336" s="87"/>
      <c r="D336" s="83"/>
      <c r="E336" s="83"/>
      <c r="F336" s="83"/>
      <c r="H336" s="40"/>
      <c r="I336" s="40"/>
      <c r="J336" s="40"/>
      <c r="L336" s="101"/>
      <c r="M336" s="85"/>
      <c r="O336" s="47"/>
    </row>
    <row r="337">
      <c r="C337" s="87"/>
      <c r="D337" s="83"/>
      <c r="E337" s="84"/>
      <c r="F337" s="83"/>
      <c r="H337" s="40"/>
      <c r="I337" s="40"/>
      <c r="J337" s="40"/>
      <c r="L337" s="101"/>
      <c r="M337" s="85"/>
      <c r="O337" s="47"/>
    </row>
    <row r="338">
      <c r="C338" s="87"/>
      <c r="D338" s="83"/>
      <c r="E338" s="84"/>
      <c r="F338" s="83"/>
      <c r="H338" s="40"/>
      <c r="I338" s="40"/>
      <c r="J338" s="40"/>
      <c r="L338" s="101"/>
      <c r="M338" s="85"/>
      <c r="O338" s="47"/>
    </row>
    <row r="339">
      <c r="C339" s="87"/>
      <c r="D339" s="83"/>
      <c r="E339" s="84"/>
      <c r="F339" s="83"/>
      <c r="H339" s="40"/>
      <c r="I339" s="40"/>
      <c r="J339" s="40"/>
      <c r="L339" s="101"/>
      <c r="M339" s="85"/>
      <c r="O339" s="47"/>
    </row>
    <row r="340">
      <c r="C340" s="87"/>
      <c r="D340" s="83"/>
      <c r="E340" s="84"/>
      <c r="F340" s="83"/>
      <c r="H340" s="40"/>
      <c r="I340" s="40"/>
      <c r="J340" s="40"/>
      <c r="L340" s="101"/>
      <c r="M340" s="85"/>
      <c r="O340" s="47"/>
    </row>
    <row r="341">
      <c r="C341" s="87"/>
      <c r="D341" s="83"/>
      <c r="E341" s="83"/>
      <c r="F341" s="83"/>
      <c r="H341" s="40"/>
      <c r="I341" s="40"/>
      <c r="J341" s="40"/>
      <c r="L341" s="101"/>
      <c r="M341" s="85"/>
      <c r="O341" s="47"/>
    </row>
    <row r="342">
      <c r="C342" s="87"/>
      <c r="D342" s="83"/>
      <c r="E342" s="83"/>
      <c r="F342" s="83"/>
      <c r="H342" s="40"/>
      <c r="I342" s="40"/>
      <c r="J342" s="40"/>
      <c r="L342" s="101"/>
      <c r="M342" s="85"/>
      <c r="O342" s="47"/>
    </row>
    <row r="343">
      <c r="C343" s="87"/>
      <c r="D343" s="83"/>
      <c r="E343" s="84"/>
      <c r="F343" s="83"/>
      <c r="H343" s="40"/>
      <c r="I343" s="40"/>
      <c r="J343" s="40"/>
      <c r="L343" s="101"/>
      <c r="M343" s="85"/>
      <c r="O343" s="47"/>
    </row>
    <row r="344">
      <c r="C344" s="87"/>
      <c r="D344" s="83"/>
      <c r="E344" s="83"/>
      <c r="F344" s="83"/>
      <c r="H344" s="40"/>
      <c r="I344" s="40"/>
      <c r="J344" s="40"/>
      <c r="L344" s="101"/>
      <c r="M344" s="85"/>
      <c r="O344" s="47"/>
    </row>
    <row r="345">
      <c r="C345" s="87"/>
      <c r="D345" s="83"/>
      <c r="E345" s="84"/>
      <c r="F345" s="83"/>
      <c r="H345" s="40"/>
      <c r="I345" s="40"/>
      <c r="J345" s="40"/>
      <c r="L345" s="101"/>
      <c r="M345" s="85"/>
      <c r="O345" s="47"/>
    </row>
    <row r="346">
      <c r="C346" s="87"/>
      <c r="D346" s="83"/>
      <c r="E346" s="84"/>
      <c r="F346" s="83"/>
      <c r="H346" s="40"/>
      <c r="I346" s="40"/>
      <c r="J346" s="40"/>
      <c r="L346" s="101"/>
      <c r="M346" s="85"/>
      <c r="O346" s="47"/>
    </row>
    <row r="347">
      <c r="C347" s="87"/>
      <c r="D347" s="83"/>
      <c r="E347" s="83"/>
      <c r="F347" s="83"/>
      <c r="H347" s="40"/>
      <c r="I347" s="40"/>
      <c r="J347" s="40"/>
      <c r="L347" s="101"/>
      <c r="M347" s="85"/>
      <c r="O347" s="47"/>
    </row>
    <row r="348">
      <c r="C348" s="87"/>
      <c r="D348" s="83"/>
      <c r="E348" s="83"/>
      <c r="F348" s="83"/>
      <c r="H348" s="40"/>
      <c r="I348" s="40"/>
      <c r="J348" s="40"/>
      <c r="L348" s="101"/>
      <c r="M348" s="85"/>
      <c r="O348" s="47"/>
    </row>
    <row r="349">
      <c r="C349" s="87"/>
      <c r="D349" s="83"/>
      <c r="E349" s="83"/>
      <c r="F349" s="83"/>
      <c r="H349" s="40"/>
      <c r="I349" s="40"/>
      <c r="J349" s="40"/>
      <c r="L349" s="101"/>
      <c r="M349" s="85"/>
      <c r="O349" s="47"/>
    </row>
    <row r="350">
      <c r="C350" s="87"/>
      <c r="D350" s="83"/>
      <c r="E350" s="83"/>
      <c r="F350" s="83"/>
      <c r="H350" s="40"/>
      <c r="I350" s="40"/>
      <c r="J350" s="40"/>
      <c r="L350" s="101"/>
      <c r="M350" s="85"/>
      <c r="O350" s="47"/>
    </row>
    <row r="351">
      <c r="C351" s="87"/>
      <c r="D351" s="83"/>
      <c r="E351" s="84"/>
      <c r="F351" s="83"/>
      <c r="H351" s="40"/>
      <c r="I351" s="40"/>
      <c r="J351" s="40"/>
      <c r="L351" s="101"/>
      <c r="M351" s="85"/>
      <c r="O351" s="47"/>
    </row>
    <row r="352">
      <c r="C352" s="87"/>
      <c r="D352" s="83"/>
      <c r="E352" s="84"/>
      <c r="F352" s="83"/>
      <c r="H352" s="40"/>
      <c r="I352" s="40"/>
      <c r="J352" s="40"/>
      <c r="L352" s="101"/>
      <c r="M352" s="85"/>
      <c r="O352" s="47"/>
    </row>
    <row r="353">
      <c r="C353" s="87"/>
      <c r="D353" s="83"/>
      <c r="E353" s="84"/>
      <c r="F353" s="83"/>
      <c r="H353" s="40"/>
      <c r="I353" s="40"/>
      <c r="J353" s="40"/>
      <c r="L353" s="101"/>
      <c r="M353" s="85"/>
      <c r="O353" s="47"/>
    </row>
    <row r="354">
      <c r="C354" s="87"/>
      <c r="D354" s="83"/>
      <c r="E354" s="83"/>
      <c r="F354" s="83"/>
      <c r="H354" s="40"/>
      <c r="I354" s="40"/>
      <c r="J354" s="40"/>
      <c r="L354" s="101"/>
      <c r="M354" s="85"/>
      <c r="O354" s="47"/>
    </row>
    <row r="355">
      <c r="C355" s="87"/>
      <c r="D355" s="83"/>
      <c r="E355" s="83"/>
      <c r="F355" s="83"/>
      <c r="H355" s="40"/>
      <c r="I355" s="40"/>
      <c r="J355" s="40"/>
      <c r="L355" s="101"/>
      <c r="M355" s="85"/>
      <c r="O355" s="47"/>
    </row>
    <row r="356">
      <c r="C356" s="87"/>
      <c r="D356" s="83"/>
      <c r="E356" s="83"/>
      <c r="F356" s="83"/>
      <c r="H356" s="40"/>
      <c r="I356" s="40"/>
      <c r="J356" s="40"/>
      <c r="L356" s="101"/>
      <c r="M356" s="85"/>
      <c r="O356" s="47"/>
    </row>
    <row r="357">
      <c r="C357" s="87"/>
      <c r="D357" s="83"/>
      <c r="E357" s="84"/>
      <c r="F357" s="83"/>
      <c r="H357" s="40"/>
      <c r="I357" s="40"/>
      <c r="J357" s="40"/>
      <c r="L357" s="101"/>
      <c r="M357" s="85"/>
      <c r="O357" s="47"/>
    </row>
    <row r="358">
      <c r="C358" s="87"/>
      <c r="D358" s="83"/>
      <c r="E358" s="84"/>
      <c r="F358" s="83"/>
      <c r="H358" s="40"/>
      <c r="I358" s="40"/>
      <c r="J358" s="40"/>
      <c r="L358" s="101"/>
      <c r="M358" s="85"/>
      <c r="O358" s="47"/>
    </row>
    <row r="359">
      <c r="C359" s="87"/>
      <c r="D359" s="83"/>
      <c r="E359" s="84"/>
      <c r="F359" s="83"/>
      <c r="H359" s="40"/>
      <c r="I359" s="40"/>
      <c r="J359" s="40"/>
      <c r="L359" s="101"/>
      <c r="M359" s="85"/>
      <c r="O359" s="47"/>
    </row>
    <row r="360">
      <c r="C360" s="87"/>
      <c r="D360" s="83"/>
      <c r="E360" s="84"/>
      <c r="F360" s="83"/>
      <c r="H360" s="40"/>
      <c r="I360" s="40"/>
      <c r="J360" s="40"/>
      <c r="L360" s="101"/>
      <c r="M360" s="85"/>
      <c r="O360" s="47"/>
    </row>
    <row r="361">
      <c r="C361" s="87"/>
      <c r="D361" s="83"/>
      <c r="E361" s="83"/>
      <c r="F361" s="83"/>
      <c r="H361" s="40"/>
      <c r="I361" s="40"/>
      <c r="J361" s="40"/>
      <c r="L361" s="101"/>
      <c r="M361" s="85"/>
      <c r="O361" s="47"/>
    </row>
    <row r="362">
      <c r="C362" s="87"/>
      <c r="D362" s="83"/>
      <c r="E362" s="84"/>
      <c r="F362" s="83"/>
      <c r="H362" s="40"/>
      <c r="I362" s="40"/>
      <c r="J362" s="40"/>
      <c r="L362" s="101"/>
      <c r="M362" s="85"/>
      <c r="O362" s="47"/>
    </row>
    <row r="363">
      <c r="C363" s="87"/>
      <c r="D363" s="83"/>
      <c r="E363" s="83"/>
      <c r="F363" s="83"/>
      <c r="H363" s="40"/>
      <c r="I363" s="40"/>
      <c r="J363" s="40"/>
      <c r="L363" s="101"/>
      <c r="M363" s="85"/>
      <c r="O363" s="47"/>
    </row>
    <row r="364">
      <c r="C364" s="87"/>
      <c r="D364" s="83"/>
      <c r="E364" s="84"/>
      <c r="F364" s="83"/>
      <c r="H364" s="40"/>
      <c r="I364" s="40"/>
      <c r="J364" s="40"/>
      <c r="L364" s="101"/>
      <c r="M364" s="85"/>
      <c r="O364" s="47"/>
    </row>
    <row r="365">
      <c r="C365" s="87"/>
      <c r="D365" s="83"/>
      <c r="E365" s="84"/>
      <c r="F365" s="83"/>
      <c r="H365" s="40"/>
      <c r="I365" s="40"/>
      <c r="J365" s="40"/>
      <c r="L365" s="101"/>
      <c r="M365" s="85"/>
      <c r="O365" s="47"/>
    </row>
    <row r="366">
      <c r="C366" s="87"/>
      <c r="D366" s="83"/>
      <c r="E366" s="83"/>
      <c r="F366" s="83"/>
      <c r="H366" s="40"/>
      <c r="I366" s="40"/>
      <c r="J366" s="40"/>
      <c r="L366" s="101"/>
      <c r="M366" s="85"/>
      <c r="O366" s="47"/>
    </row>
    <row r="367">
      <c r="C367" s="87"/>
      <c r="D367" s="83"/>
      <c r="E367" s="83"/>
      <c r="F367" s="83"/>
      <c r="H367" s="40"/>
      <c r="I367" s="40"/>
      <c r="J367" s="40"/>
      <c r="L367" s="101"/>
      <c r="M367" s="85"/>
      <c r="O367" s="47"/>
    </row>
    <row r="368">
      <c r="C368" s="87"/>
      <c r="D368" s="83"/>
      <c r="E368" s="83"/>
      <c r="F368" s="83"/>
      <c r="H368" s="40"/>
      <c r="I368" s="40"/>
      <c r="J368" s="40"/>
      <c r="L368" s="101"/>
      <c r="M368" s="85"/>
      <c r="O368" s="47"/>
    </row>
    <row r="369">
      <c r="C369" s="87"/>
      <c r="D369" s="83"/>
      <c r="E369" s="84"/>
      <c r="F369" s="83"/>
      <c r="H369" s="40"/>
      <c r="I369" s="40"/>
      <c r="J369" s="40"/>
      <c r="L369" s="101"/>
      <c r="M369" s="85"/>
      <c r="O369" s="47"/>
    </row>
    <row r="370">
      <c r="C370" s="87"/>
      <c r="D370" s="83"/>
      <c r="E370" s="84"/>
      <c r="F370" s="83"/>
      <c r="H370" s="40"/>
      <c r="I370" s="40"/>
      <c r="J370" s="40"/>
      <c r="L370" s="101"/>
      <c r="M370" s="85"/>
      <c r="O370" s="47"/>
    </row>
    <row r="371">
      <c r="C371" s="87"/>
      <c r="D371" s="83"/>
      <c r="E371" s="83"/>
      <c r="F371" s="83"/>
      <c r="H371" s="40"/>
      <c r="I371" s="40"/>
      <c r="J371" s="40"/>
      <c r="L371" s="101"/>
      <c r="M371" s="85"/>
      <c r="O371" s="47"/>
    </row>
    <row r="372">
      <c r="C372" s="87"/>
      <c r="D372" s="83"/>
      <c r="E372" s="83"/>
      <c r="F372" s="83"/>
      <c r="H372" s="40"/>
      <c r="I372" s="40"/>
      <c r="J372" s="40"/>
      <c r="L372" s="101"/>
      <c r="M372" s="85"/>
      <c r="O372" s="47"/>
    </row>
    <row r="373">
      <c r="C373" s="87"/>
      <c r="D373" s="83"/>
      <c r="E373" s="83"/>
      <c r="F373" s="83"/>
      <c r="H373" s="40"/>
      <c r="I373" s="40"/>
      <c r="J373" s="40"/>
      <c r="L373" s="101"/>
      <c r="M373" s="85"/>
      <c r="O373" s="47"/>
    </row>
    <row r="374">
      <c r="C374" s="87"/>
      <c r="D374" s="83"/>
      <c r="E374" s="83"/>
      <c r="F374" s="83"/>
      <c r="H374" s="40"/>
      <c r="I374" s="40"/>
      <c r="J374" s="40"/>
      <c r="L374" s="101"/>
      <c r="M374" s="85"/>
      <c r="O374" s="47"/>
    </row>
    <row r="375">
      <c r="C375" s="87"/>
      <c r="D375" s="83"/>
      <c r="E375" s="83"/>
      <c r="F375" s="83"/>
      <c r="H375" s="40"/>
      <c r="I375" s="40"/>
      <c r="J375" s="40"/>
      <c r="L375" s="101"/>
      <c r="M375" s="85"/>
      <c r="O375" s="47"/>
    </row>
    <row r="376">
      <c r="C376" s="87"/>
      <c r="D376" s="83"/>
      <c r="E376" s="83"/>
      <c r="F376" s="83"/>
      <c r="H376" s="40"/>
      <c r="I376" s="40"/>
      <c r="J376" s="40"/>
      <c r="L376" s="101"/>
      <c r="M376" s="85"/>
      <c r="O376" s="47"/>
    </row>
    <row r="377">
      <c r="C377" s="87"/>
      <c r="D377" s="83"/>
      <c r="E377" s="83"/>
      <c r="F377" s="83"/>
      <c r="H377" s="40"/>
      <c r="I377" s="40"/>
      <c r="J377" s="40"/>
      <c r="L377" s="101"/>
      <c r="M377" s="85"/>
      <c r="O377" s="47"/>
    </row>
    <row r="378">
      <c r="C378" s="87"/>
      <c r="D378" s="83"/>
      <c r="E378" s="83"/>
      <c r="F378" s="83"/>
      <c r="H378" s="40"/>
      <c r="I378" s="40"/>
      <c r="J378" s="40"/>
      <c r="L378" s="101"/>
      <c r="M378" s="85"/>
      <c r="O378" s="47"/>
    </row>
    <row r="379">
      <c r="C379" s="87"/>
      <c r="D379" s="83"/>
      <c r="E379" s="83"/>
      <c r="F379" s="83"/>
      <c r="H379" s="40"/>
      <c r="I379" s="40"/>
      <c r="J379" s="40"/>
      <c r="L379" s="101"/>
      <c r="M379" s="85"/>
      <c r="O379" s="47"/>
    </row>
    <row r="380">
      <c r="C380" s="87"/>
      <c r="D380" s="83"/>
      <c r="E380" s="83"/>
      <c r="F380" s="83"/>
      <c r="H380" s="40"/>
      <c r="I380" s="40"/>
      <c r="J380" s="40"/>
      <c r="L380" s="101"/>
      <c r="M380" s="85"/>
      <c r="O380" s="47"/>
    </row>
    <row r="381">
      <c r="C381" s="87"/>
      <c r="D381" s="83"/>
      <c r="E381" s="84"/>
      <c r="F381" s="83"/>
      <c r="H381" s="40"/>
      <c r="I381" s="40"/>
      <c r="J381" s="40"/>
      <c r="L381" s="101"/>
      <c r="M381" s="85"/>
      <c r="O381" s="47"/>
    </row>
    <row r="382">
      <c r="C382" s="87"/>
      <c r="D382" s="83"/>
      <c r="E382" s="84"/>
      <c r="F382" s="83"/>
      <c r="H382" s="40"/>
      <c r="I382" s="40"/>
      <c r="J382" s="40"/>
      <c r="L382" s="101"/>
      <c r="M382" s="85"/>
      <c r="O382" s="47"/>
    </row>
    <row r="383">
      <c r="C383" s="87"/>
      <c r="D383" s="83"/>
      <c r="E383" s="83"/>
      <c r="F383" s="83"/>
      <c r="H383" s="40"/>
      <c r="I383" s="40"/>
      <c r="J383" s="40"/>
      <c r="L383" s="101"/>
      <c r="M383" s="85"/>
      <c r="O383" s="47"/>
    </row>
    <row r="384">
      <c r="C384" s="87"/>
      <c r="D384" s="83"/>
      <c r="E384" s="84"/>
      <c r="F384" s="83"/>
      <c r="H384" s="40"/>
      <c r="I384" s="40"/>
      <c r="J384" s="40"/>
      <c r="L384" s="101"/>
      <c r="M384" s="85"/>
      <c r="O384" s="47"/>
    </row>
    <row r="385">
      <c r="C385" s="87"/>
      <c r="D385" s="83"/>
      <c r="E385" s="83"/>
      <c r="F385" s="83"/>
      <c r="H385" s="40"/>
      <c r="I385" s="40"/>
      <c r="J385" s="40"/>
      <c r="L385" s="101"/>
      <c r="M385" s="85"/>
      <c r="O385" s="47"/>
    </row>
    <row r="386">
      <c r="C386" s="87"/>
      <c r="D386" s="83"/>
      <c r="E386" s="83"/>
      <c r="F386" s="83"/>
      <c r="H386" s="40"/>
      <c r="I386" s="40"/>
      <c r="J386" s="40"/>
      <c r="L386" s="101"/>
      <c r="M386" s="85"/>
      <c r="O386" s="47"/>
    </row>
    <row r="387">
      <c r="C387" s="87"/>
      <c r="D387" s="83"/>
      <c r="E387" s="84"/>
      <c r="F387" s="83"/>
      <c r="H387" s="40"/>
      <c r="I387" s="40"/>
      <c r="J387" s="40"/>
      <c r="L387" s="101"/>
      <c r="M387" s="85"/>
      <c r="O387" s="47"/>
    </row>
    <row r="388">
      <c r="C388" s="87"/>
      <c r="D388" s="83"/>
      <c r="E388" s="84"/>
      <c r="F388" s="83"/>
      <c r="H388" s="40"/>
      <c r="I388" s="40"/>
      <c r="J388" s="40"/>
      <c r="L388" s="101"/>
      <c r="M388" s="85"/>
      <c r="O388" s="47"/>
    </row>
    <row r="389">
      <c r="C389" s="87"/>
      <c r="D389" s="83"/>
      <c r="E389" s="84"/>
      <c r="F389" s="83"/>
      <c r="H389" s="40"/>
      <c r="I389" s="40"/>
      <c r="J389" s="40"/>
      <c r="L389" s="101"/>
      <c r="M389" s="85"/>
      <c r="O389" s="47"/>
    </row>
    <row r="390">
      <c r="C390" s="87"/>
      <c r="D390" s="83"/>
      <c r="E390" s="84"/>
      <c r="F390" s="83"/>
      <c r="H390" s="40"/>
      <c r="I390" s="40"/>
      <c r="J390" s="40"/>
      <c r="L390" s="101"/>
      <c r="M390" s="85"/>
      <c r="O390" s="47"/>
    </row>
    <row r="391">
      <c r="C391" s="87"/>
      <c r="D391" s="83"/>
      <c r="E391" s="84"/>
      <c r="F391" s="83"/>
      <c r="H391" s="40"/>
      <c r="I391" s="40"/>
      <c r="J391" s="40"/>
      <c r="L391" s="101"/>
      <c r="M391" s="85"/>
      <c r="O391" s="47"/>
    </row>
    <row r="392">
      <c r="C392" s="87"/>
      <c r="D392" s="83"/>
      <c r="E392" s="84"/>
      <c r="F392" s="83"/>
      <c r="H392" s="40"/>
      <c r="I392" s="40"/>
      <c r="J392" s="40"/>
      <c r="L392" s="101"/>
      <c r="M392" s="85"/>
      <c r="O392" s="47"/>
    </row>
    <row r="393">
      <c r="C393" s="87"/>
      <c r="D393" s="83"/>
      <c r="E393" s="83"/>
      <c r="F393" s="83"/>
      <c r="H393" s="40"/>
      <c r="I393" s="40"/>
      <c r="J393" s="40"/>
      <c r="L393" s="101"/>
      <c r="M393" s="85"/>
      <c r="O393" s="47"/>
    </row>
    <row r="394">
      <c r="C394" s="87"/>
      <c r="D394" s="83"/>
      <c r="E394" s="84"/>
      <c r="F394" s="83"/>
      <c r="H394" s="40"/>
      <c r="I394" s="40"/>
      <c r="J394" s="40"/>
      <c r="L394" s="101"/>
      <c r="M394" s="85"/>
      <c r="O394" s="47"/>
    </row>
    <row r="395">
      <c r="C395" s="87"/>
      <c r="D395" s="83"/>
      <c r="E395" s="84"/>
      <c r="F395" s="83"/>
      <c r="H395" s="40"/>
      <c r="I395" s="40"/>
      <c r="J395" s="40"/>
      <c r="L395" s="101"/>
      <c r="M395" s="85"/>
      <c r="O395" s="47"/>
    </row>
    <row r="396">
      <c r="C396" s="87"/>
      <c r="D396" s="83"/>
      <c r="E396" s="83"/>
      <c r="F396" s="83"/>
      <c r="H396" s="40"/>
      <c r="I396" s="40"/>
      <c r="J396" s="40"/>
      <c r="L396" s="101"/>
      <c r="M396" s="85"/>
      <c r="O396" s="47"/>
    </row>
    <row r="397">
      <c r="C397" s="87"/>
      <c r="D397" s="83"/>
      <c r="E397" s="84"/>
      <c r="F397" s="83"/>
      <c r="H397" s="40"/>
      <c r="I397" s="40"/>
      <c r="J397" s="40"/>
      <c r="L397" s="101"/>
      <c r="M397" s="85"/>
      <c r="O397" s="47"/>
    </row>
    <row r="398">
      <c r="C398" s="87"/>
      <c r="D398" s="83"/>
      <c r="E398" s="83"/>
      <c r="F398" s="83"/>
      <c r="H398" s="40"/>
      <c r="I398" s="40"/>
      <c r="J398" s="40"/>
      <c r="L398" s="101"/>
      <c r="M398" s="85"/>
      <c r="O398" s="47"/>
    </row>
    <row r="399">
      <c r="C399" s="87"/>
      <c r="D399" s="83"/>
      <c r="E399" s="84"/>
      <c r="F399" s="83"/>
      <c r="H399" s="40"/>
      <c r="I399" s="40"/>
      <c r="J399" s="40"/>
      <c r="L399" s="101"/>
      <c r="M399" s="85"/>
      <c r="O399" s="47"/>
    </row>
    <row r="400">
      <c r="C400" s="87"/>
      <c r="D400" s="83"/>
      <c r="E400" s="83"/>
      <c r="F400" s="83"/>
      <c r="H400" s="40"/>
      <c r="I400" s="40"/>
      <c r="J400" s="40"/>
      <c r="L400" s="101"/>
      <c r="M400" s="85"/>
      <c r="O400" s="47"/>
    </row>
    <row r="401">
      <c r="C401" s="87"/>
      <c r="D401" s="83"/>
      <c r="E401" s="83"/>
      <c r="F401" s="83"/>
      <c r="H401" s="40"/>
      <c r="I401" s="40"/>
      <c r="J401" s="40"/>
      <c r="L401" s="101"/>
      <c r="M401" s="85"/>
      <c r="O401" s="47"/>
    </row>
    <row r="402">
      <c r="C402" s="87"/>
      <c r="D402" s="83"/>
      <c r="E402" s="84"/>
      <c r="F402" s="83"/>
      <c r="H402" s="40"/>
      <c r="I402" s="40"/>
      <c r="J402" s="40"/>
      <c r="L402" s="101"/>
      <c r="M402" s="85"/>
      <c r="O402" s="47"/>
    </row>
    <row r="403">
      <c r="C403" s="87"/>
      <c r="D403" s="83"/>
      <c r="E403" s="83"/>
      <c r="F403" s="83"/>
      <c r="H403" s="40"/>
      <c r="I403" s="40"/>
      <c r="J403" s="40"/>
      <c r="L403" s="101"/>
      <c r="M403" s="85"/>
      <c r="O403" s="47"/>
    </row>
    <row r="404">
      <c r="C404" s="87"/>
      <c r="D404" s="83"/>
      <c r="E404" s="83"/>
      <c r="F404" s="83"/>
      <c r="H404" s="40"/>
      <c r="I404" s="40"/>
      <c r="J404" s="40"/>
      <c r="L404" s="101"/>
      <c r="M404" s="85"/>
      <c r="O404" s="47"/>
    </row>
    <row r="405">
      <c r="C405" s="87"/>
      <c r="D405" s="83"/>
      <c r="E405" s="83"/>
      <c r="F405" s="83"/>
      <c r="H405" s="40"/>
      <c r="I405" s="40"/>
      <c r="J405" s="40"/>
      <c r="L405" s="101"/>
      <c r="M405" s="85"/>
      <c r="O405" s="47"/>
    </row>
    <row r="406">
      <c r="C406" s="87"/>
      <c r="D406" s="83"/>
      <c r="E406" s="84"/>
      <c r="F406" s="83"/>
      <c r="H406" s="40"/>
      <c r="I406" s="40"/>
      <c r="J406" s="40"/>
      <c r="L406" s="101"/>
      <c r="M406" s="85"/>
      <c r="O406" s="47"/>
    </row>
    <row r="407">
      <c r="C407" s="87"/>
      <c r="D407" s="83"/>
      <c r="E407" s="84"/>
      <c r="F407" s="83"/>
      <c r="H407" s="40"/>
      <c r="I407" s="40"/>
      <c r="J407" s="40"/>
      <c r="L407" s="101"/>
      <c r="M407" s="85"/>
      <c r="O407" s="47"/>
    </row>
    <row r="408">
      <c r="C408" s="87"/>
      <c r="D408" s="83"/>
      <c r="E408" s="84"/>
      <c r="F408" s="83"/>
      <c r="H408" s="40"/>
      <c r="I408" s="40"/>
      <c r="J408" s="40"/>
      <c r="L408" s="101"/>
      <c r="M408" s="85"/>
      <c r="O408" s="47"/>
    </row>
    <row r="409">
      <c r="C409" s="87"/>
      <c r="D409" s="83"/>
      <c r="E409" s="83"/>
      <c r="F409" s="83"/>
      <c r="H409" s="40"/>
      <c r="I409" s="40"/>
      <c r="J409" s="40"/>
      <c r="L409" s="101"/>
      <c r="M409" s="85"/>
      <c r="O409" s="47"/>
    </row>
    <row r="410">
      <c r="C410" s="87"/>
      <c r="D410" s="83"/>
      <c r="E410" s="83"/>
      <c r="F410" s="83"/>
      <c r="H410" s="40"/>
      <c r="I410" s="40"/>
      <c r="J410" s="40"/>
      <c r="L410" s="101"/>
      <c r="M410" s="85"/>
      <c r="O410" s="47"/>
    </row>
    <row r="411">
      <c r="C411" s="87"/>
      <c r="D411" s="83"/>
      <c r="E411" s="83"/>
      <c r="F411" s="83"/>
      <c r="H411" s="40"/>
      <c r="I411" s="40"/>
      <c r="J411" s="40"/>
      <c r="L411" s="101"/>
      <c r="M411" s="85"/>
      <c r="O411" s="47"/>
    </row>
    <row r="412">
      <c r="C412" s="87"/>
      <c r="D412" s="83"/>
      <c r="E412" s="83"/>
      <c r="F412" s="83"/>
      <c r="H412" s="40"/>
      <c r="I412" s="40"/>
      <c r="J412" s="40"/>
      <c r="L412" s="101"/>
      <c r="M412" s="85"/>
      <c r="O412" s="47"/>
    </row>
    <row r="413">
      <c r="C413" s="87"/>
      <c r="D413" s="83"/>
      <c r="E413" s="84"/>
      <c r="F413" s="83"/>
      <c r="H413" s="40"/>
      <c r="I413" s="40"/>
      <c r="J413" s="40"/>
      <c r="L413" s="101"/>
      <c r="M413" s="85"/>
      <c r="O413" s="47"/>
    </row>
    <row r="414">
      <c r="C414" s="87"/>
      <c r="D414" s="83"/>
      <c r="E414" s="84"/>
      <c r="F414" s="83"/>
      <c r="H414" s="40"/>
      <c r="I414" s="40"/>
      <c r="J414" s="40"/>
      <c r="L414" s="101"/>
      <c r="M414" s="85"/>
      <c r="O414" s="47"/>
    </row>
    <row r="415">
      <c r="C415" s="87"/>
      <c r="D415" s="83"/>
      <c r="E415" s="83"/>
      <c r="F415" s="83"/>
      <c r="H415" s="40"/>
      <c r="I415" s="40"/>
      <c r="J415" s="40"/>
      <c r="L415" s="101"/>
      <c r="M415" s="85"/>
      <c r="O415" s="47"/>
    </row>
    <row r="416">
      <c r="D416" s="86"/>
      <c r="H416" s="40"/>
      <c r="I416" s="40"/>
      <c r="J416" s="40"/>
      <c r="L416" s="101"/>
      <c r="M416" s="85"/>
      <c r="O416" s="47"/>
    </row>
    <row r="417">
      <c r="D417" s="86"/>
      <c r="H417" s="40"/>
      <c r="I417" s="40"/>
      <c r="J417" s="40"/>
      <c r="L417" s="101"/>
      <c r="M417" s="85"/>
      <c r="O417" s="47"/>
    </row>
    <row r="418">
      <c r="D418" s="86"/>
      <c r="H418" s="40"/>
      <c r="I418" s="40"/>
      <c r="J418" s="40"/>
      <c r="L418" s="101"/>
      <c r="M418" s="85"/>
      <c r="O418" s="47"/>
    </row>
    <row r="419">
      <c r="D419" s="86"/>
      <c r="H419" s="40"/>
      <c r="I419" s="40"/>
      <c r="J419" s="40"/>
      <c r="L419" s="101"/>
      <c r="M419" s="85"/>
      <c r="O419" s="47"/>
    </row>
    <row r="420">
      <c r="D420" s="86"/>
      <c r="H420" s="40"/>
      <c r="I420" s="40"/>
      <c r="J420" s="40"/>
      <c r="L420" s="101"/>
      <c r="M420" s="85"/>
      <c r="O420" s="47"/>
    </row>
    <row r="421">
      <c r="D421" s="86"/>
      <c r="H421" s="40"/>
      <c r="I421" s="40"/>
      <c r="J421" s="40"/>
      <c r="L421" s="101"/>
      <c r="M421" s="85"/>
      <c r="O421" s="47"/>
    </row>
    <row r="422">
      <c r="D422" s="86"/>
      <c r="H422" s="40"/>
      <c r="I422" s="40"/>
      <c r="J422" s="40"/>
      <c r="L422" s="101"/>
      <c r="M422" s="85"/>
      <c r="O422" s="47"/>
    </row>
    <row r="423">
      <c r="D423" s="86"/>
      <c r="H423" s="40"/>
      <c r="I423" s="40"/>
      <c r="J423" s="40"/>
      <c r="L423" s="101"/>
      <c r="M423" s="85"/>
      <c r="O423" s="47"/>
    </row>
    <row r="424">
      <c r="D424" s="86"/>
      <c r="H424" s="40"/>
      <c r="I424" s="40"/>
      <c r="J424" s="40"/>
      <c r="L424" s="101"/>
      <c r="M424" s="85"/>
      <c r="O424" s="47"/>
    </row>
    <row r="425">
      <c r="D425" s="86"/>
      <c r="H425" s="40"/>
      <c r="I425" s="40"/>
      <c r="J425" s="40"/>
      <c r="L425" s="101"/>
      <c r="M425" s="85"/>
      <c r="O425" s="47"/>
    </row>
    <row r="426">
      <c r="D426" s="86"/>
      <c r="H426" s="40"/>
      <c r="I426" s="40"/>
      <c r="J426" s="40"/>
      <c r="L426" s="101"/>
      <c r="M426" s="85"/>
      <c r="O426" s="47"/>
    </row>
    <row r="427">
      <c r="D427" s="86"/>
      <c r="H427" s="40"/>
      <c r="I427" s="40"/>
      <c r="J427" s="40"/>
      <c r="L427" s="101"/>
      <c r="M427" s="85"/>
      <c r="O427" s="47"/>
    </row>
    <row r="428">
      <c r="D428" s="86"/>
      <c r="H428" s="40"/>
      <c r="I428" s="40"/>
      <c r="J428" s="40"/>
      <c r="L428" s="101"/>
      <c r="M428" s="85"/>
      <c r="O428" s="47"/>
    </row>
    <row r="429">
      <c r="D429" s="86"/>
      <c r="H429" s="40"/>
      <c r="I429" s="40"/>
      <c r="J429" s="40"/>
      <c r="L429" s="101"/>
      <c r="M429" s="85"/>
      <c r="O429" s="47"/>
    </row>
    <row r="430">
      <c r="D430" s="86"/>
      <c r="H430" s="40"/>
      <c r="I430" s="40"/>
      <c r="J430" s="40"/>
      <c r="L430" s="101"/>
      <c r="M430" s="85"/>
      <c r="O430" s="47"/>
    </row>
    <row r="431">
      <c r="D431" s="86"/>
      <c r="H431" s="40"/>
      <c r="I431" s="40"/>
      <c r="J431" s="40"/>
      <c r="L431" s="101"/>
      <c r="M431" s="85"/>
      <c r="O431" s="47"/>
    </row>
    <row r="432">
      <c r="D432" s="86"/>
      <c r="H432" s="40"/>
      <c r="I432" s="40"/>
      <c r="J432" s="40"/>
      <c r="L432" s="101"/>
      <c r="M432" s="85"/>
      <c r="O432" s="47"/>
    </row>
    <row r="433">
      <c r="D433" s="86"/>
      <c r="H433" s="40"/>
      <c r="I433" s="40"/>
      <c r="J433" s="40"/>
      <c r="L433" s="101"/>
      <c r="M433" s="85"/>
      <c r="O433" s="47"/>
    </row>
    <row r="434">
      <c r="D434" s="86"/>
      <c r="H434" s="40"/>
      <c r="I434" s="40"/>
      <c r="J434" s="40"/>
      <c r="L434" s="101"/>
      <c r="M434" s="85"/>
      <c r="O434" s="47"/>
    </row>
    <row r="435">
      <c r="D435" s="86"/>
      <c r="H435" s="40"/>
      <c r="I435" s="40"/>
      <c r="J435" s="40"/>
      <c r="L435" s="101"/>
      <c r="M435" s="85"/>
      <c r="O435" s="47"/>
    </row>
    <row r="436">
      <c r="D436" s="86"/>
      <c r="H436" s="40"/>
      <c r="I436" s="40"/>
      <c r="J436" s="40"/>
      <c r="L436" s="101"/>
      <c r="M436" s="85"/>
      <c r="O436" s="47"/>
    </row>
    <row r="437">
      <c r="D437" s="86"/>
      <c r="H437" s="40"/>
      <c r="I437" s="40"/>
      <c r="J437" s="40"/>
      <c r="L437" s="101"/>
      <c r="M437" s="85"/>
      <c r="O437" s="47"/>
    </row>
    <row r="438">
      <c r="D438" s="86"/>
      <c r="H438" s="40"/>
      <c r="I438" s="40"/>
      <c r="J438" s="40"/>
      <c r="L438" s="101"/>
      <c r="M438" s="85"/>
      <c r="O438" s="47"/>
    </row>
    <row r="439">
      <c r="D439" s="86"/>
      <c r="H439" s="40"/>
      <c r="I439" s="40"/>
      <c r="J439" s="40"/>
      <c r="L439" s="101"/>
      <c r="M439" s="85"/>
      <c r="O439" s="47"/>
    </row>
    <row r="440">
      <c r="D440" s="86"/>
      <c r="H440" s="40"/>
      <c r="I440" s="40"/>
      <c r="J440" s="40"/>
      <c r="L440" s="101"/>
      <c r="M440" s="85"/>
      <c r="O440" s="47"/>
    </row>
    <row r="441">
      <c r="D441" s="86"/>
      <c r="H441" s="40"/>
      <c r="I441" s="40"/>
      <c r="J441" s="40"/>
      <c r="L441" s="101"/>
      <c r="M441" s="85"/>
      <c r="O441" s="47"/>
    </row>
    <row r="442">
      <c r="D442" s="86"/>
      <c r="H442" s="40"/>
      <c r="I442" s="40"/>
      <c r="J442" s="40"/>
      <c r="L442" s="101"/>
      <c r="M442" s="85"/>
      <c r="O442" s="47"/>
    </row>
    <row r="443">
      <c r="D443" s="86"/>
      <c r="H443" s="40"/>
      <c r="I443" s="40"/>
      <c r="J443" s="40"/>
      <c r="L443" s="101"/>
      <c r="M443" s="85"/>
      <c r="O443" s="47"/>
    </row>
    <row r="444">
      <c r="D444" s="86"/>
      <c r="H444" s="40"/>
      <c r="I444" s="40"/>
      <c r="J444" s="40"/>
      <c r="L444" s="101"/>
      <c r="M444" s="85"/>
      <c r="O444" s="47"/>
    </row>
    <row r="445">
      <c r="D445" s="86"/>
      <c r="H445" s="40"/>
      <c r="I445" s="40"/>
      <c r="J445" s="40"/>
      <c r="L445" s="101"/>
      <c r="M445" s="85"/>
      <c r="O445" s="47"/>
    </row>
  </sheetData>
  <mergeCells count="1">
    <mergeCell ref="N105:R105"/>
  </mergeCells>
  <conditionalFormatting sqref="J14:J43">
    <cfRule type="cellIs" dxfId="77" priority="1" stopIfTrue="1" operator="greaterThan">
      <formula>0.5</formula>
    </cfRule>
    <cfRule type="cellIs" dxfId="76" priority="2" stopIfTrue="1" operator="lessThan">
      <formula>0.1</formula>
    </cfRule>
  </conditionalFormatting>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5545</v>
      </c>
      <c r="B1" t="s">
        <v>5546</v>
      </c>
      <c r="C1" t="s">
        <v>5547</v>
      </c>
      <c r="D1" t="s">
        <v>5548</v>
      </c>
      <c r="E1" t="s">
        <v>5549</v>
      </c>
      <c r="F1" t="s">
        <v>5550</v>
      </c>
      <c r="G1" t="s">
        <v>5551</v>
      </c>
      <c r="H1" t="s">
        <v>5552</v>
      </c>
      <c r="I1" t="s">
        <v>5553</v>
      </c>
      <c r="J1" t="s">
        <v>5554</v>
      </c>
      <c r="K1" t="s">
        <v>5555</v>
      </c>
      <c r="L1" t="s">
        <v>5556</v>
      </c>
      <c r="M1" t="s">
        <v>5557</v>
      </c>
      <c r="N1" t="s">
        <v>5558</v>
      </c>
      <c r="O1" t="s">
        <v>5559</v>
      </c>
    </row>
    <row r="2">
      <c r="A2" t="s">
        <v>5560</v>
      </c>
      <c r="B2" t="n">
        <v>-1000</v>
      </c>
      <c r="C2" t="n">
        <v>18</v>
      </c>
      <c r="D2" s="201" t="n">
        <v>44281.6296527778</v>
      </c>
      <c r="E2"/>
      <c r="F2" s="201"/>
      <c r="G2" t="n">
        <v>5.27222222222223</v>
      </c>
      <c r="H2" t="n">
        <v>0.0722222222222223</v>
      </c>
      <c r="I2" t="n">
        <v>1300</v>
      </c>
      <c r="J2" t="s">
        <v>5561</v>
      </c>
      <c r="K2" s="201" t="n">
        <v>44286</v>
      </c>
      <c r="L2" t="n">
        <v>18000</v>
      </c>
      <c r="M2"/>
      <c r="N2" t="s">
        <v>5562</v>
      </c>
      <c r="O2" t="n">
        <v>473</v>
      </c>
    </row>
    <row r="3">
      <c r="A3" t="s">
        <v>5563</v>
      </c>
      <c r="B3" t="n">
        <v>-1000</v>
      </c>
      <c r="C3" t="n">
        <v>15</v>
      </c>
      <c r="D3" s="201" t="n">
        <v>44281.6595138889</v>
      </c>
      <c r="E3"/>
      <c r="F3" s="201"/>
      <c r="G3" t="n">
        <v>41.61</v>
      </c>
      <c r="H3" t="n">
        <v>0.57</v>
      </c>
      <c r="I3" t="n">
        <v>8550</v>
      </c>
      <c r="J3" t="s">
        <v>5561</v>
      </c>
      <c r="K3" s="201" t="n">
        <v>44286</v>
      </c>
      <c r="L3" t="n">
        <v>15000</v>
      </c>
      <c r="M3"/>
      <c r="N3" t="s">
        <v>5562</v>
      </c>
      <c r="O3" t="n">
        <v>474</v>
      </c>
    </row>
    <row r="4">
      <c r="A4" t="s">
        <v>5564</v>
      </c>
      <c r="B4" t="n">
        <v>-1000</v>
      </c>
      <c r="C4" t="n">
        <v>16</v>
      </c>
      <c r="D4" s="201" t="n">
        <v>44281.6641087963</v>
      </c>
      <c r="E4"/>
      <c r="F4" s="201"/>
      <c r="G4" t="n">
        <v>20.9875</v>
      </c>
      <c r="H4" t="n">
        <v>0.2875</v>
      </c>
      <c r="I4" t="n">
        <v>4600</v>
      </c>
      <c r="J4" t="s">
        <v>5561</v>
      </c>
      <c r="K4" s="201" t="n">
        <v>44286</v>
      </c>
      <c r="L4" t="n">
        <v>16000</v>
      </c>
      <c r="M4"/>
      <c r="N4" t="s">
        <v>5562</v>
      </c>
      <c r="O4" t="n">
        <v>475</v>
      </c>
    </row>
    <row r="5">
      <c r="A5" t="s">
        <v>5565</v>
      </c>
      <c r="B5" t="n">
        <v>100</v>
      </c>
      <c r="C5" t="n">
        <v>63</v>
      </c>
      <c r="D5" s="201" t="n">
        <v>44281.6670138889</v>
      </c>
      <c r="E5"/>
      <c r="F5" s="201"/>
      <c r="G5" t="n">
        <v>-21.1004761904762</v>
      </c>
      <c r="H5" t="n">
        <v>-0.289047619047619</v>
      </c>
      <c r="I5" t="n">
        <v>-1821</v>
      </c>
      <c r="J5" t="s">
        <v>5566</v>
      </c>
      <c r="K5" s="201" t="n">
        <v>44286</v>
      </c>
      <c r="L5" t="n">
        <v>6300</v>
      </c>
      <c r="M5"/>
      <c r="N5" t="s">
        <v>5562</v>
      </c>
      <c r="O5" t="n">
        <v>476</v>
      </c>
    </row>
    <row r="6">
      <c r="A6" t="s">
        <v>5567</v>
      </c>
      <c r="B6" t="n">
        <v>100</v>
      </c>
      <c r="C6" t="n">
        <v>4.9</v>
      </c>
      <c r="D6" s="201" t="n">
        <v>44284.4594212963</v>
      </c>
      <c r="E6"/>
      <c r="F6" s="201"/>
      <c r="G6" t="n">
        <v>-5.58673469387756</v>
      </c>
      <c r="H6" t="n">
        <v>-0.0306122448979592</v>
      </c>
      <c r="I6" t="n">
        <v>-15</v>
      </c>
      <c r="J6" t="s">
        <v>5568</v>
      </c>
      <c r="K6" s="201" t="n">
        <v>44286</v>
      </c>
      <c r="L6" t="n">
        <v>490</v>
      </c>
      <c r="M6"/>
      <c r="N6" t="s">
        <v>5562</v>
      </c>
      <c r="O6" t="n">
        <v>477</v>
      </c>
    </row>
    <row r="7">
      <c r="A7" t="s">
        <v>5569</v>
      </c>
      <c r="B7" t="n">
        <v>-1000</v>
      </c>
      <c r="C7" t="n">
        <v>16</v>
      </c>
      <c r="D7" s="201" t="n">
        <v>44279</v>
      </c>
      <c r="E7"/>
      <c r="F7" s="201"/>
      <c r="G7" t="n">
        <v>13.1986607142857</v>
      </c>
      <c r="H7" t="n">
        <v>0.253125</v>
      </c>
      <c r="I7" t="n">
        <v>4050</v>
      </c>
      <c r="J7" t="s">
        <v>5561</v>
      </c>
      <c r="K7" s="201" t="n">
        <v>44286</v>
      </c>
      <c r="L7" t="n">
        <v>16000</v>
      </c>
      <c r="M7"/>
      <c r="N7" t="s">
        <v>5562</v>
      </c>
      <c r="O7" t="n">
        <v>466</v>
      </c>
    </row>
    <row r="8">
      <c r="A8" t="s">
        <v>5570</v>
      </c>
      <c r="B8" t="n">
        <v>-1000</v>
      </c>
      <c r="C8" t="n">
        <v>2.9</v>
      </c>
      <c r="D8" s="201" t="n">
        <v>44280.5412731481</v>
      </c>
      <c r="E8"/>
      <c r="F8" s="201"/>
      <c r="G8" t="n">
        <v>22.5502873563218</v>
      </c>
      <c r="H8" t="n">
        <v>0.370689655172414</v>
      </c>
      <c r="I8" t="n">
        <v>1075</v>
      </c>
      <c r="J8" t="s">
        <v>5561</v>
      </c>
      <c r="K8" s="201" t="n">
        <v>44286</v>
      </c>
      <c r="L8" t="n">
        <v>2900</v>
      </c>
      <c r="M8"/>
      <c r="N8" t="s">
        <v>5562</v>
      </c>
      <c r="O8" t="n">
        <v>467</v>
      </c>
    </row>
    <row r="9">
      <c r="A9" t="s">
        <v>5571</v>
      </c>
      <c r="B9" t="n">
        <v>-1000</v>
      </c>
      <c r="C9" t="n">
        <v>2.5</v>
      </c>
      <c r="D9" s="201" t="n">
        <v>44280.6746990741</v>
      </c>
      <c r="E9"/>
      <c r="F9" s="201"/>
      <c r="G9" t="n">
        <v>-69.35</v>
      </c>
      <c r="H9" t="n">
        <v>-1.14</v>
      </c>
      <c r="I9" t="n">
        <v>-2850</v>
      </c>
      <c r="J9" t="s">
        <v>5561</v>
      </c>
      <c r="K9" s="201" t="n">
        <v>44286</v>
      </c>
      <c r="L9" t="n">
        <v>2500</v>
      </c>
      <c r="M9"/>
      <c r="N9" t="s">
        <v>5562</v>
      </c>
      <c r="O9" t="n">
        <v>468</v>
      </c>
    </row>
    <row r="10">
      <c r="A10" t="s">
        <v>5572</v>
      </c>
      <c r="B10" t="n">
        <v>-1000</v>
      </c>
      <c r="C10" t="n">
        <v>12.9</v>
      </c>
      <c r="D10" s="201" t="n">
        <v>44281.4737615741</v>
      </c>
      <c r="E10"/>
      <c r="F10" s="201"/>
      <c r="G10" t="n">
        <v>30.5581395348837</v>
      </c>
      <c r="H10" t="n">
        <v>0.418604651162791</v>
      </c>
      <c r="I10" t="n">
        <v>5400</v>
      </c>
      <c r="J10" t="s">
        <v>5561</v>
      </c>
      <c r="K10" s="201" t="n">
        <v>44286</v>
      </c>
      <c r="L10" t="n">
        <v>12900</v>
      </c>
      <c r="M10"/>
      <c r="N10" t="s">
        <v>5562</v>
      </c>
      <c r="O10" t="n">
        <v>471</v>
      </c>
    </row>
    <row r="11">
      <c r="A11" t="s">
        <v>5573</v>
      </c>
      <c r="B11" t="n">
        <v>-1000</v>
      </c>
      <c r="C11" t="n">
        <v>19.5</v>
      </c>
      <c r="D11" s="201" t="n">
        <v>44281.4742708333</v>
      </c>
      <c r="E11"/>
      <c r="F11" s="201"/>
      <c r="G11" t="n">
        <v>2.9948717948718</v>
      </c>
      <c r="H11" t="n">
        <v>0.0410256410256411</v>
      </c>
      <c r="I11" t="n">
        <v>800.000000000001</v>
      </c>
      <c r="J11" t="s">
        <v>5561</v>
      </c>
      <c r="K11" s="201" t="n">
        <v>44286</v>
      </c>
      <c r="L11" t="n">
        <v>19500</v>
      </c>
      <c r="M11"/>
      <c r="N11" t="s">
        <v>5562</v>
      </c>
      <c r="O11" t="n">
        <v>472</v>
      </c>
    </row>
    <row r="12">
      <c r="A12" t="s">
        <v>5574</v>
      </c>
      <c r="B12" t="n">
        <v>26</v>
      </c>
      <c r="C12" t="n">
        <v>236.29</v>
      </c>
      <c r="D12" s="201" t="n">
        <v>43046.0416666667</v>
      </c>
      <c r="E12"/>
      <c r="F12" s="201"/>
      <c r="G12" t="n">
        <v>0.136333291922583</v>
      </c>
      <c r="H12" t="n">
        <v>0.463159676668501</v>
      </c>
      <c r="I12" t="n">
        <v>2845.44</v>
      </c>
      <c r="J12" t="s">
        <v>5575</v>
      </c>
      <c r="K12" s="201" t="n">
        <v>44286</v>
      </c>
      <c r="L12" t="n">
        <v>6143.54</v>
      </c>
      <c r="M12"/>
      <c r="N12" t="s">
        <v>5576</v>
      </c>
      <c r="O12" t="n">
        <v>317</v>
      </c>
    </row>
    <row r="13">
      <c r="A13" t="s">
        <v>5577</v>
      </c>
      <c r="B13" t="n">
        <v>323</v>
      </c>
      <c r="C13" t="n">
        <v>66.8116</v>
      </c>
      <c r="D13" s="201" t="n">
        <v>43228</v>
      </c>
      <c r="E13"/>
      <c r="F13" s="201"/>
      <c r="G13" t="n">
        <v>0.328605309599464</v>
      </c>
      <c r="H13" t="n">
        <v>0.95250525357872</v>
      </c>
      <c r="I13" t="n">
        <v>20555.2032</v>
      </c>
      <c r="J13" t="s">
        <v>5575</v>
      </c>
      <c r="K13" s="201" t="n">
        <v>44286</v>
      </c>
      <c r="L13" t="n">
        <v>21580.1468</v>
      </c>
      <c r="M13"/>
      <c r="N13" t="s">
        <v>5576</v>
      </c>
      <c r="O13" t="n">
        <v>318</v>
      </c>
    </row>
    <row r="14">
      <c r="A14" t="s">
        <v>5578</v>
      </c>
      <c r="B14" t="n">
        <v>1000</v>
      </c>
      <c r="C14" t="n">
        <v>12.96</v>
      </c>
      <c r="D14" s="201" t="n">
        <v>43374</v>
      </c>
      <c r="E14"/>
      <c r="F14" s="201"/>
      <c r="G14" t="n">
        <v>0.00648503492527616</v>
      </c>
      <c r="H14" t="n">
        <v>0.0162037037037037</v>
      </c>
      <c r="I14" t="n">
        <v>209.999999999999</v>
      </c>
      <c r="J14" t="s">
        <v>5566</v>
      </c>
      <c r="K14" s="201" t="n">
        <v>44286</v>
      </c>
      <c r="L14" t="n">
        <v>12960</v>
      </c>
      <c r="M14"/>
      <c r="N14" t="s">
        <v>5579</v>
      </c>
      <c r="O14" t="n">
        <v>319</v>
      </c>
    </row>
    <row r="15">
      <c r="A15" t="s">
        <v>5580</v>
      </c>
      <c r="B15" t="n">
        <v>500</v>
      </c>
      <c r="C15" t="n">
        <v>116.03</v>
      </c>
      <c r="D15" s="201" t="n">
        <v>43783.0416666667</v>
      </c>
      <c r="E15"/>
      <c r="F15" s="201"/>
      <c r="G15" t="n">
        <v>0.09781181907949</v>
      </c>
      <c r="H15" t="n">
        <v>0.134792726019133</v>
      </c>
      <c r="I15" t="n">
        <v>7819.99999999999</v>
      </c>
      <c r="J15" t="s">
        <v>5581</v>
      </c>
      <c r="K15" s="201" t="n">
        <v>44286</v>
      </c>
      <c r="L15" t="n">
        <v>58015</v>
      </c>
      <c r="M15"/>
      <c r="N15" t="s">
        <v>5579</v>
      </c>
      <c r="O15" t="n">
        <v>321</v>
      </c>
    </row>
    <row r="16">
      <c r="A16" t="s">
        <v>5582</v>
      </c>
      <c r="B16" t="n">
        <v>500</v>
      </c>
      <c r="C16" t="n">
        <v>74.67</v>
      </c>
      <c r="D16" s="201" t="n">
        <v>43794.0416666667</v>
      </c>
      <c r="E16"/>
      <c r="F16" s="201"/>
      <c r="G16" t="n">
        <v>0.0991544367030653</v>
      </c>
      <c r="H16" t="n">
        <v>0.133654747555913</v>
      </c>
      <c r="I16" t="n">
        <v>4990</v>
      </c>
      <c r="J16" t="s">
        <v>5581</v>
      </c>
      <c r="K16" s="201" t="n">
        <v>44286</v>
      </c>
      <c r="L16" t="n">
        <v>37335</v>
      </c>
      <c r="M16"/>
      <c r="N16" t="s">
        <v>5579</v>
      </c>
      <c r="O16" t="n">
        <v>322</v>
      </c>
    </row>
    <row r="17">
      <c r="A17" t="s">
        <v>5583</v>
      </c>
      <c r="B17" t="n">
        <v>150</v>
      </c>
      <c r="C17" t="n">
        <v>175.32</v>
      </c>
      <c r="D17" s="201" t="n">
        <v>43803.0416666667</v>
      </c>
      <c r="E17"/>
      <c r="F17" s="201"/>
      <c r="G17" t="n">
        <v>0.355440639984431</v>
      </c>
      <c r="H17" t="n">
        <v>0.470350216746521</v>
      </c>
      <c r="I17" t="n">
        <v>12369.27</v>
      </c>
      <c r="J17" t="s">
        <v>5581</v>
      </c>
      <c r="K17" s="201" t="n">
        <v>44286</v>
      </c>
      <c r="L17" t="n">
        <v>26298</v>
      </c>
      <c r="M17"/>
      <c r="N17" t="s">
        <v>5584</v>
      </c>
      <c r="O17" t="n">
        <v>323</v>
      </c>
    </row>
    <row r="18">
      <c r="A18" t="s">
        <v>5585</v>
      </c>
      <c r="B18" t="n">
        <v>100</v>
      </c>
      <c r="C18" t="n">
        <v>85.28</v>
      </c>
      <c r="D18" s="201" t="n">
        <v>43851.0416666667</v>
      </c>
      <c r="E18"/>
      <c r="F18" s="201"/>
      <c r="G18" t="n">
        <v>-0.271067854909318</v>
      </c>
      <c r="H18" t="n">
        <v>-0.323053470919325</v>
      </c>
      <c r="I18" t="n">
        <v>-2755</v>
      </c>
      <c r="J18" t="s">
        <v>5566</v>
      </c>
      <c r="K18" s="201" t="n">
        <v>44286</v>
      </c>
      <c r="L18" t="n">
        <v>8528</v>
      </c>
      <c r="M18"/>
      <c r="N18" t="s">
        <v>5562</v>
      </c>
      <c r="O18" t="n">
        <v>324</v>
      </c>
    </row>
    <row r="19">
      <c r="A19" t="s">
        <v>5586</v>
      </c>
      <c r="B19" t="n">
        <v>150</v>
      </c>
      <c r="C19" t="n">
        <v>287.63</v>
      </c>
      <c r="D19" s="201" t="n">
        <v>44022.5193865741</v>
      </c>
      <c r="E19"/>
      <c r="F19" s="201"/>
      <c r="G19" t="n">
        <v>0.347428698907161</v>
      </c>
      <c r="H19" t="n">
        <v>0.251290894552029</v>
      </c>
      <c r="I19" t="n">
        <v>10841.82</v>
      </c>
      <c r="J19" t="s">
        <v>5581</v>
      </c>
      <c r="K19" s="201" t="n">
        <v>44286</v>
      </c>
      <c r="L19" t="n">
        <v>43144.5</v>
      </c>
      <c r="M19"/>
      <c r="N19" t="s">
        <v>5579</v>
      </c>
      <c r="O19" t="n">
        <v>327</v>
      </c>
    </row>
    <row r="20">
      <c r="A20" t="s">
        <v>5587</v>
      </c>
      <c r="B20" t="n">
        <v>639</v>
      </c>
      <c r="C20" t="n">
        <v>125.8</v>
      </c>
      <c r="D20" s="201" t="n">
        <v>44025.5272106481</v>
      </c>
      <c r="E20"/>
      <c r="F20" s="201"/>
      <c r="G20" t="n">
        <v>0.342946902277531</v>
      </c>
      <c r="H20" t="n">
        <v>0.245230524642289</v>
      </c>
      <c r="I20" t="n">
        <v>19713.15</v>
      </c>
      <c r="J20" t="s">
        <v>5575</v>
      </c>
      <c r="K20" s="201" t="n">
        <v>44286</v>
      </c>
      <c r="L20" t="n">
        <v>80386.2</v>
      </c>
      <c r="M20"/>
      <c r="N20" t="s">
        <v>5588</v>
      </c>
      <c r="O20" t="n">
        <v>328</v>
      </c>
    </row>
    <row r="21">
      <c r="A21" t="s">
        <v>5587</v>
      </c>
      <c r="B21" t="n">
        <v>432</v>
      </c>
      <c r="C21" t="n">
        <v>154</v>
      </c>
      <c r="D21" s="201" t="n">
        <v>44165</v>
      </c>
      <c r="E21"/>
      <c r="F21" s="201"/>
      <c r="G21" t="n">
        <v>0.0519078029408609</v>
      </c>
      <c r="H21" t="n">
        <v>0.0172077922077922</v>
      </c>
      <c r="I21" t="n">
        <v>1144.8</v>
      </c>
      <c r="J21" t="s">
        <v>5575</v>
      </c>
      <c r="K21" s="201" t="n">
        <v>44286</v>
      </c>
      <c r="L21" t="n">
        <v>66528</v>
      </c>
      <c r="M21"/>
      <c r="N21" t="s">
        <v>5588</v>
      </c>
      <c r="O21" t="n">
        <v>329</v>
      </c>
    </row>
    <row r="22">
      <c r="A22" t="s">
        <v>5589</v>
      </c>
      <c r="B22" t="n">
        <v>500</v>
      </c>
      <c r="C22" t="n">
        <v>56.83</v>
      </c>
      <c r="D22" s="201" t="n">
        <v>44179.4555671296</v>
      </c>
      <c r="E22"/>
      <c r="F22" s="201"/>
      <c r="G22" t="n">
        <v>0.674079604526371</v>
      </c>
      <c r="H22" t="n">
        <v>0.197606897765265</v>
      </c>
      <c r="I22" t="n">
        <v>5615</v>
      </c>
      <c r="J22" t="s">
        <v>5581</v>
      </c>
      <c r="K22" s="201" t="n">
        <v>44286</v>
      </c>
      <c r="L22" t="n">
        <v>28415</v>
      </c>
      <c r="M22"/>
      <c r="N22" t="s">
        <v>5579</v>
      </c>
      <c r="O22" t="n">
        <v>330</v>
      </c>
    </row>
    <row r="23">
      <c r="A23" t="s">
        <v>5590</v>
      </c>
      <c r="B23" t="n">
        <v>100</v>
      </c>
      <c r="C23" t="n">
        <v>41.73</v>
      </c>
      <c r="D23" s="201" t="n">
        <v>44179.4556018518</v>
      </c>
      <c r="E23"/>
      <c r="F23" s="201"/>
      <c r="G23" t="n">
        <v>0.600416339127144</v>
      </c>
      <c r="H23" t="n">
        <v>0.17601246105919</v>
      </c>
      <c r="I23" t="n">
        <v>734.500000000001</v>
      </c>
      <c r="J23" t="s">
        <v>5581</v>
      </c>
      <c r="K23" s="201" t="n">
        <v>44286</v>
      </c>
      <c r="L23" t="n">
        <v>4173</v>
      </c>
      <c r="M23"/>
      <c r="N23" t="s">
        <v>5584</v>
      </c>
      <c r="O23" t="n">
        <v>331</v>
      </c>
    </row>
    <row r="24">
      <c r="A24" t="s">
        <v>5591</v>
      </c>
      <c r="B24" t="n">
        <v>100</v>
      </c>
      <c r="C24" t="n">
        <v>192</v>
      </c>
      <c r="D24" s="201" t="n">
        <v>44179.4563657407</v>
      </c>
      <c r="E24"/>
      <c r="F24" s="201"/>
      <c r="G24" t="n">
        <v>0.530799260124611</v>
      </c>
      <c r="H24" t="n">
        <v>0.155604166666667</v>
      </c>
      <c r="I24" t="n">
        <v>2987.6</v>
      </c>
      <c r="J24" t="s">
        <v>5581</v>
      </c>
      <c r="K24" s="201" t="n">
        <v>44286</v>
      </c>
      <c r="L24" t="n">
        <v>19200</v>
      </c>
      <c r="M24"/>
      <c r="N24" t="s">
        <v>5579</v>
      </c>
      <c r="O24" t="n">
        <v>332</v>
      </c>
    </row>
    <row r="25">
      <c r="A25" t="s">
        <v>5592</v>
      </c>
      <c r="B25" t="n">
        <v>138</v>
      </c>
      <c r="C25" t="n">
        <v>134</v>
      </c>
      <c r="D25" s="201" t="n">
        <v>44210.7376041667</v>
      </c>
      <c r="E25"/>
      <c r="F25" s="201"/>
      <c r="G25" t="n">
        <v>0.0283140219952866</v>
      </c>
      <c r="H25" t="n">
        <v>0.00589552238805968</v>
      </c>
      <c r="I25" t="n">
        <v>109.019999999999</v>
      </c>
      <c r="J25" t="s">
        <v>5575</v>
      </c>
      <c r="K25" s="201" t="n">
        <v>44286</v>
      </c>
      <c r="L25" t="n">
        <v>18492</v>
      </c>
      <c r="M25"/>
      <c r="N25" t="s">
        <v>5588</v>
      </c>
      <c r="O25" t="n">
        <v>333</v>
      </c>
    </row>
    <row r="26">
      <c r="A26" t="s">
        <v>5593</v>
      </c>
      <c r="B26" t="n">
        <v>500</v>
      </c>
      <c r="C26" t="n">
        <v>54.49</v>
      </c>
      <c r="D26" s="201" t="n">
        <v>44221.4200694444</v>
      </c>
      <c r="E26"/>
      <c r="F26" s="201"/>
      <c r="G26" t="n">
        <v>-0.243721501475218</v>
      </c>
      <c r="H26" t="n">
        <v>-0.0434024591668196</v>
      </c>
      <c r="I26" t="n">
        <v>-1182.5</v>
      </c>
      <c r="J26" t="s">
        <v>5581</v>
      </c>
      <c r="K26" s="201" t="n">
        <v>44286</v>
      </c>
      <c r="L26" t="n">
        <v>27245</v>
      </c>
      <c r="M26"/>
      <c r="N26" t="s">
        <v>5579</v>
      </c>
      <c r="O26" t="n">
        <v>334</v>
      </c>
    </row>
    <row r="27">
      <c r="A27" t="s">
        <v>5594</v>
      </c>
      <c r="B27" t="n">
        <v>300</v>
      </c>
      <c r="C27" t="n">
        <v>155.56</v>
      </c>
      <c r="D27" s="201" t="n">
        <v>44239</v>
      </c>
      <c r="E27"/>
      <c r="F27" s="201"/>
      <c r="G27" t="n">
        <v>-1.75328121324193</v>
      </c>
      <c r="H27" t="n">
        <v>-0.225764978143482</v>
      </c>
      <c r="I27" t="n">
        <v>-10536</v>
      </c>
      <c r="J27" t="s">
        <v>5581</v>
      </c>
      <c r="K27" s="201" t="n">
        <v>44286</v>
      </c>
      <c r="L27" t="n">
        <v>46668</v>
      </c>
      <c r="M27"/>
      <c r="N27" t="s">
        <v>5579</v>
      </c>
      <c r="O27" t="n">
        <v>336</v>
      </c>
    </row>
    <row r="28">
      <c r="A28" t="s">
        <v>5595</v>
      </c>
      <c r="B28" t="n">
        <v>-1000</v>
      </c>
      <c r="C28" t="n">
        <v>4</v>
      </c>
      <c r="D28" s="201" t="n">
        <v>44274.582349537</v>
      </c>
      <c r="E28"/>
      <c r="F28" s="201"/>
      <c r="G28" t="n">
        <v>-2.66145833333333</v>
      </c>
      <c r="H28" t="n">
        <v>-0.0874999999999999</v>
      </c>
      <c r="I28" t="n">
        <v>-350</v>
      </c>
      <c r="J28" t="s">
        <v>5561</v>
      </c>
      <c r="K28" s="201" t="n">
        <v>44286</v>
      </c>
      <c r="L28" t="n">
        <v>4000</v>
      </c>
      <c r="M28"/>
      <c r="N28" t="s">
        <v>5562</v>
      </c>
      <c r="O28" t="n">
        <v>440</v>
      </c>
    </row>
    <row r="29">
      <c r="A29" t="s">
        <v>5596</v>
      </c>
      <c r="B29" t="n">
        <v>-1000</v>
      </c>
      <c r="C29" t="n">
        <v>7</v>
      </c>
      <c r="D29" s="201" t="n">
        <v>44274.6028009259</v>
      </c>
      <c r="E29"/>
      <c r="F29" s="201"/>
      <c r="G29" t="n">
        <v>19.8794642857143</v>
      </c>
      <c r="H29" t="n">
        <v>0.653571428571429</v>
      </c>
      <c r="I29" t="n">
        <v>4575</v>
      </c>
      <c r="J29" t="s">
        <v>5561</v>
      </c>
      <c r="K29" s="201" t="n">
        <v>44286</v>
      </c>
      <c r="L29" t="n">
        <v>7000</v>
      </c>
      <c r="M29"/>
      <c r="N29" t="s">
        <v>5562</v>
      </c>
      <c r="O29" t="n">
        <v>442</v>
      </c>
    </row>
    <row r="30">
      <c r="A30" t="s">
        <v>5597</v>
      </c>
      <c r="B30" t="n">
        <v>1000</v>
      </c>
      <c r="C30" t="n">
        <v>17</v>
      </c>
      <c r="D30" s="201" t="n">
        <v>44274</v>
      </c>
      <c r="E30"/>
      <c r="F30" s="201"/>
      <c r="G30" t="n">
        <v>-5.78095588235294</v>
      </c>
      <c r="H30" t="n">
        <v>-0.190058823529412</v>
      </c>
      <c r="I30" t="n">
        <v>-3231</v>
      </c>
      <c r="J30" t="s">
        <v>5566</v>
      </c>
      <c r="K30" s="201" t="n">
        <v>44286</v>
      </c>
      <c r="L30" t="n">
        <v>17000</v>
      </c>
      <c r="M30"/>
      <c r="N30" t="s">
        <v>5562</v>
      </c>
      <c r="O30" t="n">
        <v>446</v>
      </c>
    </row>
    <row r="31">
      <c r="A31" t="s">
        <v>5598</v>
      </c>
      <c r="B31" t="n">
        <v>1000</v>
      </c>
      <c r="C31" t="n">
        <v>0.75</v>
      </c>
      <c r="D31" s="201" t="n">
        <v>44271.5039814815</v>
      </c>
      <c r="E31"/>
      <c r="F31" s="201"/>
      <c r="G31" t="n">
        <v>-23.5222222222222</v>
      </c>
      <c r="H31" t="n">
        <v>-0.966666666666667</v>
      </c>
      <c r="I31" t="n">
        <v>-725</v>
      </c>
      <c r="J31" t="s">
        <v>5568</v>
      </c>
      <c r="K31" s="201" t="n">
        <v>44286</v>
      </c>
      <c r="L31" t="n">
        <v>750</v>
      </c>
      <c r="M31"/>
      <c r="N31" t="s">
        <v>5562</v>
      </c>
      <c r="O31" t="n">
        <v>421</v>
      </c>
    </row>
    <row r="32">
      <c r="A32" t="s">
        <v>5599</v>
      </c>
      <c r="B32" t="n">
        <v>500</v>
      </c>
      <c r="C32" t="n">
        <v>1.6</v>
      </c>
      <c r="D32" s="201" t="n">
        <v>44271.6643402778</v>
      </c>
      <c r="E32"/>
      <c r="F32" s="201"/>
      <c r="G32" t="n">
        <v>12.546875</v>
      </c>
      <c r="H32" t="n">
        <v>0.515625</v>
      </c>
      <c r="I32" t="n">
        <v>412.5</v>
      </c>
      <c r="J32" t="s">
        <v>5568</v>
      </c>
      <c r="K32" s="201" t="n">
        <v>44286</v>
      </c>
      <c r="L32" t="n">
        <v>800</v>
      </c>
      <c r="M32"/>
      <c r="N32" t="s">
        <v>5562</v>
      </c>
      <c r="O32" t="n">
        <v>428</v>
      </c>
    </row>
    <row r="33">
      <c r="A33" t="s">
        <v>5600</v>
      </c>
      <c r="B33" t="n">
        <v>-1000</v>
      </c>
      <c r="C33" t="n">
        <v>2.45</v>
      </c>
      <c r="D33" s="201" t="n">
        <v>44280.5088657407</v>
      </c>
      <c r="E33"/>
      <c r="F33" s="201"/>
      <c r="G33" t="n">
        <v>42.9557823129252</v>
      </c>
      <c r="H33" t="n">
        <v>0.706122448979592</v>
      </c>
      <c r="I33" t="n">
        <v>1730</v>
      </c>
      <c r="J33" t="s">
        <v>5561</v>
      </c>
      <c r="K33" s="201" t="n">
        <v>44286</v>
      </c>
      <c r="L33" t="n">
        <v>2450</v>
      </c>
      <c r="M33"/>
      <c r="N33" t="s">
        <v>5562</v>
      </c>
      <c r="O33" t="n">
        <v>464</v>
      </c>
    </row>
    <row r="34">
      <c r="A34" t="s">
        <v>5602</v>
      </c>
      <c r="B34" t="n">
        <v>-1000</v>
      </c>
      <c r="C34" t="n">
        <v>13.5</v>
      </c>
      <c r="D34" s="201" t="n">
        <v>44279.6534953704</v>
      </c>
      <c r="E34"/>
      <c r="F34" s="201"/>
      <c r="G34" t="n">
        <v>-8.4973544973545</v>
      </c>
      <c r="H34" t="n">
        <v>-0.162962962962963</v>
      </c>
      <c r="I34" t="n">
        <v>-2200</v>
      </c>
      <c r="J34" t="s">
        <v>5561</v>
      </c>
      <c r="K34" s="201" t="n">
        <v>44286</v>
      </c>
      <c r="L34" t="n">
        <v>13500</v>
      </c>
      <c r="M34"/>
      <c r="N34" t="s">
        <v>5562</v>
      </c>
      <c r="O34" t="n">
        <v>461</v>
      </c>
    </row>
    <row r="35">
      <c r="A35" t="s">
        <v>5603</v>
      </c>
      <c r="B35" t="n">
        <v>-1000</v>
      </c>
      <c r="C35" t="n">
        <v>4.1</v>
      </c>
      <c r="D35" s="201" t="n">
        <v>44280.5020023148</v>
      </c>
      <c r="E35"/>
      <c r="F35" s="201"/>
      <c r="G35" t="n">
        <v>21.8109756097561</v>
      </c>
      <c r="H35" t="n">
        <v>0.358536585365854</v>
      </c>
      <c r="I35" t="n">
        <v>1470</v>
      </c>
      <c r="J35" t="s">
        <v>5561</v>
      </c>
      <c r="K35" s="201" t="n">
        <v>44286</v>
      </c>
      <c r="L35" t="n">
        <v>4100</v>
      </c>
      <c r="M35"/>
      <c r="N35" t="s">
        <v>5562</v>
      </c>
      <c r="O35" t="n">
        <v>463</v>
      </c>
    </row>
    <row r="36">
      <c r="A36" t="s">
        <v>5569</v>
      </c>
      <c r="B36" t="n">
        <v>-1000</v>
      </c>
      <c r="C36" t="n">
        <v>14.7</v>
      </c>
      <c r="D36" s="201" t="n">
        <v>44280.5283680556</v>
      </c>
      <c r="E36"/>
      <c r="F36" s="201"/>
      <c r="G36" t="n">
        <v>11.3803854875283</v>
      </c>
      <c r="H36" t="n">
        <v>0.187074829931973</v>
      </c>
      <c r="I36" t="n">
        <v>2750</v>
      </c>
      <c r="J36" t="s">
        <v>5561</v>
      </c>
      <c r="K36" s="201" t="n">
        <v>44286</v>
      </c>
      <c r="L36" t="n">
        <v>14700</v>
      </c>
      <c r="M36"/>
      <c r="N36" t="s">
        <v>5562</v>
      </c>
      <c r="O36" t="n">
        <v>465</v>
      </c>
    </row>
    <row r="37">
      <c r="A37" t="s">
        <v>7695</v>
      </c>
      <c r="B37" t="n">
        <v>-100</v>
      </c>
      <c r="C37" t="n">
        <v>1</v>
      </c>
      <c r="D37" s="201" t="n">
        <v>44285.4789236111</v>
      </c>
      <c r="E37"/>
      <c r="F37" s="201"/>
      <c r="G37" t="n">
        <v>187.975</v>
      </c>
      <c r="H37" t="n">
        <v>0.515</v>
      </c>
      <c r="I37" t="n">
        <v>51.5</v>
      </c>
      <c r="J37" t="s">
        <v>5653</v>
      </c>
      <c r="K37" s="201" t="n">
        <v>44286</v>
      </c>
      <c r="L37" t="n">
        <v>100</v>
      </c>
      <c r="M37"/>
      <c r="N37" t="s">
        <v>5562</v>
      </c>
      <c r="O37" t="n">
        <v>478</v>
      </c>
    </row>
    <row r="38">
      <c r="A38" t="s">
        <v>7697</v>
      </c>
      <c r="B38" t="n">
        <v>-1000</v>
      </c>
      <c r="C38" t="n">
        <v>1.15</v>
      </c>
      <c r="D38" s="201" t="n">
        <v>44285.5156365741</v>
      </c>
      <c r="E38"/>
      <c r="F38" s="201"/>
      <c r="G38" t="n">
        <v>355.478260869565</v>
      </c>
      <c r="H38" t="n">
        <v>0.973913043478261</v>
      </c>
      <c r="I38" t="n">
        <v>1120</v>
      </c>
      <c r="J38" t="s">
        <v>5561</v>
      </c>
      <c r="K38" s="201" t="n">
        <v>44286</v>
      </c>
      <c r="L38" t="n">
        <v>1150</v>
      </c>
      <c r="M38"/>
      <c r="N38" t="s">
        <v>5562</v>
      </c>
      <c r="O38" t="n">
        <v>479</v>
      </c>
    </row>
    <row r="39">
      <c r="A39" t="s">
        <v>7698</v>
      </c>
      <c r="B39" t="n">
        <v>-1000</v>
      </c>
      <c r="C39" t="n">
        <v>1.9</v>
      </c>
      <c r="D39" s="201" t="n">
        <v>44285.5163888889</v>
      </c>
      <c r="E39"/>
      <c r="F39" s="201"/>
      <c r="G39" t="n">
        <v>26.8947368421053</v>
      </c>
      <c r="H39" t="n">
        <v>0.0736842105263158</v>
      </c>
      <c r="I39" t="n">
        <v>140</v>
      </c>
      <c r="J39" t="s">
        <v>5561</v>
      </c>
      <c r="K39" s="201" t="n">
        <v>44286</v>
      </c>
      <c r="L39" t="n">
        <v>1900</v>
      </c>
      <c r="M39"/>
      <c r="N39" t="s">
        <v>5562</v>
      </c>
      <c r="O39" t="n">
        <v>480</v>
      </c>
    </row>
    <row r="40">
      <c r="A40" t="s">
        <v>7700</v>
      </c>
      <c r="B40" t="n">
        <v>-1000</v>
      </c>
      <c r="C40" t="n">
        <v>1.4</v>
      </c>
      <c r="D40" s="201" t="n">
        <v>44285.5530324074</v>
      </c>
      <c r="E40"/>
      <c r="F40" s="201"/>
      <c r="G40" t="n">
        <v>212.482142857143</v>
      </c>
      <c r="H40" t="n">
        <v>0.582142857142857</v>
      </c>
      <c r="I40" t="n">
        <v>815</v>
      </c>
      <c r="J40" t="s">
        <v>5561</v>
      </c>
      <c r="K40" s="201" t="n">
        <v>44286</v>
      </c>
      <c r="L40" t="n">
        <v>1400</v>
      </c>
      <c r="M40"/>
      <c r="N40" t="s">
        <v>5562</v>
      </c>
      <c r="O40" t="n">
        <v>481</v>
      </c>
    </row>
    <row r="41">
      <c r="A41" t="s">
        <v>7702</v>
      </c>
      <c r="B41" t="n">
        <v>-2000</v>
      </c>
      <c r="C41" t="n">
        <v>0.3</v>
      </c>
      <c r="D41" s="201" t="n">
        <v>44285.5683333333</v>
      </c>
      <c r="E41"/>
      <c r="F41" s="201"/>
      <c r="G41" t="n">
        <v>285.916666666667</v>
      </c>
      <c r="H41" t="n">
        <v>0.783333333333333</v>
      </c>
      <c r="I41" t="n">
        <v>470</v>
      </c>
      <c r="J41" t="s">
        <v>5561</v>
      </c>
      <c r="K41" s="201" t="n">
        <v>44286</v>
      </c>
      <c r="L41" t="n">
        <v>600</v>
      </c>
      <c r="M41"/>
      <c r="N41" t="s">
        <v>5562</v>
      </c>
      <c r="O41" t="n">
        <v>482</v>
      </c>
    </row>
    <row r="42">
      <c r="A42" t="s">
        <v>7704</v>
      </c>
      <c r="B42" t="n">
        <v>-1000</v>
      </c>
      <c r="C42" t="n">
        <v>0.9</v>
      </c>
      <c r="D42" s="201" t="n">
        <v>44285.6315740741</v>
      </c>
      <c r="E42"/>
      <c r="F42" s="201"/>
      <c r="G42" t="n">
        <v>107.472222222222</v>
      </c>
      <c r="H42" t="n">
        <v>0.294444444444444</v>
      </c>
      <c r="I42" t="n">
        <v>265</v>
      </c>
      <c r="J42" t="s">
        <v>5561</v>
      </c>
      <c r="K42" s="201" t="n">
        <v>44286</v>
      </c>
      <c r="L42" t="n">
        <v>900</v>
      </c>
      <c r="M42"/>
      <c r="N42" t="s">
        <v>5562</v>
      </c>
      <c r="O42" t="n">
        <v>483</v>
      </c>
    </row>
    <row r="43">
      <c r="A43" t="s">
        <v>7706</v>
      </c>
      <c r="B43" t="n">
        <v>-1000</v>
      </c>
      <c r="C43" t="n">
        <v>1.05</v>
      </c>
      <c r="D43" s="201" t="n">
        <v>44286.4164699074</v>
      </c>
      <c r="E43"/>
      <c r="F43" s="201"/>
      <c r="G43" t="e">
        <v>#NUM!</v>
      </c>
      <c r="H43" t="n">
        <v>-0.0904761904761904</v>
      </c>
      <c r="I43" t="n">
        <v>-95</v>
      </c>
      <c r="J43" t="s">
        <v>5561</v>
      </c>
      <c r="K43" s="201" t="n">
        <v>44286</v>
      </c>
      <c r="L43" t="n">
        <v>1050</v>
      </c>
      <c r="M43"/>
      <c r="N43" t="s">
        <v>5562</v>
      </c>
      <c r="O43" t="n">
        <v>484</v>
      </c>
    </row>
    <row r="44">
      <c r="A44" t="s">
        <v>7708</v>
      </c>
      <c r="B44" t="n">
        <v>-1000</v>
      </c>
      <c r="C44" t="n">
        <v>0.6</v>
      </c>
      <c r="D44" s="201" t="n">
        <v>44286.6510300926</v>
      </c>
      <c r="E44"/>
      <c r="F44" s="201"/>
      <c r="G44" t="e">
        <v>#NUM!</v>
      </c>
      <c r="H44" t="n">
        <v>0.0083333333333333</v>
      </c>
      <c r="I44" t="n">
        <v>5</v>
      </c>
      <c r="J44" t="s">
        <v>5561</v>
      </c>
      <c r="K44" s="201" t="n">
        <v>44286</v>
      </c>
      <c r="L44" t="n">
        <v>600</v>
      </c>
      <c r="M44"/>
      <c r="N44" t="s">
        <v>5562</v>
      </c>
      <c r="O44" t="n">
        <v>485</v>
      </c>
    </row>
    <row r="45">
      <c r="A45" t="s">
        <v>7709</v>
      </c>
      <c r="B45" t="n">
        <v>-1000</v>
      </c>
      <c r="C45" t="n">
        <v>0.75</v>
      </c>
      <c r="D45" s="201" t="n">
        <v>44286.6518287037</v>
      </c>
      <c r="E45"/>
      <c r="F45" s="201"/>
      <c r="G45"/>
      <c r="H45"/>
      <c r="I45"/>
      <c r="J45" t="s">
        <v>5561</v>
      </c>
      <c r="K45" s="201"/>
      <c r="L45"/>
      <c r="M45"/>
      <c r="N45" t="s">
        <v>5562</v>
      </c>
      <c r="O45" t="n">
        <v>486</v>
      </c>
    </row>
    <row r="46">
      <c r="A46" t="s">
        <v>7711</v>
      </c>
      <c r="B46" t="n">
        <v>-1000</v>
      </c>
      <c r="C46" t="n">
        <v>0.5</v>
      </c>
      <c r="D46" s="201" t="n">
        <v>44286.6579282407</v>
      </c>
      <c r="E46"/>
      <c r="F46" s="201"/>
      <c r="G46"/>
      <c r="H46"/>
      <c r="I46"/>
      <c r="J46" t="s">
        <v>5561</v>
      </c>
      <c r="K46" s="201"/>
      <c r="L46"/>
      <c r="M46"/>
      <c r="N46" t="s">
        <v>5562</v>
      </c>
      <c r="O46" t="n">
        <v>487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5604</v>
      </c>
      <c r="B1" t="s">
        <v>5605</v>
      </c>
      <c r="C1" t="s">
        <v>5606</v>
      </c>
      <c r="D1" t="s">
        <v>5607</v>
      </c>
      <c r="E1" t="s">
        <v>5547</v>
      </c>
      <c r="F1" t="s">
        <v>5548</v>
      </c>
      <c r="G1" t="s">
        <v>5549</v>
      </c>
      <c r="H1" t="s">
        <v>5550</v>
      </c>
      <c r="I1" t="s">
        <v>5551</v>
      </c>
      <c r="J1" t="s">
        <v>5552</v>
      </c>
      <c r="K1" t="s">
        <v>5553</v>
      </c>
      <c r="L1" t="s">
        <v>5557</v>
      </c>
      <c r="M1" t="s">
        <v>5608</v>
      </c>
      <c r="N1" t="s">
        <v>5556</v>
      </c>
      <c r="O1" t="s">
        <v>5555</v>
      </c>
      <c r="P1" t="s">
        <v>5558</v>
      </c>
    </row>
    <row r="2">
      <c r="A2" t="n">
        <v>1</v>
      </c>
      <c r="B2" t="s">
        <v>5609</v>
      </c>
      <c r="C2"/>
      <c r="D2" t="n">
        <v>200</v>
      </c>
      <c r="E2" t="n">
        <v>45.05</v>
      </c>
      <c r="F2" s="201" t="n">
        <v>40093</v>
      </c>
      <c r="G2" t="n">
        <v>46</v>
      </c>
      <c r="H2" s="201" t="n">
        <v>40123</v>
      </c>
      <c r="I2" t="n">
        <v>0.00183567930589882</v>
      </c>
      <c r="J2" t="n">
        <v>0.021087680355161</v>
      </c>
      <c r="K2" t="n">
        <v>190.000000000001</v>
      </c>
      <c r="L2" t="n">
        <v>7.95</v>
      </c>
      <c r="M2" t="s">
        <v>5566</v>
      </c>
      <c r="N2" t="n">
        <v>9010</v>
      </c>
      <c r="O2" s="201"/>
      <c r="P2"/>
    </row>
    <row r="3">
      <c r="A3" t="n">
        <v>2</v>
      </c>
      <c r="B3" t="s">
        <v>5610</v>
      </c>
      <c r="C3"/>
      <c r="D3" t="n">
        <v>15</v>
      </c>
      <c r="E3" t="n">
        <v>92.52</v>
      </c>
      <c r="F3" s="201" t="n">
        <v>40023</v>
      </c>
      <c r="G3" t="n">
        <v>99.25</v>
      </c>
      <c r="H3" s="201" t="n">
        <v>40029</v>
      </c>
      <c r="I3" t="n">
        <v>0.0062281200030141</v>
      </c>
      <c r="J3" t="n">
        <v>0.0727410289667099</v>
      </c>
      <c r="K3" t="n">
        <v>100.95</v>
      </c>
      <c r="L3" t="n">
        <v>7.95</v>
      </c>
      <c r="M3" t="s">
        <v>5566</v>
      </c>
      <c r="N3" t="n">
        <v>1387.8</v>
      </c>
      <c r="O3" s="201"/>
      <c r="P3"/>
    </row>
    <row r="4">
      <c r="A4" t="n">
        <v>3</v>
      </c>
      <c r="B4" t="s">
        <v>5610</v>
      </c>
      <c r="C4"/>
      <c r="D4" t="n">
        <v>50</v>
      </c>
      <c r="E4" t="n">
        <v>96.9</v>
      </c>
      <c r="F4" s="201" t="n">
        <v>40058</v>
      </c>
      <c r="G4" t="n">
        <v>103</v>
      </c>
      <c r="H4" s="201" t="n">
        <v>40065</v>
      </c>
      <c r="I4" t="n">
        <v>0.00543455444220211</v>
      </c>
      <c r="J4" t="n">
        <v>0.0629514963880289</v>
      </c>
      <c r="K4" t="n">
        <v>305</v>
      </c>
      <c r="L4" t="n">
        <v>7.95</v>
      </c>
      <c r="M4" t="s">
        <v>5566</v>
      </c>
      <c r="N4" t="n">
        <v>4845</v>
      </c>
      <c r="O4" s="201"/>
      <c r="P4"/>
    </row>
    <row r="5">
      <c r="A5" t="n">
        <v>4</v>
      </c>
      <c r="B5" t="s">
        <v>5611</v>
      </c>
      <c r="C5"/>
      <c r="D5" t="n">
        <v>20</v>
      </c>
      <c r="E5" t="n">
        <v>159.18</v>
      </c>
      <c r="F5" s="201" t="n">
        <v>40042</v>
      </c>
      <c r="G5" t="n">
        <v>167.02</v>
      </c>
      <c r="H5" s="201" t="n">
        <v>40064</v>
      </c>
      <c r="I5" t="n">
        <v>0.00423589368652895</v>
      </c>
      <c r="J5" t="n">
        <v>0.0492524186455585</v>
      </c>
      <c r="K5" t="n">
        <v>156.8</v>
      </c>
      <c r="L5" t="n">
        <v>7.95</v>
      </c>
      <c r="M5" t="s">
        <v>5566</v>
      </c>
      <c r="N5" t="n">
        <v>3183.6</v>
      </c>
      <c r="O5" s="201"/>
      <c r="P5"/>
    </row>
    <row r="6">
      <c r="A6" t="n">
        <v>5</v>
      </c>
      <c r="B6" t="s">
        <v>5612</v>
      </c>
      <c r="C6"/>
      <c r="D6" t="n">
        <v>60</v>
      </c>
      <c r="E6" t="n">
        <v>74</v>
      </c>
      <c r="F6" s="201" t="n">
        <v>40053</v>
      </c>
      <c r="G6" t="n">
        <v>78.22</v>
      </c>
      <c r="H6" s="201" t="n">
        <v>40064</v>
      </c>
      <c r="I6" t="n">
        <v>0.00491728439992083</v>
      </c>
      <c r="J6" t="n">
        <v>0.057027027027027</v>
      </c>
      <c r="K6" t="n">
        <v>253.2</v>
      </c>
      <c r="L6" t="n">
        <v>7.95</v>
      </c>
      <c r="M6" t="s">
        <v>5566</v>
      </c>
      <c r="N6" t="n">
        <v>4440</v>
      </c>
      <c r="O6" s="201"/>
      <c r="P6"/>
    </row>
    <row r="7">
      <c r="A7" t="n">
        <v>6</v>
      </c>
      <c r="B7" t="s">
        <v>5613</v>
      </c>
      <c r="C7"/>
      <c r="D7" t="n">
        <v>1000</v>
      </c>
      <c r="E7" t="n">
        <v>5.4</v>
      </c>
      <c r="F7" s="201" t="n">
        <v>40043</v>
      </c>
      <c r="G7" t="n">
        <v>6.3</v>
      </c>
      <c r="H7" s="201" t="n">
        <v>40056</v>
      </c>
      <c r="I7" t="n">
        <v>0.0143373399324377</v>
      </c>
      <c r="J7" t="n">
        <v>0.166666666666667</v>
      </c>
      <c r="K7" t="n">
        <v>899.999999999999</v>
      </c>
      <c r="L7" t="n">
        <v>7.95</v>
      </c>
      <c r="M7" t="s">
        <v>5566</v>
      </c>
      <c r="N7" t="n">
        <v>5400</v>
      </c>
      <c r="O7" s="201"/>
      <c r="P7"/>
    </row>
    <row r="8">
      <c r="A8" t="n">
        <v>7</v>
      </c>
      <c r="B8" t="s">
        <v>5614</v>
      </c>
      <c r="C8"/>
      <c r="D8" t="n">
        <v>200</v>
      </c>
      <c r="E8" t="n">
        <v>31</v>
      </c>
      <c r="F8" s="201" t="n">
        <v>40039</v>
      </c>
      <c r="G8" t="n">
        <v>33</v>
      </c>
      <c r="H8" s="201" t="n">
        <v>40065</v>
      </c>
      <c r="I8" t="n">
        <v>0.00554471087750746</v>
      </c>
      <c r="J8" t="n">
        <v>0.064516129032258</v>
      </c>
      <c r="K8" t="n">
        <v>400</v>
      </c>
      <c r="L8" t="n">
        <v>7.95</v>
      </c>
      <c r="M8" t="s">
        <v>5566</v>
      </c>
      <c r="N8" t="n">
        <v>6200</v>
      </c>
      <c r="O8" s="201"/>
      <c r="P8"/>
    </row>
    <row r="9">
      <c r="A9" t="n">
        <v>8</v>
      </c>
      <c r="B9" t="s">
        <v>5615</v>
      </c>
      <c r="C9"/>
      <c r="D9" t="n">
        <v>200</v>
      </c>
      <c r="E9" t="n">
        <v>51.9</v>
      </c>
      <c r="F9" s="201" t="n">
        <v>40106</v>
      </c>
      <c r="G9" t="n">
        <v>53.5</v>
      </c>
      <c r="H9" s="201" t="n">
        <v>40134</v>
      </c>
      <c r="I9" t="n">
        <v>0.00269196375067991</v>
      </c>
      <c r="J9" t="n">
        <v>0.0308285163776494</v>
      </c>
      <c r="K9" t="n">
        <v>320</v>
      </c>
      <c r="L9" t="n">
        <v>7.95</v>
      </c>
      <c r="M9" t="s">
        <v>5566</v>
      </c>
      <c r="N9" t="n">
        <v>10380</v>
      </c>
      <c r="O9" s="201"/>
      <c r="P9"/>
    </row>
    <row r="10">
      <c r="A10" t="n">
        <v>9</v>
      </c>
      <c r="B10" t="s">
        <v>5616</v>
      </c>
      <c r="C10"/>
      <c r="D10" t="n">
        <v>900</v>
      </c>
      <c r="E10" t="n">
        <v>4.95</v>
      </c>
      <c r="F10" s="201" t="n">
        <v>40088</v>
      </c>
      <c r="G10" t="n">
        <v>5.39</v>
      </c>
      <c r="H10" s="201" t="n">
        <v>40136</v>
      </c>
      <c r="I10" t="n">
        <v>0.00772854798581334</v>
      </c>
      <c r="J10" t="n">
        <v>0.0888888888888888</v>
      </c>
      <c r="K10" t="n">
        <v>396</v>
      </c>
      <c r="L10" t="n">
        <v>7.95</v>
      </c>
      <c r="M10" t="s">
        <v>5566</v>
      </c>
      <c r="N10" t="n">
        <v>4455</v>
      </c>
      <c r="O10" s="201"/>
      <c r="P10"/>
    </row>
    <row r="11">
      <c r="A11" t="n">
        <v>10</v>
      </c>
      <c r="B11" t="s">
        <v>5617</v>
      </c>
      <c r="C11"/>
      <c r="D11" t="n">
        <v>300</v>
      </c>
      <c r="E11" t="n">
        <v>15.46</v>
      </c>
      <c r="F11" s="201" t="n">
        <v>40115</v>
      </c>
      <c r="G11" t="n">
        <v>21</v>
      </c>
      <c r="H11" s="201" t="n">
        <v>40184</v>
      </c>
      <c r="I11" t="n">
        <v>0.0313583317075985</v>
      </c>
      <c r="J11" t="n">
        <v>0.358344113842173</v>
      </c>
      <c r="K11" t="n">
        <v>1662</v>
      </c>
      <c r="L11" t="n">
        <v>7.95</v>
      </c>
      <c r="M11" t="s">
        <v>5566</v>
      </c>
      <c r="N11" t="n">
        <v>4638</v>
      </c>
      <c r="O11" s="201"/>
      <c r="P11"/>
    </row>
    <row r="12">
      <c r="A12" t="n">
        <v>11</v>
      </c>
      <c r="B12" t="s">
        <v>5618</v>
      </c>
      <c r="C12"/>
      <c r="D12" t="n">
        <v>900</v>
      </c>
      <c r="E12" t="n">
        <v>10.51</v>
      </c>
      <c r="F12" s="201" t="n">
        <v>40087</v>
      </c>
      <c r="G12" t="n">
        <v>20</v>
      </c>
      <c r="H12" s="201" t="n">
        <v>40184</v>
      </c>
      <c r="I12" t="n">
        <v>0.0784893054823211</v>
      </c>
      <c r="J12" t="n">
        <v>0.902949571836346</v>
      </c>
      <c r="K12" t="n">
        <v>8541</v>
      </c>
      <c r="L12" t="n">
        <v>7.95</v>
      </c>
      <c r="M12" t="s">
        <v>5566</v>
      </c>
      <c r="N12" t="n">
        <v>9459</v>
      </c>
      <c r="O12" s="201"/>
      <c r="P12"/>
    </row>
    <row r="13">
      <c r="A13" t="n">
        <v>12</v>
      </c>
      <c r="B13" t="s">
        <v>5613</v>
      </c>
      <c r="C13"/>
      <c r="D13" t="n">
        <v>588</v>
      </c>
      <c r="E13" t="n">
        <v>6.32</v>
      </c>
      <c r="F13" s="201" t="n">
        <v>40077</v>
      </c>
      <c r="G13" t="n">
        <v>4.57</v>
      </c>
      <c r="H13" s="201" t="n">
        <v>40178</v>
      </c>
      <c r="I13" t="n">
        <v>-0.0240123635007564</v>
      </c>
      <c r="J13" t="n">
        <v>-0.276898734177215</v>
      </c>
      <c r="K13" t="n">
        <v>-1029</v>
      </c>
      <c r="L13" t="n">
        <v>7.95</v>
      </c>
      <c r="M13" t="s">
        <v>5566</v>
      </c>
      <c r="N13" t="n">
        <v>3716.16</v>
      </c>
      <c r="O13" s="201"/>
      <c r="P13"/>
    </row>
    <row r="14">
      <c r="A14" t="n">
        <v>13</v>
      </c>
      <c r="B14" t="s">
        <v>5615</v>
      </c>
      <c r="C14"/>
      <c r="D14" t="n">
        <v>100</v>
      </c>
      <c r="E14" t="n">
        <v>51.9</v>
      </c>
      <c r="F14" s="201" t="n">
        <v>40106</v>
      </c>
      <c r="G14" t="n">
        <v>54.11</v>
      </c>
      <c r="H14" s="201" t="n">
        <v>40242</v>
      </c>
      <c r="I14" t="n">
        <v>0.00371827493062663</v>
      </c>
      <c r="J14" t="n">
        <v>0.0425818882466282</v>
      </c>
      <c r="K14" t="n">
        <v>221</v>
      </c>
      <c r="L14" t="n">
        <v>7.95</v>
      </c>
      <c r="M14" t="s">
        <v>5566</v>
      </c>
      <c r="N14" t="n">
        <v>5190</v>
      </c>
      <c r="O14" s="201"/>
      <c r="P14"/>
    </row>
    <row r="15">
      <c r="A15" t="n">
        <v>14</v>
      </c>
      <c r="B15" t="s">
        <v>5619</v>
      </c>
      <c r="C15"/>
      <c r="D15" t="n">
        <v>600</v>
      </c>
      <c r="E15" t="n">
        <v>16.02</v>
      </c>
      <c r="F15" s="201" t="n">
        <v>40087</v>
      </c>
      <c r="G15" t="n">
        <v>18.36</v>
      </c>
      <c r="H15" s="201" t="n">
        <v>40128</v>
      </c>
      <c r="I15" t="n">
        <v>0.0126969770758688</v>
      </c>
      <c r="J15" t="n">
        <v>0.146067415730337</v>
      </c>
      <c r="K15" t="n">
        <v>1404</v>
      </c>
      <c r="L15" t="n">
        <v>7.95</v>
      </c>
      <c r="M15" t="s">
        <v>5566</v>
      </c>
      <c r="N15" t="n">
        <v>9612</v>
      </c>
      <c r="O15" s="201"/>
      <c r="P15"/>
    </row>
    <row r="16">
      <c r="A16" t="n">
        <v>15</v>
      </c>
      <c r="B16" t="s">
        <v>5620</v>
      </c>
      <c r="C16"/>
      <c r="D16" t="n">
        <v>300</v>
      </c>
      <c r="E16" t="n">
        <v>16.6</v>
      </c>
      <c r="F16" s="201" t="n">
        <v>40177</v>
      </c>
      <c r="G16" t="n">
        <v>20</v>
      </c>
      <c r="H16" s="201" t="n">
        <v>40254</v>
      </c>
      <c r="I16" t="n">
        <v>0.018193973264682</v>
      </c>
      <c r="J16" t="n">
        <v>0.204819277108434</v>
      </c>
      <c r="K16" t="n">
        <v>1020</v>
      </c>
      <c r="L16" t="n">
        <v>7.95</v>
      </c>
      <c r="M16" t="s">
        <v>5566</v>
      </c>
      <c r="N16" t="n">
        <v>4980</v>
      </c>
      <c r="O16" s="201"/>
      <c r="P16"/>
    </row>
    <row r="17">
      <c r="A17" t="n">
        <v>16</v>
      </c>
      <c r="B17" t="s">
        <v>5621</v>
      </c>
      <c r="C17"/>
      <c r="D17" t="n">
        <v>900</v>
      </c>
      <c r="E17" t="n">
        <v>8.52</v>
      </c>
      <c r="F17" s="201" t="n">
        <v>40093</v>
      </c>
      <c r="G17" t="n">
        <v>10</v>
      </c>
      <c r="H17" s="201" t="n">
        <v>40260</v>
      </c>
      <c r="I17" t="n">
        <v>0.0151213345739434</v>
      </c>
      <c r="J17" t="n">
        <v>0.173708920187793</v>
      </c>
      <c r="K17" t="n">
        <v>1332</v>
      </c>
      <c r="L17" t="n">
        <v>7.95</v>
      </c>
      <c r="M17" t="s">
        <v>5566</v>
      </c>
      <c r="N17" t="n">
        <v>7668</v>
      </c>
      <c r="O17" s="201"/>
      <c r="P17"/>
    </row>
    <row r="18">
      <c r="A18" t="n">
        <v>17</v>
      </c>
      <c r="B18" t="s">
        <v>5622</v>
      </c>
      <c r="C18"/>
      <c r="D18" t="n">
        <v>25</v>
      </c>
      <c r="E18" t="n">
        <v>188.19</v>
      </c>
      <c r="F18" s="201" t="n">
        <v>40092</v>
      </c>
      <c r="G18" t="n">
        <v>225.66</v>
      </c>
      <c r="H18" s="201" t="n">
        <v>40260</v>
      </c>
      <c r="I18" t="n">
        <v>0.0173281256782385</v>
      </c>
      <c r="J18" t="n">
        <v>0.199107285190499</v>
      </c>
      <c r="K18" t="n">
        <v>936.75</v>
      </c>
      <c r="L18" t="n">
        <v>7.95</v>
      </c>
      <c r="M18" t="s">
        <v>5566</v>
      </c>
      <c r="N18" t="n">
        <v>4704.75</v>
      </c>
      <c r="O18" s="201"/>
      <c r="P18"/>
    </row>
    <row r="19">
      <c r="A19" t="n">
        <v>18</v>
      </c>
      <c r="B19" t="s">
        <v>5623</v>
      </c>
      <c r="C19"/>
      <c r="D19" t="n">
        <v>200</v>
      </c>
      <c r="E19" t="n">
        <v>26</v>
      </c>
      <c r="F19" s="201" t="n">
        <v>40199</v>
      </c>
      <c r="G19" t="n">
        <v>33.09</v>
      </c>
      <c r="H19" s="201" t="n">
        <v>40254</v>
      </c>
      <c r="I19" t="n">
        <v>0.0243534847828951</v>
      </c>
      <c r="J19" t="n">
        <v>0.272692307692308</v>
      </c>
      <c r="K19" t="n">
        <v>1418</v>
      </c>
      <c r="L19" t="n">
        <v>7.95</v>
      </c>
      <c r="M19" t="s">
        <v>5566</v>
      </c>
      <c r="N19" t="n">
        <v>5200</v>
      </c>
      <c r="O19" s="201"/>
      <c r="P19"/>
    </row>
    <row r="20">
      <c r="A20" t="n">
        <v>19</v>
      </c>
      <c r="B20" t="s">
        <v>5623</v>
      </c>
      <c r="C20"/>
      <c r="D20" t="n">
        <v>200</v>
      </c>
      <c r="E20" t="n">
        <v>26</v>
      </c>
      <c r="F20" s="201" t="n">
        <v>40199</v>
      </c>
      <c r="G20" t="n">
        <v>33.1</v>
      </c>
      <c r="H20" s="201" t="n">
        <v>40246</v>
      </c>
      <c r="I20" t="n">
        <v>0.0243878338446481</v>
      </c>
      <c r="J20" t="n">
        <v>0.273076923076923</v>
      </c>
      <c r="K20" t="n">
        <v>1420</v>
      </c>
      <c r="L20" t="n">
        <v>7.95</v>
      </c>
      <c r="M20" t="s">
        <v>5566</v>
      </c>
      <c r="N20" t="n">
        <v>5200</v>
      </c>
      <c r="O20" s="201"/>
      <c r="P20"/>
    </row>
    <row r="21">
      <c r="A21" t="n">
        <v>20</v>
      </c>
      <c r="B21" t="s">
        <v>5624</v>
      </c>
      <c r="C21"/>
      <c r="D21" t="n">
        <v>150</v>
      </c>
      <c r="E21" t="n">
        <v>42.5</v>
      </c>
      <c r="F21" s="201" t="n">
        <v>40199</v>
      </c>
      <c r="G21" t="n">
        <v>50</v>
      </c>
      <c r="H21" s="201" t="n">
        <v>40297</v>
      </c>
      <c r="I21" t="n">
        <v>0.0157601577455058</v>
      </c>
      <c r="J21" t="n">
        <v>0.176470588235294</v>
      </c>
      <c r="K21" t="n">
        <v>1125</v>
      </c>
      <c r="L21" t="n">
        <v>7.95</v>
      </c>
      <c r="M21" t="s">
        <v>5566</v>
      </c>
      <c r="N21" t="n">
        <v>6375</v>
      </c>
      <c r="O21" s="201"/>
      <c r="P21"/>
    </row>
    <row r="22">
      <c r="A22" t="n">
        <v>21</v>
      </c>
      <c r="B22" t="s">
        <v>5621</v>
      </c>
      <c r="C22"/>
      <c r="D22" t="n">
        <v>10</v>
      </c>
      <c r="E22" t="n">
        <v>8.24</v>
      </c>
      <c r="F22" s="201" t="n">
        <v>40099</v>
      </c>
      <c r="G22" t="n">
        <v>14</v>
      </c>
      <c r="H22" s="201" t="n">
        <v>40372</v>
      </c>
      <c r="I22" t="n">
        <v>0.0609375760850158</v>
      </c>
      <c r="J22" t="n">
        <v>0.699029126213592</v>
      </c>
      <c r="K22" t="n">
        <v>57.6</v>
      </c>
      <c r="L22" t="n">
        <v>7.95</v>
      </c>
      <c r="M22" t="s">
        <v>5566</v>
      </c>
      <c r="N22" t="n">
        <v>82.4</v>
      </c>
      <c r="O22" s="201"/>
      <c r="P22"/>
    </row>
    <row r="23">
      <c r="A23" t="n">
        <v>22</v>
      </c>
      <c r="B23" t="s">
        <v>5625</v>
      </c>
      <c r="C23"/>
      <c r="D23" t="n">
        <v>100</v>
      </c>
      <c r="E23" t="n">
        <v>120</v>
      </c>
      <c r="F23" s="201" t="n">
        <v>40312</v>
      </c>
      <c r="G23" t="n">
        <v>140</v>
      </c>
      <c r="H23" s="201" t="n">
        <v>40382</v>
      </c>
      <c r="I23" t="n">
        <v>0.0153078342559973</v>
      </c>
      <c r="J23" t="n">
        <v>0.166666666666667</v>
      </c>
      <c r="K23" t="n">
        <v>2000</v>
      </c>
      <c r="L23" t="n">
        <v>7.95</v>
      </c>
      <c r="M23" t="s">
        <v>5566</v>
      </c>
      <c r="N23" t="n">
        <v>12000</v>
      </c>
      <c r="O23" s="201"/>
      <c r="P23"/>
    </row>
    <row r="24">
      <c r="A24" t="n">
        <v>23</v>
      </c>
      <c r="B24" t="s">
        <v>5614</v>
      </c>
      <c r="C24"/>
      <c r="D24" t="n">
        <v>285</v>
      </c>
      <c r="E24" t="n">
        <v>35.28</v>
      </c>
      <c r="F24" s="201" t="n">
        <v>40113</v>
      </c>
      <c r="G24" t="n">
        <v>41</v>
      </c>
      <c r="H24" s="201" t="n">
        <v>40246</v>
      </c>
      <c r="I24" t="n">
        <v>0.0141811657165462</v>
      </c>
      <c r="J24" t="n">
        <v>0.162131519274376</v>
      </c>
      <c r="K24" t="n">
        <v>1630.2</v>
      </c>
      <c r="L24" t="n">
        <v>7.95</v>
      </c>
      <c r="M24" t="s">
        <v>5566</v>
      </c>
      <c r="N24" t="n">
        <v>10054.8</v>
      </c>
      <c r="O24" s="201"/>
      <c r="P24"/>
    </row>
    <row r="25">
      <c r="A25" t="n">
        <v>24</v>
      </c>
      <c r="B25" t="s">
        <v>5626</v>
      </c>
      <c r="C25"/>
      <c r="D25" t="n">
        <v>500</v>
      </c>
      <c r="E25" t="n">
        <v>13.5</v>
      </c>
      <c r="F25" s="201" t="n">
        <v>40305</v>
      </c>
      <c r="G25" t="n">
        <v>14</v>
      </c>
      <c r="H25" s="201" t="n">
        <v>40450</v>
      </c>
      <c r="I25" t="n">
        <v>0.00339575948719379</v>
      </c>
      <c r="J25" t="n">
        <v>0.037037037037037</v>
      </c>
      <c r="K25" t="n">
        <v>250</v>
      </c>
      <c r="L25" t="n">
        <v>7.95</v>
      </c>
      <c r="M25" t="s">
        <v>5566</v>
      </c>
      <c r="N25" t="n">
        <v>6750</v>
      </c>
      <c r="O25" s="201"/>
      <c r="P25"/>
    </row>
    <row r="26">
      <c r="A26" t="n">
        <v>25</v>
      </c>
      <c r="B26" t="s">
        <v>5627</v>
      </c>
      <c r="C26"/>
      <c r="D26" t="n">
        <v>20</v>
      </c>
      <c r="E26" t="n">
        <v>490.5</v>
      </c>
      <c r="F26" s="201" t="n">
        <v>40086</v>
      </c>
      <c r="G26" t="n">
        <v>615</v>
      </c>
      <c r="H26" s="201" t="n">
        <v>40471</v>
      </c>
      <c r="I26" t="n">
        <v>0.0220583952235328</v>
      </c>
      <c r="J26" t="n">
        <v>0.253822629969419</v>
      </c>
      <c r="K26" t="n">
        <v>2490</v>
      </c>
      <c r="L26" t="n">
        <v>7.95</v>
      </c>
      <c r="M26" t="s">
        <v>5566</v>
      </c>
      <c r="N26" t="n">
        <v>9810</v>
      </c>
      <c r="O26" s="201"/>
      <c r="P26"/>
    </row>
    <row r="27">
      <c r="A27" t="n">
        <v>26</v>
      </c>
      <c r="B27" t="s">
        <v>5628</v>
      </c>
      <c r="C27"/>
      <c r="D27" t="n">
        <v>300</v>
      </c>
      <c r="E27" t="n">
        <v>28.55</v>
      </c>
      <c r="F27" s="201" t="n">
        <v>40315</v>
      </c>
      <c r="G27" t="n">
        <v>29.5</v>
      </c>
      <c r="H27" s="201" t="n">
        <v>40477</v>
      </c>
      <c r="I27" t="n">
        <v>0.00305851398117966</v>
      </c>
      <c r="J27" t="n">
        <v>0.0332749562171628</v>
      </c>
      <c r="K27" t="n">
        <v>285</v>
      </c>
      <c r="L27" t="n">
        <v>7.95</v>
      </c>
      <c r="M27" t="s">
        <v>5566</v>
      </c>
      <c r="N27" t="n">
        <v>8565</v>
      </c>
      <c r="O27" s="201"/>
      <c r="P27"/>
    </row>
    <row r="28">
      <c r="A28" t="n">
        <v>27</v>
      </c>
      <c r="B28" t="s">
        <v>5624</v>
      </c>
      <c r="C28"/>
      <c r="D28" t="n">
        <v>50</v>
      </c>
      <c r="E28" t="n">
        <v>42.5</v>
      </c>
      <c r="F28" s="201" t="n">
        <v>40199</v>
      </c>
      <c r="G28" t="n">
        <v>47.27</v>
      </c>
      <c r="H28" s="201" t="n">
        <v>40477</v>
      </c>
      <c r="I28" t="n">
        <v>0.0100234603261417</v>
      </c>
      <c r="J28" t="n">
        <v>0.112235294117647</v>
      </c>
      <c r="K28" t="n">
        <v>238.5</v>
      </c>
      <c r="L28" t="n">
        <v>7.95</v>
      </c>
      <c r="M28" t="s">
        <v>5566</v>
      </c>
      <c r="N28" t="n">
        <v>2125</v>
      </c>
      <c r="O28" s="201"/>
      <c r="P28"/>
    </row>
    <row r="29">
      <c r="A29" t="n">
        <v>28</v>
      </c>
      <c r="B29" t="s">
        <v>5615</v>
      </c>
      <c r="C29"/>
      <c r="D29" t="n">
        <v>205</v>
      </c>
      <c r="E29" t="n">
        <v>51.02</v>
      </c>
      <c r="F29" s="201" t="n">
        <v>40106</v>
      </c>
      <c r="G29" t="n">
        <v>55</v>
      </c>
      <c r="H29" s="201" t="n">
        <v>40486</v>
      </c>
      <c r="I29" t="n">
        <v>0.00681175784334504</v>
      </c>
      <c r="J29" t="n">
        <v>0.0780086240689926</v>
      </c>
      <c r="K29" t="n">
        <v>815.899999999999</v>
      </c>
      <c r="L29" t="n">
        <v>7.95</v>
      </c>
      <c r="M29" t="s">
        <v>5566</v>
      </c>
      <c r="N29" t="n">
        <v>10459.1</v>
      </c>
      <c r="O29" s="201"/>
      <c r="P29"/>
    </row>
    <row r="30">
      <c r="A30" t="n">
        <v>29</v>
      </c>
      <c r="B30" t="s">
        <v>5629</v>
      </c>
      <c r="C30"/>
      <c r="D30" t="n">
        <v>25</v>
      </c>
      <c r="E30" t="n">
        <v>1.35</v>
      </c>
      <c r="F30" s="201" t="n">
        <v>40200</v>
      </c>
      <c r="G30" t="n">
        <v>2.23</v>
      </c>
      <c r="H30" s="201" t="n">
        <v>40483</v>
      </c>
      <c r="I30" t="n">
        <v>0.0582295462373778</v>
      </c>
      <c r="J30" t="n">
        <v>0.651851851851852</v>
      </c>
      <c r="K30" t="n">
        <v>22</v>
      </c>
      <c r="L30" t="n">
        <v>7.95</v>
      </c>
      <c r="M30" t="s">
        <v>5566</v>
      </c>
      <c r="N30" t="n">
        <v>33.75</v>
      </c>
      <c r="O30" s="201"/>
      <c r="P30"/>
    </row>
    <row r="31">
      <c r="A31" t="n">
        <v>30</v>
      </c>
      <c r="B31" t="s">
        <v>5630</v>
      </c>
      <c r="C31"/>
      <c r="D31" t="n">
        <v>150</v>
      </c>
      <c r="E31" t="n">
        <v>32</v>
      </c>
      <c r="F31" s="201" t="n">
        <v>40200</v>
      </c>
      <c r="G31" t="n">
        <v>36</v>
      </c>
      <c r="H31" s="201" t="n">
        <v>40238</v>
      </c>
      <c r="I31" t="n">
        <v>0.0111661771904063</v>
      </c>
      <c r="J31" t="n">
        <v>0.125</v>
      </c>
      <c r="K31" t="n">
        <v>600</v>
      </c>
      <c r="L31" t="n">
        <v>7.95</v>
      </c>
      <c r="M31" t="s">
        <v>5566</v>
      </c>
      <c r="N31" t="n">
        <v>4800</v>
      </c>
      <c r="O31" s="201"/>
      <c r="P31"/>
    </row>
    <row r="32">
      <c r="A32" t="n">
        <v>31</v>
      </c>
      <c r="B32" t="s">
        <v>5631</v>
      </c>
      <c r="C32"/>
      <c r="D32" t="n">
        <v>1000</v>
      </c>
      <c r="E32" t="n">
        <v>6.32</v>
      </c>
      <c r="F32" s="201" t="n">
        <v>40077</v>
      </c>
      <c r="G32" t="n">
        <v>3</v>
      </c>
      <c r="H32" s="201" t="n">
        <v>40533</v>
      </c>
      <c r="I32" t="n">
        <v>-0.0455548838985778</v>
      </c>
      <c r="J32" t="n">
        <v>-0.525316455696203</v>
      </c>
      <c r="K32" t="n">
        <v>-3320</v>
      </c>
      <c r="L32" t="n">
        <v>7.95</v>
      </c>
      <c r="M32" t="s">
        <v>5566</v>
      </c>
      <c r="N32" t="n">
        <v>6320</v>
      </c>
      <c r="O32" s="201"/>
      <c r="P32"/>
    </row>
    <row r="33">
      <c r="A33" t="n">
        <v>32</v>
      </c>
      <c r="B33" t="s">
        <v>5632</v>
      </c>
      <c r="C33"/>
      <c r="D33" t="n">
        <v>300</v>
      </c>
      <c r="E33" t="n">
        <v>13.5</v>
      </c>
      <c r="F33" s="201" t="n">
        <v>40315</v>
      </c>
      <c r="G33" t="n">
        <v>4</v>
      </c>
      <c r="H33" s="201" t="n">
        <v>40541</v>
      </c>
      <c r="I33" t="n">
        <v>-0.06468190678717</v>
      </c>
      <c r="J33" t="n">
        <v>-0.703703703703704</v>
      </c>
      <c r="K33" t="n">
        <v>-2850</v>
      </c>
      <c r="L33" t="n">
        <v>7.95</v>
      </c>
      <c r="M33" t="s">
        <v>5566</v>
      </c>
      <c r="N33" t="n">
        <v>4050</v>
      </c>
      <c r="O33" s="201"/>
      <c r="P33"/>
    </row>
    <row r="34">
      <c r="A34" t="n">
        <v>33</v>
      </c>
      <c r="B34" t="s">
        <v>5627</v>
      </c>
      <c r="C34"/>
      <c r="D34" t="n">
        <v>7</v>
      </c>
      <c r="E34" t="n">
        <v>450</v>
      </c>
      <c r="F34" s="201" t="n">
        <v>40417</v>
      </c>
      <c r="G34" t="n">
        <v>605.62</v>
      </c>
      <c r="H34" s="201" t="n">
        <v>40546</v>
      </c>
      <c r="I34" t="n">
        <v>0.0326247379454927</v>
      </c>
      <c r="J34" t="n">
        <v>0.345822222222222</v>
      </c>
      <c r="K34" t="n">
        <v>1089.34</v>
      </c>
      <c r="L34" t="n">
        <v>7.95</v>
      </c>
      <c r="M34" t="s">
        <v>5566</v>
      </c>
      <c r="N34" t="n">
        <v>3150</v>
      </c>
      <c r="O34" s="201"/>
      <c r="P34"/>
    </row>
    <row r="35">
      <c r="A35" t="n">
        <v>34</v>
      </c>
      <c r="B35" t="s">
        <v>5622</v>
      </c>
      <c r="C35"/>
      <c r="D35" t="n">
        <v>10</v>
      </c>
      <c r="E35" t="n">
        <v>188.19</v>
      </c>
      <c r="F35" s="201" t="n">
        <v>40092</v>
      </c>
      <c r="G35" t="n">
        <v>332.5</v>
      </c>
      <c r="H35" s="201" t="n">
        <v>40546</v>
      </c>
      <c r="I35" t="n">
        <v>0.0667366377535787</v>
      </c>
      <c r="J35" t="n">
        <v>0.766831393804134</v>
      </c>
      <c r="K35" t="n">
        <v>1443.1</v>
      </c>
      <c r="L35" t="n">
        <v>7.95</v>
      </c>
      <c r="M35" t="s">
        <v>5566</v>
      </c>
      <c r="N35" t="n">
        <v>1881.9</v>
      </c>
      <c r="O35" s="201"/>
      <c r="P35"/>
    </row>
    <row r="36">
      <c r="A36" t="n">
        <v>35</v>
      </c>
      <c r="B36" t="s">
        <v>5633</v>
      </c>
      <c r="C36"/>
      <c r="D36" t="n">
        <v>150</v>
      </c>
      <c r="E36" t="n">
        <v>15.3</v>
      </c>
      <c r="F36" s="201" t="n">
        <v>40162</v>
      </c>
      <c r="G36" t="n">
        <v>18.2</v>
      </c>
      <c r="H36" s="201" t="n">
        <v>40273</v>
      </c>
      <c r="I36" t="n">
        <v>0.0167757047856323</v>
      </c>
      <c r="J36" t="n">
        <v>0.189542483660131</v>
      </c>
      <c r="K36" t="n">
        <v>435</v>
      </c>
      <c r="L36" t="n">
        <v>7.95</v>
      </c>
      <c r="M36" t="s">
        <v>5566</v>
      </c>
      <c r="N36" t="n">
        <v>2295</v>
      </c>
      <c r="O36" s="201"/>
      <c r="P36"/>
    </row>
    <row r="37">
      <c r="A37" t="n">
        <v>36</v>
      </c>
      <c r="B37" t="s">
        <v>5627</v>
      </c>
      <c r="C37"/>
      <c r="D37" t="n">
        <v>23</v>
      </c>
      <c r="E37" t="n">
        <v>450</v>
      </c>
      <c r="F37" s="201" t="n">
        <v>40417</v>
      </c>
      <c r="G37" t="n">
        <v>640</v>
      </c>
      <c r="H37" s="201" t="n">
        <v>40564</v>
      </c>
      <c r="I37" t="n">
        <v>0.039832285115304</v>
      </c>
      <c r="J37" t="n">
        <v>0.422222222222222</v>
      </c>
      <c r="K37" t="n">
        <v>4370</v>
      </c>
      <c r="L37" t="n">
        <v>7.95</v>
      </c>
      <c r="M37" t="s">
        <v>5566</v>
      </c>
      <c r="N37" t="n">
        <v>10350</v>
      </c>
      <c r="O37" s="201"/>
      <c r="P37"/>
    </row>
    <row r="38">
      <c r="A38" t="n">
        <v>37</v>
      </c>
      <c r="B38" t="s">
        <v>5634</v>
      </c>
      <c r="C38"/>
      <c r="D38" t="n">
        <v>50</v>
      </c>
      <c r="E38" t="n">
        <v>5</v>
      </c>
      <c r="F38" s="201" t="n">
        <v>40203</v>
      </c>
      <c r="G38" t="n">
        <v>3.51</v>
      </c>
      <c r="H38" s="201" t="n">
        <v>40613</v>
      </c>
      <c r="I38" t="n">
        <v>-0.0266397256918932</v>
      </c>
      <c r="J38" t="n">
        <v>-0.298</v>
      </c>
      <c r="K38" t="n">
        <v>-74.5</v>
      </c>
      <c r="L38" t="n">
        <v>7.95</v>
      </c>
      <c r="M38" t="s">
        <v>5566</v>
      </c>
      <c r="N38" t="n">
        <v>250</v>
      </c>
      <c r="O38" s="201"/>
      <c r="P38"/>
    </row>
    <row r="39">
      <c r="A39" t="n">
        <v>38</v>
      </c>
      <c r="B39" t="s">
        <v>5622</v>
      </c>
      <c r="C39"/>
      <c r="D39" t="n">
        <v>15</v>
      </c>
      <c r="E39" t="n">
        <v>188.19</v>
      </c>
      <c r="F39" s="201" t="n">
        <v>40092</v>
      </c>
      <c r="G39" t="n">
        <v>356</v>
      </c>
      <c r="H39" s="201" t="n">
        <v>40583</v>
      </c>
      <c r="I39" t="n">
        <v>0.077604290634246</v>
      </c>
      <c r="J39" t="n">
        <v>0.89170519156172</v>
      </c>
      <c r="K39" t="n">
        <v>2517.15</v>
      </c>
      <c r="L39" t="n">
        <v>7.95</v>
      </c>
      <c r="M39" t="s">
        <v>5566</v>
      </c>
      <c r="N39" t="n">
        <v>2822.85</v>
      </c>
      <c r="O39" s="201"/>
      <c r="P39"/>
    </row>
    <row r="40">
      <c r="A40" t="n">
        <v>39</v>
      </c>
      <c r="B40" t="s">
        <v>5635</v>
      </c>
      <c r="C40"/>
      <c r="D40" t="n">
        <v>800</v>
      </c>
      <c r="E40" t="n">
        <v>12.04</v>
      </c>
      <c r="F40" s="201" t="n">
        <v>40088</v>
      </c>
      <c r="G40" t="n">
        <v>15</v>
      </c>
      <c r="H40" s="201" t="n">
        <v>40648</v>
      </c>
      <c r="I40" t="n">
        <v>0.0213754690969755</v>
      </c>
      <c r="J40" t="n">
        <v>0.245847176079734</v>
      </c>
      <c r="K40" t="n">
        <v>2368</v>
      </c>
      <c r="L40" t="n">
        <v>7.95</v>
      </c>
      <c r="M40" t="s">
        <v>5566</v>
      </c>
      <c r="N40" t="n">
        <v>9632</v>
      </c>
      <c r="O40" s="201"/>
      <c r="P40"/>
    </row>
    <row r="41">
      <c r="A41" t="n">
        <v>40</v>
      </c>
      <c r="B41" t="s">
        <v>5636</v>
      </c>
      <c r="C41"/>
      <c r="D41" t="n">
        <v>500</v>
      </c>
      <c r="E41" t="n">
        <v>17.71</v>
      </c>
      <c r="F41" s="201" t="n">
        <v>40190</v>
      </c>
      <c r="G41" t="n">
        <v>12</v>
      </c>
      <c r="H41" s="201" t="n">
        <v>40648</v>
      </c>
      <c r="I41" t="n">
        <v>-0.0287309815693817</v>
      </c>
      <c r="J41" t="n">
        <v>-0.322416713721062</v>
      </c>
      <c r="K41" t="n">
        <v>-2855</v>
      </c>
      <c r="L41" t="n">
        <v>7.95</v>
      </c>
      <c r="M41" t="s">
        <v>5566</v>
      </c>
      <c r="N41" t="n">
        <v>8855</v>
      </c>
      <c r="O41" s="201"/>
      <c r="P41"/>
    </row>
    <row r="42">
      <c r="A42" t="n">
        <v>41</v>
      </c>
      <c r="B42" t="s">
        <v>5637</v>
      </c>
      <c r="C42"/>
      <c r="D42" t="n">
        <v>900</v>
      </c>
      <c r="E42" t="n">
        <v>4.75</v>
      </c>
      <c r="F42" s="201" t="n">
        <v>40099</v>
      </c>
      <c r="G42" t="n">
        <v>5.15</v>
      </c>
      <c r="H42" s="201" t="n">
        <v>40226</v>
      </c>
      <c r="I42" t="n">
        <v>0.00734101793772705</v>
      </c>
      <c r="J42" t="n">
        <v>0.0842105263157895</v>
      </c>
      <c r="K42" t="n">
        <v>360</v>
      </c>
      <c r="L42" t="n">
        <v>7.95</v>
      </c>
      <c r="M42" t="s">
        <v>5566</v>
      </c>
      <c r="N42" t="n">
        <v>4275</v>
      </c>
      <c r="O42" s="201"/>
      <c r="P42"/>
    </row>
    <row r="43">
      <c r="A43" t="n">
        <v>42</v>
      </c>
      <c r="B43" t="s">
        <v>5638</v>
      </c>
      <c r="C43" t="s">
        <v>5639</v>
      </c>
      <c r="D43" t="n">
        <v>900</v>
      </c>
      <c r="E43" t="n">
        <v>5.52</v>
      </c>
      <c r="F43" s="201" t="n">
        <v>40562</v>
      </c>
      <c r="G43" t="n">
        <v>6.1</v>
      </c>
      <c r="H43" s="201" t="n">
        <v>40596</v>
      </c>
      <c r="I43" t="n">
        <v>0.0102984557667461</v>
      </c>
      <c r="J43" t="n">
        <v>0.105072463768116</v>
      </c>
      <c r="K43" t="n">
        <v>522</v>
      </c>
      <c r="L43" t="n">
        <v>29.4</v>
      </c>
      <c r="M43" t="s">
        <v>5568</v>
      </c>
      <c r="N43" t="n">
        <v>4968</v>
      </c>
      <c r="O43" s="201"/>
      <c r="P43"/>
    </row>
    <row r="44">
      <c r="A44" t="n">
        <v>43</v>
      </c>
      <c r="B44" t="s">
        <v>5636</v>
      </c>
      <c r="C44" t="s">
        <v>5640</v>
      </c>
      <c r="D44" t="n">
        <v>500</v>
      </c>
      <c r="E44" t="n">
        <v>0</v>
      </c>
      <c r="F44" s="201" t="n">
        <v>40504</v>
      </c>
      <c r="G44" t="n">
        <v>0.75</v>
      </c>
      <c r="H44" s="201" t="n">
        <v>40592</v>
      </c>
      <c r="I44" t="e">
        <v>#NUM!</v>
      </c>
      <c r="J44" t="e">
        <v>#NUM!</v>
      </c>
      <c r="K44" t="n">
        <v>375</v>
      </c>
      <c r="L44" t="n">
        <v>11.7</v>
      </c>
      <c r="M44" t="s">
        <v>5641</v>
      </c>
      <c r="N44" t="n">
        <v>0</v>
      </c>
      <c r="O44" s="201"/>
      <c r="P44"/>
    </row>
    <row r="45">
      <c r="A45" t="n">
        <v>44</v>
      </c>
      <c r="B45" t="s">
        <v>5636</v>
      </c>
      <c r="C45" t="s">
        <v>5642</v>
      </c>
      <c r="D45" t="n">
        <v>500</v>
      </c>
      <c r="E45" t="n">
        <v>0</v>
      </c>
      <c r="F45" s="201" t="n">
        <v>40604</v>
      </c>
      <c r="G45" t="n">
        <v>0.95</v>
      </c>
      <c r="H45" s="201" t="n">
        <v>40648</v>
      </c>
      <c r="I45" t="e">
        <v>#NUM!</v>
      </c>
      <c r="J45" t="e">
        <v>#NUM!</v>
      </c>
      <c r="K45" t="n">
        <v>475</v>
      </c>
      <c r="L45" t="n">
        <v>11.7</v>
      </c>
      <c r="M45" t="s">
        <v>5641</v>
      </c>
      <c r="N45" t="n">
        <v>0</v>
      </c>
      <c r="O45" s="201"/>
      <c r="P45"/>
    </row>
    <row r="46">
      <c r="A46" t="n">
        <v>45</v>
      </c>
      <c r="B46" t="s">
        <v>5643</v>
      </c>
      <c r="C46" t="s">
        <v>5644</v>
      </c>
      <c r="D46" t="n">
        <v>500</v>
      </c>
      <c r="E46" t="n">
        <v>2.98</v>
      </c>
      <c r="F46" s="201" t="n">
        <v>40539</v>
      </c>
      <c r="G46" t="n">
        <v>3.6</v>
      </c>
      <c r="H46" s="201" t="n">
        <v>40584</v>
      </c>
      <c r="I46" t="n">
        <v>0.0202667727022782</v>
      </c>
      <c r="J46" t="n">
        <v>0.208053691275168</v>
      </c>
      <c r="K46" t="n">
        <v>310</v>
      </c>
      <c r="L46" t="n">
        <v>23.4</v>
      </c>
      <c r="M46" t="s">
        <v>5645</v>
      </c>
      <c r="N46" t="n">
        <v>1490</v>
      </c>
      <c r="O46" s="201"/>
      <c r="P46"/>
    </row>
    <row r="47">
      <c r="A47" t="n">
        <v>46</v>
      </c>
      <c r="B47" t="s">
        <v>5643</v>
      </c>
      <c r="C47" t="s">
        <v>5646</v>
      </c>
      <c r="D47" t="n">
        <v>400</v>
      </c>
      <c r="E47" t="n">
        <v>4.64</v>
      </c>
      <c r="F47" s="201" t="n">
        <v>40539</v>
      </c>
      <c r="G47" t="n">
        <v>5.8</v>
      </c>
      <c r="H47" s="201" t="n">
        <v>40619</v>
      </c>
      <c r="I47" t="n">
        <v>0.024352815585802</v>
      </c>
      <c r="J47" t="n">
        <v>0.25</v>
      </c>
      <c r="K47" t="n">
        <v>464</v>
      </c>
      <c r="L47" t="n">
        <v>21.9</v>
      </c>
      <c r="M47" t="s">
        <v>5645</v>
      </c>
      <c r="N47" t="n">
        <v>1856</v>
      </c>
      <c r="O47" s="201"/>
      <c r="P47"/>
    </row>
    <row r="48">
      <c r="A48" t="n">
        <v>47</v>
      </c>
      <c r="B48" t="s">
        <v>5643</v>
      </c>
      <c r="C48" t="s">
        <v>5647</v>
      </c>
      <c r="D48" t="n">
        <v>900</v>
      </c>
      <c r="E48" t="n">
        <v>0</v>
      </c>
      <c r="F48" s="201" t="n">
        <v>40504</v>
      </c>
      <c r="G48" t="n">
        <v>0.35</v>
      </c>
      <c r="H48" s="201" t="n">
        <v>40565</v>
      </c>
      <c r="I48" t="e">
        <v>#NUM!</v>
      </c>
      <c r="J48" t="e">
        <v>#NUM!</v>
      </c>
      <c r="K48" t="n">
        <v>315</v>
      </c>
      <c r="L48" t="n">
        <v>14.7</v>
      </c>
      <c r="M48" t="s">
        <v>5641</v>
      </c>
      <c r="N48" t="n">
        <v>0</v>
      </c>
      <c r="O48" s="201"/>
      <c r="P48"/>
    </row>
    <row r="49">
      <c r="A49" t="n">
        <v>48</v>
      </c>
      <c r="B49" t="s">
        <v>5648</v>
      </c>
      <c r="C49" t="s">
        <v>5649</v>
      </c>
      <c r="D49" t="n">
        <v>900</v>
      </c>
      <c r="E49" t="n">
        <v>0</v>
      </c>
      <c r="F49" s="201" t="n">
        <v>40548</v>
      </c>
      <c r="G49" t="n">
        <v>0.25</v>
      </c>
      <c r="H49" s="201" t="n">
        <v>40620</v>
      </c>
      <c r="I49" t="e">
        <v>#NUM!</v>
      </c>
      <c r="J49" t="e">
        <v>#NUM!</v>
      </c>
      <c r="K49" t="n">
        <v>225</v>
      </c>
      <c r="L49" t="n">
        <v>14.7</v>
      </c>
      <c r="M49" t="s">
        <v>5641</v>
      </c>
      <c r="N49" t="n">
        <v>0</v>
      </c>
      <c r="O49" s="201"/>
      <c r="P49"/>
    </row>
    <row r="50">
      <c r="A50" t="n">
        <v>49</v>
      </c>
      <c r="B50" t="s">
        <v>5650</v>
      </c>
      <c r="C50" t="s">
        <v>5651</v>
      </c>
      <c r="D50" t="n">
        <v>400</v>
      </c>
      <c r="E50" t="n">
        <v>0</v>
      </c>
      <c r="F50" s="201" t="n">
        <v>40504</v>
      </c>
      <c r="G50" t="n">
        <v>0.3</v>
      </c>
      <c r="H50" s="201" t="n">
        <v>40620</v>
      </c>
      <c r="I50" t="e">
        <v>#NUM!</v>
      </c>
      <c r="J50" t="e">
        <v>#NUM!</v>
      </c>
      <c r="K50" t="n">
        <v>120</v>
      </c>
      <c r="L50" t="n">
        <v>10.95</v>
      </c>
      <c r="M50" t="s">
        <v>5641</v>
      </c>
      <c r="N50" t="n">
        <v>0</v>
      </c>
      <c r="O50" s="201"/>
      <c r="P50"/>
    </row>
    <row r="51">
      <c r="A51" t="n">
        <v>50</v>
      </c>
      <c r="B51" t="s">
        <v>5618</v>
      </c>
      <c r="C51" t="s">
        <v>5652</v>
      </c>
      <c r="D51" t="n">
        <v>300</v>
      </c>
      <c r="E51" t="n">
        <v>0.05</v>
      </c>
      <c r="F51" s="201" t="n">
        <v>40504</v>
      </c>
      <c r="G51" t="n">
        <v>0.46</v>
      </c>
      <c r="H51" s="201" t="n">
        <v>40620</v>
      </c>
      <c r="I51" t="n">
        <v>0.791380222104706</v>
      </c>
      <c r="J51" t="n">
        <v>8.2</v>
      </c>
      <c r="K51" t="n">
        <v>123</v>
      </c>
      <c r="L51" t="n">
        <v>20.4</v>
      </c>
      <c r="M51" t="s">
        <v>5653</v>
      </c>
      <c r="N51" t="n">
        <v>15</v>
      </c>
      <c r="O51" s="201"/>
      <c r="P51"/>
    </row>
    <row r="52">
      <c r="A52" t="n">
        <v>51</v>
      </c>
      <c r="B52" t="s">
        <v>5654</v>
      </c>
      <c r="C52" t="s">
        <v>5655</v>
      </c>
      <c r="D52" t="n">
        <v>1000</v>
      </c>
      <c r="E52" t="n">
        <v>3.67</v>
      </c>
      <c r="F52" s="201" t="n">
        <v>40620</v>
      </c>
      <c r="G52" t="n">
        <v>4.05</v>
      </c>
      <c r="H52" s="201" t="n">
        <v>40623</v>
      </c>
      <c r="I52" t="n">
        <v>0.010309033150937</v>
      </c>
      <c r="J52" t="n">
        <v>0.103542234332425</v>
      </c>
      <c r="K52" t="n">
        <v>380</v>
      </c>
      <c r="L52" t="n">
        <v>30.9</v>
      </c>
      <c r="M52" t="s">
        <v>5568</v>
      </c>
      <c r="N52" t="n">
        <v>3670</v>
      </c>
      <c r="O52" s="201"/>
      <c r="P52"/>
    </row>
    <row r="53">
      <c r="A53" t="n">
        <v>52</v>
      </c>
      <c r="B53" t="s">
        <v>5654</v>
      </c>
      <c r="C53" t="s">
        <v>5656</v>
      </c>
      <c r="D53" t="n">
        <v>500</v>
      </c>
      <c r="E53" t="n">
        <v>9.53</v>
      </c>
      <c r="F53" s="201" t="n">
        <v>40632</v>
      </c>
      <c r="G53" t="n">
        <v>10</v>
      </c>
      <c r="H53" s="201" t="n">
        <v>40644</v>
      </c>
      <c r="I53" t="n">
        <v>0.0049263955440458</v>
      </c>
      <c r="J53" t="n">
        <v>0.0493179433368311</v>
      </c>
      <c r="K53" t="n">
        <v>235</v>
      </c>
      <c r="L53" t="n">
        <v>23.4</v>
      </c>
      <c r="M53" t="s">
        <v>5645</v>
      </c>
      <c r="N53" t="n">
        <v>4765</v>
      </c>
      <c r="O53" s="201"/>
      <c r="P53"/>
    </row>
    <row r="54">
      <c r="A54" t="n">
        <v>82</v>
      </c>
      <c r="B54" t="s">
        <v>5657</v>
      </c>
      <c r="C54" t="s">
        <v>5658</v>
      </c>
      <c r="D54" t="n">
        <v>1700</v>
      </c>
      <c r="E54" t="n">
        <v>0</v>
      </c>
      <c r="F54" s="201" t="n">
        <v>40652</v>
      </c>
      <c r="G54" t="n">
        <v>2.7</v>
      </c>
      <c r="H54" s="201" t="n">
        <v>40739</v>
      </c>
      <c r="I54" t="e">
        <v>#NUM!</v>
      </c>
      <c r="J54" t="e">
        <v>#NUM!</v>
      </c>
      <c r="K54" t="n">
        <v>4590</v>
      </c>
      <c r="L54" t="n">
        <v>20.7</v>
      </c>
      <c r="M54" t="s">
        <v>5641</v>
      </c>
      <c r="N54" t="n">
        <v>0</v>
      </c>
      <c r="O54" s="201"/>
      <c r="P54"/>
    </row>
    <row r="55">
      <c r="A55" t="n">
        <v>83</v>
      </c>
      <c r="B55" t="s">
        <v>5657</v>
      </c>
      <c r="C55" t="s">
        <v>5658</v>
      </c>
      <c r="D55" t="n">
        <v>300</v>
      </c>
      <c r="E55" t="n">
        <v>0</v>
      </c>
      <c r="F55" s="201" t="n">
        <v>40664</v>
      </c>
      <c r="G55" t="n">
        <v>0.7</v>
      </c>
      <c r="H55" s="201" t="n">
        <v>40739</v>
      </c>
      <c r="I55" t="e">
        <v>#NUM!</v>
      </c>
      <c r="J55" t="e">
        <v>#NUM!</v>
      </c>
      <c r="K55" t="n">
        <v>210</v>
      </c>
      <c r="L55" t="n">
        <v>10.2</v>
      </c>
      <c r="M55" t="s">
        <v>5641</v>
      </c>
      <c r="N55" t="n">
        <v>0</v>
      </c>
      <c r="O55" s="201"/>
      <c r="P55"/>
    </row>
    <row r="56">
      <c r="A56" t="n">
        <v>84</v>
      </c>
      <c r="B56" t="s">
        <v>5659</v>
      </c>
      <c r="C56" t="s">
        <v>5660</v>
      </c>
      <c r="D56" t="n">
        <v>100</v>
      </c>
      <c r="E56" t="n">
        <v>0</v>
      </c>
      <c r="F56" s="201" t="n">
        <v>40564</v>
      </c>
      <c r="G56" t="n">
        <v>1.25</v>
      </c>
      <c r="H56" s="201" t="n">
        <v>40739</v>
      </c>
      <c r="I56" t="e">
        <v>#NUM!</v>
      </c>
      <c r="J56" t="e">
        <v>#NUM!</v>
      </c>
      <c r="K56" t="n">
        <v>125</v>
      </c>
      <c r="L56" t="n">
        <v>8.7</v>
      </c>
      <c r="M56" t="s">
        <v>5641</v>
      </c>
      <c r="N56" t="n">
        <v>0</v>
      </c>
      <c r="O56" s="201"/>
      <c r="P56"/>
    </row>
    <row r="57">
      <c r="A57" t="n">
        <v>85</v>
      </c>
      <c r="B57" t="s">
        <v>5638</v>
      </c>
      <c r="C57"/>
      <c r="D57" t="n">
        <v>900</v>
      </c>
      <c r="E57" t="n">
        <v>9</v>
      </c>
      <c r="F57" s="201" t="n">
        <v>40616</v>
      </c>
      <c r="G57" t="n">
        <v>5</v>
      </c>
      <c r="H57" s="201" t="n">
        <v>40743</v>
      </c>
      <c r="I57" t="n">
        <v>-0.0442022403875265</v>
      </c>
      <c r="J57" t="n">
        <v>-0.444444444444444</v>
      </c>
      <c r="K57" t="n">
        <v>-3600</v>
      </c>
      <c r="L57" t="n">
        <v>7.95</v>
      </c>
      <c r="M57" t="s">
        <v>5566</v>
      </c>
      <c r="N57" t="n">
        <v>8100</v>
      </c>
      <c r="O57" s="201"/>
      <c r="P57"/>
    </row>
    <row r="58">
      <c r="A58" t="n">
        <v>86</v>
      </c>
      <c r="B58" t="s">
        <v>5638</v>
      </c>
      <c r="C58" t="s">
        <v>5661</v>
      </c>
      <c r="D58" t="n">
        <v>900</v>
      </c>
      <c r="E58" t="n">
        <v>0</v>
      </c>
      <c r="F58" s="201" t="n">
        <v>40715</v>
      </c>
      <c r="G58" t="n">
        <v>1.95</v>
      </c>
      <c r="H58" s="201" t="n">
        <v>40743</v>
      </c>
      <c r="I58" t="e">
        <v>#NUM!</v>
      </c>
      <c r="J58" t="e">
        <v>#NUM!</v>
      </c>
      <c r="K58" t="n">
        <v>1755</v>
      </c>
      <c r="L58" t="n">
        <v>34.7</v>
      </c>
      <c r="M58" t="s">
        <v>5662</v>
      </c>
      <c r="N58" t="n">
        <v>0</v>
      </c>
      <c r="O58" s="201"/>
      <c r="P58"/>
    </row>
    <row r="59">
      <c r="A59" t="n">
        <v>92</v>
      </c>
      <c r="B59" t="s">
        <v>5663</v>
      </c>
      <c r="C59"/>
      <c r="D59" t="n">
        <v>520</v>
      </c>
      <c r="E59" t="n">
        <v>19.22</v>
      </c>
      <c r="F59" s="201" t="n">
        <v>40618</v>
      </c>
      <c r="G59" t="n">
        <v>19.94</v>
      </c>
      <c r="H59" s="201" t="n">
        <v>40744</v>
      </c>
      <c r="I59" t="n">
        <v>0.00372771456486735</v>
      </c>
      <c r="J59" t="n">
        <v>0.0374609781477628</v>
      </c>
      <c r="K59" t="n">
        <v>374.400000000001</v>
      </c>
      <c r="L59" t="n">
        <v>0</v>
      </c>
      <c r="M59" t="s">
        <v>5575</v>
      </c>
      <c r="N59" t="n">
        <v>9994.4</v>
      </c>
      <c r="O59" s="201"/>
      <c r="P59"/>
    </row>
    <row r="60">
      <c r="A60" t="n">
        <v>93</v>
      </c>
      <c r="B60" t="s">
        <v>5591</v>
      </c>
      <c r="C60" t="s">
        <v>5664</v>
      </c>
      <c r="D60" t="n">
        <v>2000</v>
      </c>
      <c r="E60" t="n">
        <v>0.25</v>
      </c>
      <c r="F60" s="201" t="n">
        <v>40764</v>
      </c>
      <c r="G60" t="n">
        <v>0.55</v>
      </c>
      <c r="H60" s="201" t="n">
        <v>40769</v>
      </c>
      <c r="I60" t="n">
        <v>0.124361158432709</v>
      </c>
      <c r="J60" t="n">
        <v>1.2</v>
      </c>
      <c r="K60" t="n">
        <v>600</v>
      </c>
      <c r="L60" t="n">
        <v>45.9</v>
      </c>
      <c r="M60" t="s">
        <v>5568</v>
      </c>
      <c r="N60" t="n">
        <v>500</v>
      </c>
      <c r="O60" s="201"/>
      <c r="P60"/>
    </row>
    <row r="61">
      <c r="A61" t="n">
        <v>95</v>
      </c>
      <c r="B61" t="s">
        <v>5665</v>
      </c>
      <c r="C61" t="s">
        <v>5666</v>
      </c>
      <c r="D61" t="n">
        <v>5000</v>
      </c>
      <c r="E61" t="n">
        <v>0.34</v>
      </c>
      <c r="F61" s="201" t="n">
        <v>40675</v>
      </c>
      <c r="G61" t="n">
        <v>0.6</v>
      </c>
      <c r="H61" s="201" t="n">
        <v>40773</v>
      </c>
      <c r="I61" t="n">
        <v>0.0772964960007819</v>
      </c>
      <c r="J61" t="n">
        <v>0.764705882352941</v>
      </c>
      <c r="K61" t="n">
        <v>1300</v>
      </c>
      <c r="L61" t="n">
        <v>90.9</v>
      </c>
      <c r="M61" t="s">
        <v>5568</v>
      </c>
      <c r="N61" t="n">
        <v>1700</v>
      </c>
      <c r="O61" s="201"/>
      <c r="P61"/>
    </row>
    <row r="62">
      <c r="A62" t="n">
        <v>96</v>
      </c>
      <c r="B62" t="s">
        <v>5612</v>
      </c>
      <c r="C62" t="s">
        <v>5667</v>
      </c>
      <c r="D62" t="n">
        <v>100</v>
      </c>
      <c r="E62" t="n">
        <v>0</v>
      </c>
      <c r="F62" s="201" t="n">
        <v>40714</v>
      </c>
      <c r="G62" t="n">
        <v>4.5</v>
      </c>
      <c r="H62" s="201" t="n">
        <v>40774</v>
      </c>
      <c r="I62" t="e">
        <v>#NUM!</v>
      </c>
      <c r="J62" t="e">
        <v>#NUM!</v>
      </c>
      <c r="K62" t="n">
        <v>450</v>
      </c>
      <c r="L62" t="n">
        <v>28.7</v>
      </c>
      <c r="M62" t="s">
        <v>5662</v>
      </c>
      <c r="N62" t="n">
        <v>0</v>
      </c>
      <c r="O62" s="201"/>
      <c r="P62"/>
    </row>
    <row r="63">
      <c r="A63" t="n">
        <v>97</v>
      </c>
      <c r="B63" t="s">
        <v>5612</v>
      </c>
      <c r="C63" t="s">
        <v>5612</v>
      </c>
      <c r="D63" t="n">
        <v>100</v>
      </c>
      <c r="E63" t="n">
        <v>67.07</v>
      </c>
      <c r="F63" s="201" t="n">
        <v>40085</v>
      </c>
      <c r="G63" t="n">
        <v>25</v>
      </c>
      <c r="H63" s="201" t="n">
        <v>40774</v>
      </c>
      <c r="I63" t="n">
        <v>-0.0544984798645178</v>
      </c>
      <c r="J63" t="n">
        <v>-0.627255106605039</v>
      </c>
      <c r="K63" t="n">
        <v>-4207</v>
      </c>
      <c r="L63" t="n">
        <v>7.95</v>
      </c>
      <c r="M63" t="s">
        <v>5566</v>
      </c>
      <c r="N63" t="n">
        <v>6707</v>
      </c>
      <c r="O63" s="201"/>
      <c r="P63"/>
    </row>
    <row r="64">
      <c r="A64" t="n">
        <v>98</v>
      </c>
      <c r="B64" t="s">
        <v>5668</v>
      </c>
      <c r="C64" t="s">
        <v>5669</v>
      </c>
      <c r="D64" t="n">
        <v>900</v>
      </c>
      <c r="E64" t="n">
        <v>0</v>
      </c>
      <c r="F64" s="201" t="n">
        <v>40721</v>
      </c>
      <c r="G64" t="n">
        <v>0.65</v>
      </c>
      <c r="H64" s="201" t="n">
        <v>40774</v>
      </c>
      <c r="I64" t="e">
        <v>#NUM!</v>
      </c>
      <c r="J64" t="e">
        <v>#NUM!</v>
      </c>
      <c r="K64" t="n">
        <v>585</v>
      </c>
      <c r="L64" t="n">
        <v>14.7</v>
      </c>
      <c r="M64" t="s">
        <v>5641</v>
      </c>
      <c r="N64" t="n">
        <v>0</v>
      </c>
      <c r="O64" s="201"/>
      <c r="P64"/>
    </row>
    <row r="65">
      <c r="A65" t="n">
        <v>99</v>
      </c>
      <c r="B65" t="s">
        <v>5627</v>
      </c>
      <c r="C65" t="s">
        <v>5670</v>
      </c>
      <c r="D65" t="n">
        <v>100</v>
      </c>
      <c r="E65" t="n">
        <v>55.4</v>
      </c>
      <c r="F65" s="201" t="n">
        <v>40773</v>
      </c>
      <c r="G65" t="n">
        <v>75.9</v>
      </c>
      <c r="H65" s="201" t="n">
        <v>40785</v>
      </c>
      <c r="I65" t="n">
        <v>0.0384466771691736</v>
      </c>
      <c r="J65" t="n">
        <v>0.370036101083033</v>
      </c>
      <c r="K65" t="n">
        <v>2050</v>
      </c>
      <c r="L65" t="n">
        <v>17.4</v>
      </c>
      <c r="M65" t="s">
        <v>5568</v>
      </c>
      <c r="N65" t="n">
        <v>5540</v>
      </c>
      <c r="O65" s="201"/>
      <c r="P65"/>
    </row>
    <row r="66">
      <c r="A66" t="n">
        <v>102</v>
      </c>
      <c r="B66" t="s">
        <v>5665</v>
      </c>
      <c r="C66" t="s">
        <v>5671</v>
      </c>
      <c r="D66" t="n">
        <v>1000</v>
      </c>
      <c r="E66" t="n">
        <v>7.15</v>
      </c>
      <c r="F66" s="201" t="n">
        <v>40672</v>
      </c>
      <c r="G66" t="n">
        <v>9.5</v>
      </c>
      <c r="H66" s="201" t="n">
        <v>40787</v>
      </c>
      <c r="I66" t="n">
        <v>0.0331945309809172</v>
      </c>
      <c r="J66" t="n">
        <v>0.328671328671329</v>
      </c>
      <c r="K66" t="n">
        <v>2350</v>
      </c>
      <c r="L66" t="n">
        <v>30.9</v>
      </c>
      <c r="M66" t="s">
        <v>5568</v>
      </c>
      <c r="N66" t="n">
        <v>7150</v>
      </c>
      <c r="O66" s="201"/>
      <c r="P66"/>
    </row>
    <row r="67">
      <c r="A67" t="n">
        <v>104</v>
      </c>
      <c r="B67" t="s">
        <v>5672</v>
      </c>
      <c r="C67" t="s">
        <v>5673</v>
      </c>
      <c r="D67" t="n">
        <v>1000</v>
      </c>
      <c r="E67" t="n">
        <v>1.22</v>
      </c>
      <c r="F67" s="201" t="n">
        <v>40764</v>
      </c>
      <c r="G67" t="n">
        <v>2</v>
      </c>
      <c r="H67" s="201" t="n">
        <v>40801</v>
      </c>
      <c r="I67" t="n">
        <v>0.066257994246935</v>
      </c>
      <c r="J67" t="n">
        <v>0.639344262295082</v>
      </c>
      <c r="K67" t="n">
        <v>780</v>
      </c>
      <c r="L67" t="n">
        <v>30.9</v>
      </c>
      <c r="M67" t="s">
        <v>5568</v>
      </c>
      <c r="N67" t="n">
        <v>1220</v>
      </c>
      <c r="O67" s="201"/>
      <c r="P67"/>
    </row>
    <row r="68">
      <c r="A68" t="n">
        <v>105</v>
      </c>
      <c r="B68" t="s">
        <v>5668</v>
      </c>
      <c r="C68"/>
      <c r="D68" t="n">
        <v>900</v>
      </c>
      <c r="E68" t="n">
        <v>5.5</v>
      </c>
      <c r="F68" s="201" t="n">
        <v>40305</v>
      </c>
      <c r="G68" t="n">
        <v>3</v>
      </c>
      <c r="H68" s="201" t="n">
        <v>40802</v>
      </c>
      <c r="I68" t="n">
        <v>-0.0416752300701057</v>
      </c>
      <c r="J68" t="n">
        <v>-0.454545454545455</v>
      </c>
      <c r="K68" t="n">
        <v>-2250</v>
      </c>
      <c r="L68" t="n">
        <v>7.95</v>
      </c>
      <c r="M68" t="s">
        <v>5566</v>
      </c>
      <c r="N68" t="n">
        <v>4950</v>
      </c>
      <c r="O68" s="201"/>
      <c r="P68"/>
    </row>
    <row r="69">
      <c r="A69" t="n">
        <v>106</v>
      </c>
      <c r="B69" t="s">
        <v>5668</v>
      </c>
      <c r="C69" t="s">
        <v>5674</v>
      </c>
      <c r="D69" t="n">
        <v>900</v>
      </c>
      <c r="E69" t="n">
        <v>0</v>
      </c>
      <c r="F69" s="201" t="n">
        <v>40784</v>
      </c>
      <c r="G69" t="n">
        <v>0.4</v>
      </c>
      <c r="H69" s="201" t="n">
        <v>40802</v>
      </c>
      <c r="I69" t="e">
        <v>#NUM!</v>
      </c>
      <c r="J69" t="e">
        <v>#NUM!</v>
      </c>
      <c r="K69" t="n">
        <v>360</v>
      </c>
      <c r="L69" t="n">
        <v>34.7</v>
      </c>
      <c r="M69" t="s">
        <v>5662</v>
      </c>
      <c r="N69" t="n">
        <v>0</v>
      </c>
      <c r="O69" s="201"/>
      <c r="P69"/>
    </row>
    <row r="70">
      <c r="A70" t="n">
        <v>107</v>
      </c>
      <c r="B70" t="s">
        <v>5675</v>
      </c>
      <c r="C70"/>
      <c r="D70" t="n">
        <v>100</v>
      </c>
      <c r="E70" t="n">
        <v>33</v>
      </c>
      <c r="F70" s="201" t="n">
        <v>40694</v>
      </c>
      <c r="G70" t="n">
        <v>30</v>
      </c>
      <c r="H70" s="201" t="n">
        <v>40802</v>
      </c>
      <c r="I70" t="n">
        <v>-0.00923769993925896</v>
      </c>
      <c r="J70" t="n">
        <v>-0.0909090909090909</v>
      </c>
      <c r="K70" t="n">
        <v>-300</v>
      </c>
      <c r="L70" t="n">
        <v>7.95</v>
      </c>
      <c r="M70" t="s">
        <v>5566</v>
      </c>
      <c r="N70" t="n">
        <v>3300</v>
      </c>
      <c r="O70" s="201"/>
      <c r="P70"/>
    </row>
    <row r="71">
      <c r="A71" t="n">
        <v>108</v>
      </c>
      <c r="B71" t="s">
        <v>5675</v>
      </c>
      <c r="C71" t="s">
        <v>5676</v>
      </c>
      <c r="D71" t="n">
        <v>100</v>
      </c>
      <c r="E71" t="n">
        <v>0</v>
      </c>
      <c r="F71" s="201" t="n">
        <v>40696</v>
      </c>
      <c r="G71" t="n">
        <v>4.9</v>
      </c>
      <c r="H71" s="201" t="n">
        <v>40802</v>
      </c>
      <c r="I71" t="e">
        <v>#NUM!</v>
      </c>
      <c r="J71" t="e">
        <v>#NUM!</v>
      </c>
      <c r="K71" t="n">
        <v>490</v>
      </c>
      <c r="L71" t="n">
        <v>28.7</v>
      </c>
      <c r="M71" t="s">
        <v>5662</v>
      </c>
      <c r="N71" t="n">
        <v>0</v>
      </c>
      <c r="O71" s="201"/>
      <c r="P71"/>
    </row>
    <row r="72">
      <c r="A72" t="n">
        <v>109</v>
      </c>
      <c r="B72" t="s">
        <v>5617</v>
      </c>
      <c r="C72"/>
      <c r="D72" t="n">
        <v>500</v>
      </c>
      <c r="E72" t="n">
        <v>17.5</v>
      </c>
      <c r="F72" s="201" t="n">
        <v>40764</v>
      </c>
      <c r="G72" t="n">
        <v>10</v>
      </c>
      <c r="H72" s="201" t="n">
        <v>40802</v>
      </c>
      <c r="I72" t="n">
        <v>-0.0444146994402531</v>
      </c>
      <c r="J72" t="n">
        <v>-0.428571428571429</v>
      </c>
      <c r="K72" t="n">
        <v>-3750</v>
      </c>
      <c r="L72" t="n">
        <v>7.95</v>
      </c>
      <c r="M72" t="s">
        <v>5566</v>
      </c>
      <c r="N72" t="n">
        <v>8750</v>
      </c>
      <c r="O72" s="201"/>
      <c r="P72"/>
    </row>
    <row r="73">
      <c r="A73" t="n">
        <v>110</v>
      </c>
      <c r="B73" t="s">
        <v>5617</v>
      </c>
      <c r="C73" t="s">
        <v>5677</v>
      </c>
      <c r="D73" t="n">
        <v>500</v>
      </c>
      <c r="E73" t="n">
        <v>0</v>
      </c>
      <c r="F73" s="201" t="n">
        <v>40784</v>
      </c>
      <c r="G73" t="n">
        <v>2.7</v>
      </c>
      <c r="H73" s="201" t="n">
        <v>40802</v>
      </c>
      <c r="I73" t="e">
        <v>#NUM!</v>
      </c>
      <c r="J73" t="e">
        <v>#NUM!</v>
      </c>
      <c r="K73" t="n">
        <v>1350</v>
      </c>
      <c r="L73" t="n">
        <v>31.7</v>
      </c>
      <c r="M73" t="s">
        <v>5662</v>
      </c>
      <c r="N73" t="n">
        <v>0</v>
      </c>
      <c r="O73" s="201"/>
      <c r="P73"/>
    </row>
    <row r="74">
      <c r="A74" t="n">
        <v>111</v>
      </c>
      <c r="B74" t="s">
        <v>5678</v>
      </c>
      <c r="C74" t="s">
        <v>5679</v>
      </c>
      <c r="D74" t="n">
        <v>1000</v>
      </c>
      <c r="E74" t="n">
        <v>0</v>
      </c>
      <c r="F74" s="201" t="n">
        <v>40715</v>
      </c>
      <c r="G74" t="n">
        <v>0.65</v>
      </c>
      <c r="H74" s="201" t="n">
        <v>40802</v>
      </c>
      <c r="I74" t="e">
        <v>#NUM!</v>
      </c>
      <c r="J74" t="e">
        <v>#NUM!</v>
      </c>
      <c r="K74" t="n">
        <v>650</v>
      </c>
      <c r="L74" t="n">
        <v>15.45</v>
      </c>
      <c r="M74" t="s">
        <v>5641</v>
      </c>
      <c r="N74" t="n">
        <v>0</v>
      </c>
      <c r="O74" s="201"/>
      <c r="P74"/>
    </row>
    <row r="75">
      <c r="A75" t="n">
        <v>112</v>
      </c>
      <c r="B75" t="s">
        <v>5657</v>
      </c>
      <c r="C75" t="s">
        <v>5680</v>
      </c>
      <c r="D75" t="n">
        <v>2000</v>
      </c>
      <c r="E75" t="n">
        <v>0.5</v>
      </c>
      <c r="F75" s="201" t="n">
        <v>40783</v>
      </c>
      <c r="G75" t="n">
        <v>0.55</v>
      </c>
      <c r="H75" s="201" t="n">
        <v>40808</v>
      </c>
      <c r="I75" t="n">
        <v>0.0104196403083072</v>
      </c>
      <c r="J75" t="n">
        <v>0.1</v>
      </c>
      <c r="K75" t="n">
        <v>100</v>
      </c>
      <c r="L75" t="n">
        <v>45.9</v>
      </c>
      <c r="M75" t="s">
        <v>5653</v>
      </c>
      <c r="N75" t="n">
        <v>1000</v>
      </c>
      <c r="O75" s="201"/>
      <c r="P75"/>
    </row>
    <row r="76">
      <c r="A76" t="n">
        <v>113</v>
      </c>
      <c r="B76" t="s">
        <v>5681</v>
      </c>
      <c r="C76" t="s">
        <v>5681</v>
      </c>
      <c r="D76" t="n">
        <v>100</v>
      </c>
      <c r="E76" t="n">
        <v>53</v>
      </c>
      <c r="F76" s="201" t="n">
        <v>40807</v>
      </c>
      <c r="G76" t="n">
        <v>59.19</v>
      </c>
      <c r="H76" s="201" t="n">
        <v>40808</v>
      </c>
      <c r="I76" t="n">
        <v>0.0122533041917272</v>
      </c>
      <c r="J76" t="n">
        <v>0.116792452830189</v>
      </c>
      <c r="K76" t="n">
        <v>619</v>
      </c>
      <c r="L76" t="n">
        <v>7.95</v>
      </c>
      <c r="M76" t="s">
        <v>5566</v>
      </c>
      <c r="N76" t="n">
        <v>5300</v>
      </c>
      <c r="O76" s="201"/>
      <c r="P76"/>
    </row>
    <row r="77">
      <c r="A77" t="n">
        <v>114</v>
      </c>
      <c r="B77" t="s">
        <v>5643</v>
      </c>
      <c r="C77" t="s">
        <v>5682</v>
      </c>
      <c r="D77" t="n">
        <v>900</v>
      </c>
      <c r="E77" t="n">
        <v>0.25</v>
      </c>
      <c r="F77" s="201" t="n">
        <v>40714</v>
      </c>
      <c r="G77" t="n">
        <v>0.85</v>
      </c>
      <c r="H77" s="201" t="n">
        <v>40813</v>
      </c>
      <c r="I77" t="n">
        <v>0.245240761478164</v>
      </c>
      <c r="J77" t="n">
        <v>2.4</v>
      </c>
      <c r="K77" t="n">
        <v>540</v>
      </c>
      <c r="L77" t="n">
        <v>29.4</v>
      </c>
      <c r="M77" t="s">
        <v>5653</v>
      </c>
      <c r="N77" t="n">
        <v>225</v>
      </c>
      <c r="O77" s="201"/>
      <c r="P77"/>
    </row>
    <row r="78">
      <c r="A78" t="n">
        <v>115</v>
      </c>
      <c r="B78" t="s">
        <v>5683</v>
      </c>
      <c r="C78" t="s">
        <v>5684</v>
      </c>
      <c r="D78" t="n">
        <v>1000</v>
      </c>
      <c r="E78" t="n">
        <v>1.77</v>
      </c>
      <c r="F78" s="201" t="n">
        <v>40695</v>
      </c>
      <c r="G78" t="n">
        <v>0.32</v>
      </c>
      <c r="H78" s="201" t="n">
        <v>40816</v>
      </c>
      <c r="I78" t="n">
        <v>-0.0832668614411106</v>
      </c>
      <c r="J78" t="n">
        <v>-0.819209039548023</v>
      </c>
      <c r="K78" t="n">
        <v>-1450</v>
      </c>
      <c r="L78" t="n">
        <v>30.9</v>
      </c>
      <c r="M78" t="s">
        <v>5568</v>
      </c>
      <c r="N78" t="n">
        <v>1770</v>
      </c>
      <c r="O78" s="201"/>
      <c r="P78"/>
    </row>
    <row r="79">
      <c r="A79" t="n">
        <v>116</v>
      </c>
      <c r="B79" t="s">
        <v>5622</v>
      </c>
      <c r="C79" t="s">
        <v>5685</v>
      </c>
      <c r="D79" t="n">
        <v>100</v>
      </c>
      <c r="E79" t="n">
        <v>40</v>
      </c>
      <c r="F79" s="201" t="n">
        <v>40808</v>
      </c>
      <c r="G79" t="n">
        <v>64</v>
      </c>
      <c r="H79" s="201" t="n">
        <v>40820</v>
      </c>
      <c r="I79" t="n">
        <v>0.0629672225416906</v>
      </c>
      <c r="J79" t="n">
        <v>0.6</v>
      </c>
      <c r="K79" t="n">
        <v>2400</v>
      </c>
      <c r="L79" t="n">
        <v>17.4</v>
      </c>
      <c r="M79" t="s">
        <v>5645</v>
      </c>
      <c r="N79" t="n">
        <v>4000</v>
      </c>
      <c r="O79" s="201"/>
      <c r="P79"/>
    </row>
    <row r="80">
      <c r="A80" t="n">
        <v>117</v>
      </c>
      <c r="B80" t="s">
        <v>5686</v>
      </c>
      <c r="C80" t="s">
        <v>5687</v>
      </c>
      <c r="D80" t="n">
        <v>100</v>
      </c>
      <c r="E80" t="n">
        <v>7.2</v>
      </c>
      <c r="F80" s="201" t="n">
        <v>40808</v>
      </c>
      <c r="G80" t="n">
        <v>4.95</v>
      </c>
      <c r="H80" s="201" t="n">
        <v>40834</v>
      </c>
      <c r="I80" t="n">
        <v>-0.0327954284071305</v>
      </c>
      <c r="J80" t="n">
        <v>-0.3125</v>
      </c>
      <c r="K80" t="n">
        <v>-225</v>
      </c>
      <c r="L80" t="n">
        <v>17.4</v>
      </c>
      <c r="M80" t="s">
        <v>5653</v>
      </c>
      <c r="N80" t="n">
        <v>720</v>
      </c>
      <c r="O80" s="201"/>
      <c r="P80"/>
    </row>
    <row r="81">
      <c r="A81" t="n">
        <v>118</v>
      </c>
      <c r="B81" t="s">
        <v>5688</v>
      </c>
      <c r="C81" t="s">
        <v>5689</v>
      </c>
      <c r="D81" t="n">
        <v>500</v>
      </c>
      <c r="E81" t="n">
        <v>2.5</v>
      </c>
      <c r="F81" s="201" t="n">
        <v>40786</v>
      </c>
      <c r="G81" t="n">
        <v>2</v>
      </c>
      <c r="H81" s="201" t="n">
        <v>40835</v>
      </c>
      <c r="I81" t="n">
        <v>-0.0208571428571429</v>
      </c>
      <c r="J81" t="n">
        <v>-0.2</v>
      </c>
      <c r="K81" t="n">
        <v>-250</v>
      </c>
      <c r="L81" t="n">
        <v>23.4</v>
      </c>
      <c r="M81" t="s">
        <v>5653</v>
      </c>
      <c r="N81" t="n">
        <v>1250</v>
      </c>
      <c r="O81" s="201"/>
      <c r="P81"/>
    </row>
    <row r="82">
      <c r="A82" t="n">
        <v>119</v>
      </c>
      <c r="B82" t="s">
        <v>5690</v>
      </c>
      <c r="C82" t="s">
        <v>5690</v>
      </c>
      <c r="D82" t="n">
        <v>100</v>
      </c>
      <c r="E82" t="n">
        <v>28.69</v>
      </c>
      <c r="F82" s="201" t="n">
        <v>40808</v>
      </c>
      <c r="G82" t="n">
        <v>30</v>
      </c>
      <c r="H82" s="201" t="n">
        <v>40838</v>
      </c>
      <c r="I82" t="n">
        <v>0.00479185904087456</v>
      </c>
      <c r="J82" t="n">
        <v>0.0456605088881143</v>
      </c>
      <c r="K82" t="n">
        <v>131</v>
      </c>
      <c r="L82" t="n">
        <v>7.95</v>
      </c>
      <c r="M82" t="s">
        <v>5566</v>
      </c>
      <c r="N82" t="n">
        <v>2869</v>
      </c>
      <c r="O82" s="201"/>
      <c r="P82"/>
    </row>
    <row r="83">
      <c r="A83" t="n">
        <v>120</v>
      </c>
      <c r="B83" t="s">
        <v>5691</v>
      </c>
      <c r="C83" t="s">
        <v>5691</v>
      </c>
      <c r="D83" t="n">
        <v>200</v>
      </c>
      <c r="E83" t="n">
        <v>19.57</v>
      </c>
      <c r="F83" s="201" t="n">
        <v>40812</v>
      </c>
      <c r="G83" t="n">
        <v>18</v>
      </c>
      <c r="H83" s="201" t="n">
        <v>40838</v>
      </c>
      <c r="I83" t="n">
        <v>-0.00842891893617202</v>
      </c>
      <c r="J83" t="n">
        <v>-0.0802248339294839</v>
      </c>
      <c r="K83" t="n">
        <v>-314</v>
      </c>
      <c r="L83" t="n">
        <v>7.95</v>
      </c>
      <c r="M83" t="s">
        <v>5566</v>
      </c>
      <c r="N83" t="n">
        <v>3914</v>
      </c>
      <c r="O83" s="201"/>
      <c r="P83"/>
    </row>
    <row r="84">
      <c r="A84" t="n">
        <v>121</v>
      </c>
      <c r="B84" t="s">
        <v>5692</v>
      </c>
      <c r="C84" t="s">
        <v>5692</v>
      </c>
      <c r="D84" t="n">
        <v>100</v>
      </c>
      <c r="E84" t="n">
        <v>32.89</v>
      </c>
      <c r="F84" s="201" t="n">
        <v>40809</v>
      </c>
      <c r="G84" t="n">
        <v>23</v>
      </c>
      <c r="H84" s="201" t="n">
        <v>40838</v>
      </c>
      <c r="I84" t="n">
        <v>-0.0315660755695268</v>
      </c>
      <c r="J84" t="n">
        <v>-0.300699300699301</v>
      </c>
      <c r="K84" t="n">
        <v>-989</v>
      </c>
      <c r="L84" t="n">
        <v>7.95</v>
      </c>
      <c r="M84" t="s">
        <v>5566</v>
      </c>
      <c r="N84" t="n">
        <v>3289</v>
      </c>
      <c r="O84" s="201"/>
      <c r="P84"/>
    </row>
    <row r="85">
      <c r="A85" t="n">
        <v>122</v>
      </c>
      <c r="B85" t="s">
        <v>5693</v>
      </c>
      <c r="C85" t="s">
        <v>5693</v>
      </c>
      <c r="D85" t="n">
        <v>100</v>
      </c>
      <c r="E85" t="n">
        <v>86.9</v>
      </c>
      <c r="F85" s="201" t="n">
        <v>40809</v>
      </c>
      <c r="G85" t="n">
        <v>40</v>
      </c>
      <c r="H85" s="201" t="n">
        <v>40838</v>
      </c>
      <c r="I85" t="n">
        <v>-0.0566553908588181</v>
      </c>
      <c r="J85" t="n">
        <v>-0.53970080552359</v>
      </c>
      <c r="K85" t="n">
        <v>-4690</v>
      </c>
      <c r="L85" t="n">
        <v>7.95</v>
      </c>
      <c r="M85" t="s">
        <v>5566</v>
      </c>
      <c r="N85" t="n">
        <v>8690</v>
      </c>
      <c r="O85" s="201"/>
      <c r="P85"/>
    </row>
    <row r="86">
      <c r="A86" t="n">
        <v>123</v>
      </c>
      <c r="B86" t="s">
        <v>5694</v>
      </c>
      <c r="C86" t="s">
        <v>5694</v>
      </c>
      <c r="D86" t="n">
        <v>404</v>
      </c>
      <c r="E86" t="n">
        <v>14.87</v>
      </c>
      <c r="F86" s="201" t="n">
        <v>40757</v>
      </c>
      <c r="G86" t="n">
        <v>12</v>
      </c>
      <c r="H86" s="201" t="n">
        <v>40838</v>
      </c>
      <c r="I86" t="n">
        <v>-0.0199623715346929</v>
      </c>
      <c r="J86" t="n">
        <v>-0.193006052454607</v>
      </c>
      <c r="K86" t="n">
        <v>-1159.48</v>
      </c>
      <c r="L86" t="n">
        <v>7.95</v>
      </c>
      <c r="M86" t="s">
        <v>5566</v>
      </c>
      <c r="N86" t="n">
        <v>6007.48</v>
      </c>
      <c r="O86" s="201"/>
      <c r="P86"/>
    </row>
    <row r="87">
      <c r="A87" t="n">
        <v>124</v>
      </c>
      <c r="B87" t="s">
        <v>5695</v>
      </c>
      <c r="C87" t="s">
        <v>5696</v>
      </c>
      <c r="D87" t="n">
        <v>400</v>
      </c>
      <c r="E87" t="n">
        <v>0</v>
      </c>
      <c r="F87" s="201" t="n">
        <v>40694</v>
      </c>
      <c r="G87" t="n">
        <v>0.4</v>
      </c>
      <c r="H87" s="201" t="n">
        <v>40838</v>
      </c>
      <c r="I87" t="e">
        <v>#NUM!</v>
      </c>
      <c r="J87" t="e">
        <v>#NUM!</v>
      </c>
      <c r="K87" t="n">
        <v>160</v>
      </c>
      <c r="L87" t="n">
        <v>10.95</v>
      </c>
      <c r="M87" t="s">
        <v>5641</v>
      </c>
      <c r="N87" t="n">
        <v>0</v>
      </c>
      <c r="O87" s="201"/>
      <c r="P87"/>
    </row>
    <row r="88">
      <c r="A88" t="n">
        <v>125</v>
      </c>
      <c r="B88" t="s">
        <v>5697</v>
      </c>
      <c r="C88" t="s">
        <v>5698</v>
      </c>
      <c r="D88" t="n">
        <v>800</v>
      </c>
      <c r="E88" t="n">
        <v>0</v>
      </c>
      <c r="F88" s="201" t="n">
        <v>40704</v>
      </c>
      <c r="G88" t="n">
        <v>0.2</v>
      </c>
      <c r="H88" s="201" t="n">
        <v>40838</v>
      </c>
      <c r="I88" t="e">
        <v>#NUM!</v>
      </c>
      <c r="J88" t="e">
        <v>#NUM!</v>
      </c>
      <c r="K88" t="n">
        <v>160</v>
      </c>
      <c r="L88" t="n">
        <v>13.95</v>
      </c>
      <c r="M88" t="s">
        <v>5641</v>
      </c>
      <c r="N88" t="n">
        <v>0</v>
      </c>
      <c r="O88" s="201"/>
      <c r="P88"/>
    </row>
    <row r="89">
      <c r="A89" t="n">
        <v>126</v>
      </c>
      <c r="B89" t="s">
        <v>5694</v>
      </c>
      <c r="C89" t="s">
        <v>5699</v>
      </c>
      <c r="D89" t="n">
        <v>400</v>
      </c>
      <c r="E89" t="n">
        <v>0</v>
      </c>
      <c r="F89" s="201" t="n">
        <v>40784</v>
      </c>
      <c r="G89" t="n">
        <v>1.35</v>
      </c>
      <c r="H89" s="201" t="n">
        <v>40838</v>
      </c>
      <c r="I89" t="e">
        <v>#NUM!</v>
      </c>
      <c r="J89" t="e">
        <v>#NUM!</v>
      </c>
      <c r="K89" t="n">
        <v>540</v>
      </c>
      <c r="L89" t="n">
        <v>30.95</v>
      </c>
      <c r="M89" t="s">
        <v>5662</v>
      </c>
      <c r="N89" t="n">
        <v>0</v>
      </c>
      <c r="O89" s="201"/>
      <c r="P89"/>
    </row>
    <row r="90">
      <c r="A90" t="n">
        <v>127</v>
      </c>
      <c r="B90" t="s">
        <v>5700</v>
      </c>
      <c r="C90" t="s">
        <v>5701</v>
      </c>
      <c r="D90" t="n">
        <v>1000</v>
      </c>
      <c r="E90" t="n">
        <v>0</v>
      </c>
      <c r="F90" s="201" t="n">
        <v>40784</v>
      </c>
      <c r="G90" t="n">
        <v>0.5</v>
      </c>
      <c r="H90" s="201" t="n">
        <v>40838</v>
      </c>
      <c r="I90" t="e">
        <v>#NUM!</v>
      </c>
      <c r="J90" t="e">
        <v>#NUM!</v>
      </c>
      <c r="K90" t="n">
        <v>500</v>
      </c>
      <c r="L90" t="n">
        <v>15.45</v>
      </c>
      <c r="M90" t="s">
        <v>5641</v>
      </c>
      <c r="N90" t="n">
        <v>0</v>
      </c>
      <c r="O90" s="201"/>
      <c r="P90"/>
    </row>
    <row r="91">
      <c r="A91" t="n">
        <v>128</v>
      </c>
      <c r="B91" t="s">
        <v>5612</v>
      </c>
      <c r="C91" t="s">
        <v>5702</v>
      </c>
      <c r="D91" t="n">
        <v>100</v>
      </c>
      <c r="E91" t="n">
        <v>0</v>
      </c>
      <c r="F91" s="201" t="n">
        <v>40813</v>
      </c>
      <c r="G91" t="n">
        <v>0.5</v>
      </c>
      <c r="H91" s="201" t="n">
        <v>40838</v>
      </c>
      <c r="I91" t="e">
        <v>#NUM!</v>
      </c>
      <c r="J91" t="e">
        <v>#NUM!</v>
      </c>
      <c r="K91" t="n">
        <v>50</v>
      </c>
      <c r="L91" t="n">
        <v>8.7</v>
      </c>
      <c r="M91" t="s">
        <v>5641</v>
      </c>
      <c r="N91" t="n">
        <v>0</v>
      </c>
      <c r="O91" s="201"/>
      <c r="P91"/>
    </row>
    <row r="92">
      <c r="A92" t="n">
        <v>129</v>
      </c>
      <c r="B92" t="s">
        <v>5691</v>
      </c>
      <c r="C92" t="s">
        <v>5703</v>
      </c>
      <c r="D92" t="n">
        <v>200</v>
      </c>
      <c r="E92" t="n">
        <v>0</v>
      </c>
      <c r="F92" s="201" t="n">
        <v>40814</v>
      </c>
      <c r="G92" t="n">
        <v>1.6</v>
      </c>
      <c r="H92" s="201" t="n">
        <v>40838</v>
      </c>
      <c r="I92" t="e">
        <v>#NUM!</v>
      </c>
      <c r="J92" t="e">
        <v>#NUM!</v>
      </c>
      <c r="K92" t="n">
        <v>320</v>
      </c>
      <c r="L92" t="n">
        <v>29.45</v>
      </c>
      <c r="M92" t="s">
        <v>5662</v>
      </c>
      <c r="N92" t="n">
        <v>0</v>
      </c>
      <c r="O92" s="201"/>
      <c r="P92"/>
    </row>
    <row r="93">
      <c r="A93" t="n">
        <v>130</v>
      </c>
      <c r="B93" t="s">
        <v>5690</v>
      </c>
      <c r="C93" t="s">
        <v>5704</v>
      </c>
      <c r="D93" t="n">
        <v>100</v>
      </c>
      <c r="E93" t="n">
        <v>0</v>
      </c>
      <c r="F93" s="201" t="n">
        <v>40822</v>
      </c>
      <c r="G93" t="n">
        <v>0.89</v>
      </c>
      <c r="H93" s="201" t="n">
        <v>40838</v>
      </c>
      <c r="I93" t="e">
        <v>#NUM!</v>
      </c>
      <c r="J93" t="e">
        <v>#NUM!</v>
      </c>
      <c r="K93" t="n">
        <v>89</v>
      </c>
      <c r="L93" t="n">
        <v>28.7</v>
      </c>
      <c r="M93" t="s">
        <v>5662</v>
      </c>
      <c r="N93" t="n">
        <v>0</v>
      </c>
      <c r="O93" s="201"/>
      <c r="P93"/>
    </row>
    <row r="94">
      <c r="A94" t="n">
        <v>131</v>
      </c>
      <c r="B94" t="s">
        <v>5633</v>
      </c>
      <c r="C94" t="s">
        <v>5705</v>
      </c>
      <c r="D94" t="n">
        <v>700</v>
      </c>
      <c r="E94" t="n">
        <v>0</v>
      </c>
      <c r="F94" s="201" t="n">
        <v>40822</v>
      </c>
      <c r="G94" t="n">
        <v>0.14</v>
      </c>
      <c r="H94" s="201" t="n">
        <v>40838</v>
      </c>
      <c r="I94" t="e">
        <v>#NUM!</v>
      </c>
      <c r="J94" t="e">
        <v>#NUM!</v>
      </c>
      <c r="K94" t="n">
        <v>98</v>
      </c>
      <c r="L94" t="n">
        <v>13.2</v>
      </c>
      <c r="M94" t="s">
        <v>5641</v>
      </c>
      <c r="N94" t="n">
        <v>0</v>
      </c>
      <c r="O94" s="201"/>
      <c r="P94"/>
    </row>
    <row r="95">
      <c r="A95" t="n">
        <v>132</v>
      </c>
      <c r="B95" t="s">
        <v>5693</v>
      </c>
      <c r="C95" t="s">
        <v>5706</v>
      </c>
      <c r="D95" t="n">
        <v>100</v>
      </c>
      <c r="E95" t="n">
        <v>0</v>
      </c>
      <c r="F95" s="201" t="n">
        <v>40827</v>
      </c>
      <c r="G95" t="n">
        <v>50</v>
      </c>
      <c r="H95" s="201" t="n">
        <v>40838</v>
      </c>
      <c r="I95" t="e">
        <v>#NUM!</v>
      </c>
      <c r="J95" t="e">
        <v>#NUM!</v>
      </c>
      <c r="K95" t="n">
        <v>5000</v>
      </c>
      <c r="L95" t="n">
        <v>28.7</v>
      </c>
      <c r="M95" t="s">
        <v>5662</v>
      </c>
      <c r="N95" t="n">
        <v>0</v>
      </c>
      <c r="O95" s="201"/>
      <c r="P95"/>
    </row>
    <row r="96">
      <c r="A96" t="n">
        <v>133</v>
      </c>
      <c r="B96" t="s">
        <v>5692</v>
      </c>
      <c r="C96" t="s">
        <v>5707</v>
      </c>
      <c r="D96" t="n">
        <v>100</v>
      </c>
      <c r="E96" t="n">
        <v>0</v>
      </c>
      <c r="F96" s="201" t="n">
        <v>40828</v>
      </c>
      <c r="G96" t="n">
        <v>11.7</v>
      </c>
      <c r="H96" s="201" t="n">
        <v>40838</v>
      </c>
      <c r="I96" t="e">
        <v>#NUM!</v>
      </c>
      <c r="J96" t="e">
        <v>#NUM!</v>
      </c>
      <c r="K96" t="n">
        <v>1170</v>
      </c>
      <c r="L96" t="n">
        <v>28.7</v>
      </c>
      <c r="M96" t="s">
        <v>5662</v>
      </c>
      <c r="N96" t="n">
        <v>0</v>
      </c>
      <c r="O96" s="201"/>
      <c r="P96"/>
    </row>
    <row r="97">
      <c r="A97" t="n">
        <v>134</v>
      </c>
      <c r="B97" t="s">
        <v>5708</v>
      </c>
      <c r="C97" t="s">
        <v>5709</v>
      </c>
      <c r="D97" t="n">
        <v>100</v>
      </c>
      <c r="E97" t="n">
        <v>0</v>
      </c>
      <c r="F97" s="201" t="n">
        <v>40837</v>
      </c>
      <c r="G97" t="n">
        <v>16.5</v>
      </c>
      <c r="H97" s="201" t="n">
        <v>40838</v>
      </c>
      <c r="I97" t="e">
        <v>#NUM!</v>
      </c>
      <c r="J97" t="e">
        <v>#NUM!</v>
      </c>
      <c r="K97" t="n">
        <v>1650</v>
      </c>
      <c r="L97" t="n">
        <v>28.7</v>
      </c>
      <c r="M97" t="s">
        <v>5662</v>
      </c>
      <c r="N97" t="n">
        <v>0</v>
      </c>
      <c r="O97" s="201"/>
      <c r="P97"/>
    </row>
    <row r="98">
      <c r="A98" t="n">
        <v>135</v>
      </c>
      <c r="B98" t="s">
        <v>5708</v>
      </c>
      <c r="C98" t="s">
        <v>5708</v>
      </c>
      <c r="D98" t="n">
        <v>102</v>
      </c>
      <c r="E98" t="n">
        <v>38.01</v>
      </c>
      <c r="F98" s="201" t="n">
        <v>40809</v>
      </c>
      <c r="G98" t="n">
        <v>25</v>
      </c>
      <c r="H98" s="201" t="n">
        <v>40838</v>
      </c>
      <c r="I98" t="n">
        <v>-0.0359308590590082</v>
      </c>
      <c r="J98" t="n">
        <v>-0.34227834780321</v>
      </c>
      <c r="K98" t="n">
        <v>-1327.02</v>
      </c>
      <c r="L98" t="n">
        <v>7.95</v>
      </c>
      <c r="M98" t="s">
        <v>5566</v>
      </c>
      <c r="N98" t="n">
        <v>3877.02</v>
      </c>
      <c r="O98" s="201"/>
      <c r="P98"/>
    </row>
    <row r="99">
      <c r="A99" t="n">
        <v>136</v>
      </c>
      <c r="B99" t="s">
        <v>5710</v>
      </c>
      <c r="C99" t="s">
        <v>5710</v>
      </c>
      <c r="D99" t="n">
        <v>673</v>
      </c>
      <c r="E99" t="n">
        <v>22.3</v>
      </c>
      <c r="F99" s="201" t="n">
        <v>40102</v>
      </c>
      <c r="G99" t="n">
        <v>26.34</v>
      </c>
      <c r="H99" s="201" t="n">
        <v>40840</v>
      </c>
      <c r="I99" t="n">
        <v>0.0158043882739284</v>
      </c>
      <c r="J99" t="n">
        <v>0.181165919282511</v>
      </c>
      <c r="K99" t="n">
        <v>2718.92</v>
      </c>
      <c r="L99" t="n">
        <v>0</v>
      </c>
      <c r="M99" t="s">
        <v>5575</v>
      </c>
      <c r="N99" t="n">
        <v>15007.9</v>
      </c>
      <c r="O99" s="201"/>
      <c r="P99"/>
    </row>
    <row r="100">
      <c r="A100" t="n">
        <v>138</v>
      </c>
      <c r="B100" t="s">
        <v>5711</v>
      </c>
      <c r="C100" t="s">
        <v>5712</v>
      </c>
      <c r="D100" t="n">
        <v>5000</v>
      </c>
      <c r="E100" t="n">
        <v>0.1</v>
      </c>
      <c r="F100" s="201" t="n">
        <v>40793</v>
      </c>
      <c r="G100" t="n">
        <v>0</v>
      </c>
      <c r="H100" s="201" t="n">
        <v>40820</v>
      </c>
      <c r="I100" t="n">
        <v>-0.1044947036931</v>
      </c>
      <c r="J100" t="n">
        <v>-1</v>
      </c>
      <c r="K100" t="n">
        <v>-500</v>
      </c>
      <c r="L100" t="n">
        <v>45.45</v>
      </c>
      <c r="M100" t="s">
        <v>5713</v>
      </c>
      <c r="N100" t="n">
        <v>500</v>
      </c>
      <c r="O100" s="201"/>
      <c r="P100"/>
    </row>
    <row r="101">
      <c r="A101" t="n">
        <v>139</v>
      </c>
      <c r="B101" t="s">
        <v>5708</v>
      </c>
      <c r="C101" t="s">
        <v>5708</v>
      </c>
      <c r="D101" t="n">
        <v>2</v>
      </c>
      <c r="E101" t="n">
        <v>38.01</v>
      </c>
      <c r="F101" s="201" t="n">
        <v>40809</v>
      </c>
      <c r="G101" t="n">
        <v>44.5</v>
      </c>
      <c r="H101" s="201" t="n">
        <v>40843</v>
      </c>
      <c r="I101" t="n">
        <v>0.0179240027127566</v>
      </c>
      <c r="J101" t="n">
        <v>0.170744540910287</v>
      </c>
      <c r="K101" t="n">
        <v>12.98</v>
      </c>
      <c r="L101" t="n">
        <v>7.95</v>
      </c>
      <c r="M101" t="s">
        <v>5566</v>
      </c>
      <c r="N101" t="n">
        <v>76.02</v>
      </c>
      <c r="O101" s="201"/>
      <c r="P101"/>
    </row>
    <row r="102">
      <c r="A102" t="n">
        <v>140</v>
      </c>
      <c r="B102" t="s">
        <v>5627</v>
      </c>
      <c r="C102" t="s">
        <v>5714</v>
      </c>
      <c r="D102" t="n">
        <v>100</v>
      </c>
      <c r="E102" t="n">
        <v>12.1</v>
      </c>
      <c r="F102" s="201" t="n">
        <v>40769</v>
      </c>
      <c r="G102" t="n">
        <v>5.7</v>
      </c>
      <c r="H102" s="201" t="n">
        <v>40843</v>
      </c>
      <c r="I102" t="n">
        <v>-0.054892764071558</v>
      </c>
      <c r="J102" t="n">
        <v>-0.528925619834711</v>
      </c>
      <c r="K102" t="n">
        <v>-640</v>
      </c>
      <c r="L102" t="n">
        <v>17.4</v>
      </c>
      <c r="M102" t="s">
        <v>5568</v>
      </c>
      <c r="N102" t="n">
        <v>1210</v>
      </c>
      <c r="O102" s="201"/>
      <c r="P102"/>
    </row>
    <row r="103">
      <c r="A103" t="n">
        <v>141</v>
      </c>
      <c r="B103" t="s">
        <v>5715</v>
      </c>
      <c r="C103" t="s">
        <v>5715</v>
      </c>
      <c r="D103" t="n">
        <v>100</v>
      </c>
      <c r="E103" t="n">
        <v>56.68</v>
      </c>
      <c r="F103" s="201" t="n">
        <v>40843</v>
      </c>
      <c r="G103" t="n">
        <v>66</v>
      </c>
      <c r="H103" s="201" t="n">
        <v>40848</v>
      </c>
      <c r="I103" t="n">
        <v>0.0174317870774183</v>
      </c>
      <c r="J103" t="n">
        <v>0.164431898376852</v>
      </c>
      <c r="K103" t="n">
        <v>932</v>
      </c>
      <c r="L103" t="n">
        <v>7.95</v>
      </c>
      <c r="M103" t="s">
        <v>5566</v>
      </c>
      <c r="N103" t="n">
        <v>5668</v>
      </c>
      <c r="O103" s="201"/>
      <c r="P103"/>
    </row>
    <row r="104">
      <c r="A104" t="n">
        <v>142</v>
      </c>
      <c r="B104" t="s">
        <v>5681</v>
      </c>
      <c r="C104" t="s">
        <v>5681</v>
      </c>
      <c r="D104" t="n">
        <v>100</v>
      </c>
      <c r="E104" t="n">
        <v>39.4</v>
      </c>
      <c r="F104" s="201" t="n">
        <v>40843</v>
      </c>
      <c r="G104" t="n">
        <v>44.18</v>
      </c>
      <c r="H104" s="201" t="n">
        <v>40848</v>
      </c>
      <c r="I104" t="n">
        <v>0.0128613784165916</v>
      </c>
      <c r="J104" t="n">
        <v>0.121319796954315</v>
      </c>
      <c r="K104" t="n">
        <v>478</v>
      </c>
      <c r="L104" t="n">
        <v>7.95</v>
      </c>
      <c r="M104" t="s">
        <v>5566</v>
      </c>
      <c r="N104" t="n">
        <v>3940</v>
      </c>
      <c r="O104" s="201"/>
      <c r="P104"/>
    </row>
    <row r="105">
      <c r="A105" t="n">
        <v>143</v>
      </c>
      <c r="B105" t="s">
        <v>5716</v>
      </c>
      <c r="C105" t="s">
        <v>5716</v>
      </c>
      <c r="D105" t="n">
        <v>100</v>
      </c>
      <c r="E105" t="n">
        <v>33</v>
      </c>
      <c r="F105" s="201" t="n">
        <v>40848</v>
      </c>
      <c r="G105" t="n">
        <v>36.5</v>
      </c>
      <c r="H105" s="201" t="n">
        <v>40850</v>
      </c>
      <c r="I105" t="n">
        <v>0.0112600701605937</v>
      </c>
      <c r="J105" t="n">
        <v>0.106060606060606</v>
      </c>
      <c r="K105" t="n">
        <v>350</v>
      </c>
      <c r="L105" t="n">
        <v>7.95</v>
      </c>
      <c r="M105" t="s">
        <v>5566</v>
      </c>
      <c r="N105" t="n">
        <v>3300</v>
      </c>
      <c r="O105" s="201"/>
      <c r="P105"/>
    </row>
    <row r="106">
      <c r="A106" t="n">
        <v>144</v>
      </c>
      <c r="B106" t="s">
        <v>5627</v>
      </c>
      <c r="C106" t="s">
        <v>5714</v>
      </c>
      <c r="D106" t="n">
        <v>200</v>
      </c>
      <c r="E106" t="n">
        <v>12.1</v>
      </c>
      <c r="F106" s="201" t="n">
        <v>40769</v>
      </c>
      <c r="G106" t="n">
        <v>5.4</v>
      </c>
      <c r="H106" s="201" t="n">
        <v>40854</v>
      </c>
      <c r="I106" t="n">
        <v>-0.0574658623874123</v>
      </c>
      <c r="J106" t="n">
        <v>-0.553719008264463</v>
      </c>
      <c r="K106" t="n">
        <v>-1340</v>
      </c>
      <c r="L106" t="n">
        <v>18.9</v>
      </c>
      <c r="M106" t="s">
        <v>5568</v>
      </c>
      <c r="N106" t="n">
        <v>2420</v>
      </c>
      <c r="O106" s="201"/>
      <c r="P106"/>
    </row>
    <row r="107">
      <c r="A107" t="n">
        <v>145</v>
      </c>
      <c r="B107" t="s">
        <v>5681</v>
      </c>
      <c r="C107" t="s">
        <v>5681</v>
      </c>
      <c r="D107" t="n">
        <v>100</v>
      </c>
      <c r="E107" t="n">
        <v>40</v>
      </c>
      <c r="F107" s="201" t="n">
        <v>40850</v>
      </c>
      <c r="G107" t="n">
        <v>43.01</v>
      </c>
      <c r="H107" s="201" t="n">
        <v>40856</v>
      </c>
      <c r="I107" t="n">
        <v>0.00799366996507567</v>
      </c>
      <c r="J107" t="n">
        <v>0.07525</v>
      </c>
      <c r="K107" t="n">
        <v>301</v>
      </c>
      <c r="L107" t="n">
        <v>7.95</v>
      </c>
      <c r="M107" t="s">
        <v>5566</v>
      </c>
      <c r="N107" t="n">
        <v>4000</v>
      </c>
      <c r="O107" s="201"/>
      <c r="P107"/>
    </row>
    <row r="108">
      <c r="A108" t="n">
        <v>146</v>
      </c>
      <c r="B108" t="s">
        <v>5681</v>
      </c>
      <c r="C108" t="s">
        <v>5681</v>
      </c>
      <c r="D108" t="n">
        <v>100</v>
      </c>
      <c r="E108" t="n">
        <v>42.75</v>
      </c>
      <c r="F108" s="201" t="n">
        <v>40840</v>
      </c>
      <c r="G108" t="n">
        <v>44.18</v>
      </c>
      <c r="H108" s="201" t="n">
        <v>40848</v>
      </c>
      <c r="I108" t="n">
        <v>0.00354305186452297</v>
      </c>
      <c r="J108" t="n">
        <v>0.0334502923976607</v>
      </c>
      <c r="K108" t="n">
        <v>143</v>
      </c>
      <c r="L108" t="n">
        <v>7.95</v>
      </c>
      <c r="M108" t="s">
        <v>5566</v>
      </c>
      <c r="N108" t="n">
        <v>4275</v>
      </c>
      <c r="O108" s="201"/>
      <c r="P108"/>
    </row>
    <row r="109">
      <c r="A109" t="n">
        <v>147</v>
      </c>
      <c r="B109" t="s">
        <v>5717</v>
      </c>
      <c r="C109" t="s">
        <v>5718</v>
      </c>
      <c r="D109" t="n">
        <v>500</v>
      </c>
      <c r="E109" t="n">
        <v>0.8</v>
      </c>
      <c r="F109" s="201" t="n">
        <v>40829</v>
      </c>
      <c r="G109" t="n">
        <v>1.1</v>
      </c>
      <c r="H109" s="201" t="n">
        <v>40857</v>
      </c>
      <c r="I109" t="n">
        <v>0.039593578247035</v>
      </c>
      <c r="J109" t="n">
        <v>0.375</v>
      </c>
      <c r="K109" t="n">
        <v>150</v>
      </c>
      <c r="L109" t="n">
        <v>23.4</v>
      </c>
      <c r="M109" t="s">
        <v>5653</v>
      </c>
      <c r="N109" t="n">
        <v>400</v>
      </c>
      <c r="O109" s="201"/>
      <c r="P109"/>
    </row>
    <row r="110">
      <c r="A110" t="n">
        <v>148</v>
      </c>
      <c r="B110" t="s">
        <v>5715</v>
      </c>
      <c r="C110" t="s">
        <v>5715</v>
      </c>
      <c r="D110" t="n">
        <v>100</v>
      </c>
      <c r="E110" t="n">
        <v>63</v>
      </c>
      <c r="F110" s="201" t="n">
        <v>40848</v>
      </c>
      <c r="G110" t="n">
        <v>66</v>
      </c>
      <c r="H110" s="201" t="n">
        <v>40863</v>
      </c>
      <c r="I110" t="n">
        <v>0.00505554170475637</v>
      </c>
      <c r="J110" t="n">
        <v>0.0476190476190477</v>
      </c>
      <c r="K110" t="n">
        <v>300</v>
      </c>
      <c r="L110" t="n">
        <v>7.95</v>
      </c>
      <c r="M110" t="s">
        <v>5566</v>
      </c>
      <c r="N110" t="n">
        <v>6300</v>
      </c>
      <c r="O110" s="201"/>
      <c r="P110"/>
    </row>
    <row r="111">
      <c r="A111" t="n">
        <v>149</v>
      </c>
      <c r="B111" t="s">
        <v>5719</v>
      </c>
      <c r="C111" t="s">
        <v>5720</v>
      </c>
      <c r="D111" t="n">
        <v>200</v>
      </c>
      <c r="E111" t="n">
        <v>1</v>
      </c>
      <c r="F111" s="201" t="n">
        <v>40813</v>
      </c>
      <c r="G111" t="n">
        <v>0.7</v>
      </c>
      <c r="H111" s="201" t="n">
        <v>40864</v>
      </c>
      <c r="I111" t="n">
        <v>-0.031528937517996</v>
      </c>
      <c r="J111" t="n">
        <v>-0.3</v>
      </c>
      <c r="K111" t="n">
        <v>-60</v>
      </c>
      <c r="L111" t="n">
        <v>18.9</v>
      </c>
      <c r="M111" t="s">
        <v>5653</v>
      </c>
      <c r="N111" t="n">
        <v>200</v>
      </c>
      <c r="O111" s="201"/>
      <c r="P111"/>
    </row>
    <row r="112">
      <c r="A112" t="n">
        <v>150</v>
      </c>
      <c r="B112" t="s">
        <v>5643</v>
      </c>
      <c r="C112" t="s">
        <v>5721</v>
      </c>
      <c r="D112" t="n">
        <v>900</v>
      </c>
      <c r="E112" t="n">
        <v>0.1</v>
      </c>
      <c r="F112" s="201" t="n">
        <v>40829</v>
      </c>
      <c r="G112" t="n">
        <v>0.25</v>
      </c>
      <c r="H112" s="201" t="n">
        <v>40864</v>
      </c>
      <c r="I112" t="n">
        <v>0.15837431298814</v>
      </c>
      <c r="J112" t="n">
        <v>1.5</v>
      </c>
      <c r="K112" t="n">
        <v>135</v>
      </c>
      <c r="L112" t="n">
        <v>29.4</v>
      </c>
      <c r="M112" t="s">
        <v>5653</v>
      </c>
      <c r="N112" t="n">
        <v>90</v>
      </c>
      <c r="O112" s="201"/>
      <c r="P112"/>
    </row>
    <row r="113">
      <c r="A113" t="n">
        <v>151</v>
      </c>
      <c r="B113" t="s">
        <v>5722</v>
      </c>
      <c r="C113" t="s">
        <v>5722</v>
      </c>
      <c r="D113" t="n">
        <v>200</v>
      </c>
      <c r="E113" t="n">
        <v>14.25</v>
      </c>
      <c r="F113" s="201" t="n">
        <v>40862</v>
      </c>
      <c r="G113" t="n">
        <v>16</v>
      </c>
      <c r="H113" s="201" t="n">
        <v>40864</v>
      </c>
      <c r="I113" t="n">
        <v>0.0130912854566322</v>
      </c>
      <c r="J113" t="n">
        <v>0.12280701754386</v>
      </c>
      <c r="K113" t="n">
        <v>350</v>
      </c>
      <c r="L113" t="n">
        <v>7.95</v>
      </c>
      <c r="M113" t="s">
        <v>5566</v>
      </c>
      <c r="N113" t="n">
        <v>2850</v>
      </c>
      <c r="O113" s="201"/>
      <c r="P113"/>
    </row>
    <row r="114">
      <c r="A114" t="n">
        <v>152</v>
      </c>
      <c r="B114" t="s">
        <v>5678</v>
      </c>
      <c r="C114" t="s">
        <v>5723</v>
      </c>
      <c r="D114" t="n">
        <v>1000</v>
      </c>
      <c r="E114" t="n">
        <v>0</v>
      </c>
      <c r="F114" s="201" t="n">
        <v>40822</v>
      </c>
      <c r="G114" t="n">
        <v>0.3</v>
      </c>
      <c r="H114" s="201" t="n">
        <v>40866</v>
      </c>
      <c r="I114" t="e">
        <v>#NUM!</v>
      </c>
      <c r="J114" t="e">
        <v>#NUM!</v>
      </c>
      <c r="K114" t="n">
        <v>300</v>
      </c>
      <c r="L114" t="n">
        <v>15.45</v>
      </c>
      <c r="M114" t="s">
        <v>5641</v>
      </c>
      <c r="N114" t="n">
        <v>0</v>
      </c>
      <c r="O114" s="201"/>
      <c r="P114"/>
    </row>
    <row r="115">
      <c r="A115" t="n">
        <v>153</v>
      </c>
      <c r="B115" t="s">
        <v>5724</v>
      </c>
      <c r="C115" t="s">
        <v>5725</v>
      </c>
      <c r="D115" t="n">
        <v>500</v>
      </c>
      <c r="E115" t="n">
        <v>0</v>
      </c>
      <c r="F115" s="201" t="n">
        <v>40743</v>
      </c>
      <c r="G115" t="n">
        <v>3.4</v>
      </c>
      <c r="H115" s="201" t="n">
        <v>40866</v>
      </c>
      <c r="I115" t="e">
        <v>#NUM!</v>
      </c>
      <c r="J115" t="e">
        <v>#NUM!</v>
      </c>
      <c r="K115" t="n">
        <v>1700</v>
      </c>
      <c r="L115" t="n">
        <v>11.7</v>
      </c>
      <c r="M115" t="s">
        <v>5641</v>
      </c>
      <c r="N115" t="n">
        <v>0</v>
      </c>
      <c r="O115" s="201"/>
      <c r="P115"/>
    </row>
    <row r="116">
      <c r="A116" t="n">
        <v>154</v>
      </c>
      <c r="B116" t="s">
        <v>5726</v>
      </c>
      <c r="C116" t="s">
        <v>5727</v>
      </c>
      <c r="D116" t="n">
        <v>500</v>
      </c>
      <c r="E116" t="n">
        <v>0</v>
      </c>
      <c r="F116" s="201" t="n">
        <v>40805</v>
      </c>
      <c r="G116" t="n">
        <v>0.35</v>
      </c>
      <c r="H116" s="201" t="n">
        <v>40862</v>
      </c>
      <c r="I116" t="e">
        <v>#NUM!</v>
      </c>
      <c r="J116" t="e">
        <v>#NUM!</v>
      </c>
      <c r="K116" t="n">
        <v>175</v>
      </c>
      <c r="L116" t="n">
        <v>11.7</v>
      </c>
      <c r="M116" t="s">
        <v>5641</v>
      </c>
      <c r="N116" t="n">
        <v>0</v>
      </c>
      <c r="O116" s="201"/>
      <c r="P116"/>
    </row>
    <row r="117">
      <c r="A117" t="n">
        <v>155</v>
      </c>
      <c r="B117" t="s">
        <v>5728</v>
      </c>
      <c r="C117" t="s">
        <v>5729</v>
      </c>
      <c r="D117" t="n">
        <v>1000</v>
      </c>
      <c r="E117" t="n">
        <v>0</v>
      </c>
      <c r="F117" s="201" t="n">
        <v>40664</v>
      </c>
      <c r="G117" t="n">
        <v>2.25</v>
      </c>
      <c r="H117" s="201" t="n">
        <v>40866</v>
      </c>
      <c r="I117" t="e">
        <v>#NUM!</v>
      </c>
      <c r="J117" t="e">
        <v>#NUM!</v>
      </c>
      <c r="K117" t="n">
        <v>2250</v>
      </c>
      <c r="L117" t="n">
        <v>15.45</v>
      </c>
      <c r="M117" t="s">
        <v>5641</v>
      </c>
      <c r="N117" t="n">
        <v>0</v>
      </c>
      <c r="O117" s="201"/>
      <c r="P117"/>
    </row>
    <row r="118">
      <c r="A118" t="n">
        <v>156</v>
      </c>
      <c r="B118" t="s">
        <v>5688</v>
      </c>
      <c r="C118" t="s">
        <v>5730</v>
      </c>
      <c r="D118" t="n">
        <v>500</v>
      </c>
      <c r="E118" t="n">
        <v>0</v>
      </c>
      <c r="F118" s="201" t="n">
        <v>40837</v>
      </c>
      <c r="G118" t="n">
        <v>0.8</v>
      </c>
      <c r="H118" s="201" t="n">
        <v>40866</v>
      </c>
      <c r="I118" t="e">
        <v>#NUM!</v>
      </c>
      <c r="J118" t="e">
        <v>#NUM!</v>
      </c>
      <c r="K118" t="n">
        <v>400</v>
      </c>
      <c r="L118" t="n">
        <v>11.7</v>
      </c>
      <c r="M118" t="s">
        <v>5641</v>
      </c>
      <c r="N118" t="n">
        <v>0</v>
      </c>
      <c r="O118" s="201"/>
      <c r="P118"/>
    </row>
    <row r="119">
      <c r="A119" t="n">
        <v>157</v>
      </c>
      <c r="B119" t="s">
        <v>5731</v>
      </c>
      <c r="C119" t="s">
        <v>5732</v>
      </c>
      <c r="D119" t="n">
        <v>100</v>
      </c>
      <c r="E119" t="n">
        <v>0</v>
      </c>
      <c r="F119" s="201" t="n">
        <v>40843</v>
      </c>
      <c r="G119" t="n">
        <v>3</v>
      </c>
      <c r="H119" s="201" t="n">
        <v>40866</v>
      </c>
      <c r="I119" t="e">
        <v>#NUM!</v>
      </c>
      <c r="J119" t="e">
        <v>#NUM!</v>
      </c>
      <c r="K119" t="n">
        <v>300</v>
      </c>
      <c r="L119" t="n">
        <v>8.7</v>
      </c>
      <c r="M119" t="s">
        <v>5641</v>
      </c>
      <c r="N119" t="n">
        <v>0</v>
      </c>
      <c r="O119" s="201"/>
      <c r="P119"/>
    </row>
    <row r="120">
      <c r="A120" t="n">
        <v>158</v>
      </c>
      <c r="B120" t="s">
        <v>5617</v>
      </c>
      <c r="C120" t="s">
        <v>5733</v>
      </c>
      <c r="D120" t="n">
        <v>100</v>
      </c>
      <c r="E120" t="n">
        <v>0</v>
      </c>
      <c r="F120" s="201" t="n">
        <v>40844</v>
      </c>
      <c r="G120" t="n">
        <v>1.3</v>
      </c>
      <c r="H120" s="201" t="n">
        <v>40866</v>
      </c>
      <c r="I120" t="e">
        <v>#NUM!</v>
      </c>
      <c r="J120" t="e">
        <v>#NUM!</v>
      </c>
      <c r="K120" t="n">
        <v>130</v>
      </c>
      <c r="L120" t="n">
        <v>8.7</v>
      </c>
      <c r="M120" t="s">
        <v>5641</v>
      </c>
      <c r="N120" t="n">
        <v>0</v>
      </c>
      <c r="O120" s="201"/>
      <c r="P120"/>
    </row>
    <row r="121">
      <c r="A121" t="n">
        <v>159</v>
      </c>
      <c r="B121" t="s">
        <v>5694</v>
      </c>
      <c r="C121" t="s">
        <v>5734</v>
      </c>
      <c r="D121" t="n">
        <v>100</v>
      </c>
      <c r="E121" t="n">
        <v>0</v>
      </c>
      <c r="F121" s="201" t="n">
        <v>40854</v>
      </c>
      <c r="G121" t="n">
        <v>1</v>
      </c>
      <c r="H121" s="201" t="n">
        <v>40866</v>
      </c>
      <c r="I121" t="e">
        <v>#NUM!</v>
      </c>
      <c r="J121" t="e">
        <v>#NUM!</v>
      </c>
      <c r="K121" t="n">
        <v>100</v>
      </c>
      <c r="L121" t="n">
        <v>8.7</v>
      </c>
      <c r="M121" t="s">
        <v>5641</v>
      </c>
      <c r="N121" t="n">
        <v>0</v>
      </c>
      <c r="O121" s="201"/>
      <c r="P121"/>
    </row>
    <row r="122">
      <c r="A122" t="n">
        <v>160</v>
      </c>
      <c r="B122" t="s">
        <v>5700</v>
      </c>
      <c r="C122" t="s">
        <v>5735</v>
      </c>
      <c r="D122" t="n">
        <v>500</v>
      </c>
      <c r="E122" t="n">
        <v>0</v>
      </c>
      <c r="F122" s="201" t="n">
        <v>40854</v>
      </c>
      <c r="G122" t="n">
        <v>0.4</v>
      </c>
      <c r="H122" s="201" t="n">
        <v>40866</v>
      </c>
      <c r="I122" t="e">
        <v>#NUM!</v>
      </c>
      <c r="J122" t="e">
        <v>#NUM!</v>
      </c>
      <c r="K122" t="n">
        <v>200</v>
      </c>
      <c r="L122" t="n">
        <v>11.7</v>
      </c>
      <c r="M122" t="s">
        <v>5641</v>
      </c>
      <c r="N122" t="n">
        <v>0</v>
      </c>
      <c r="O122" s="201"/>
      <c r="P122"/>
    </row>
    <row r="123">
      <c r="A123" t="n">
        <v>161</v>
      </c>
      <c r="B123" t="s">
        <v>5736</v>
      </c>
      <c r="C123" t="s">
        <v>5737</v>
      </c>
      <c r="D123" t="n">
        <v>100</v>
      </c>
      <c r="E123" t="n">
        <v>0</v>
      </c>
      <c r="F123" s="201" t="n">
        <v>40814</v>
      </c>
      <c r="G123" t="n">
        <v>1.6</v>
      </c>
      <c r="H123" s="201" t="n">
        <v>40866</v>
      </c>
      <c r="I123" t="e">
        <v>#NUM!</v>
      </c>
      <c r="J123" t="e">
        <v>#NUM!</v>
      </c>
      <c r="K123" t="n">
        <v>160</v>
      </c>
      <c r="L123" t="n">
        <v>8.7</v>
      </c>
      <c r="M123" t="s">
        <v>5641</v>
      </c>
      <c r="N123" t="n">
        <v>0</v>
      </c>
      <c r="O123" s="201"/>
      <c r="P123"/>
    </row>
    <row r="124">
      <c r="A124" t="n">
        <v>162</v>
      </c>
      <c r="B124" t="s">
        <v>5738</v>
      </c>
      <c r="C124" t="s">
        <v>5739</v>
      </c>
      <c r="D124" t="n">
        <v>100</v>
      </c>
      <c r="E124" t="n">
        <v>0.9</v>
      </c>
      <c r="F124" s="201" t="n">
        <v>40843</v>
      </c>
      <c r="G124" t="n">
        <v>5.7</v>
      </c>
      <c r="H124" s="201" t="n">
        <v>40868</v>
      </c>
      <c r="I124" t="n">
        <v>0.565398392874431</v>
      </c>
      <c r="J124" t="n">
        <v>5.33333333333333</v>
      </c>
      <c r="K124" t="n">
        <v>480</v>
      </c>
      <c r="L124" t="n">
        <v>17.4</v>
      </c>
      <c r="M124" t="s">
        <v>5653</v>
      </c>
      <c r="N124" t="n">
        <v>90</v>
      </c>
      <c r="O124" s="201"/>
      <c r="P124"/>
    </row>
    <row r="125">
      <c r="A125" t="n">
        <v>163</v>
      </c>
      <c r="B125" t="s">
        <v>5612</v>
      </c>
      <c r="C125" t="s">
        <v>5740</v>
      </c>
      <c r="D125" t="n">
        <v>100</v>
      </c>
      <c r="E125" t="n">
        <v>0.1</v>
      </c>
      <c r="F125" s="201" t="n">
        <v>40840</v>
      </c>
      <c r="G125" t="n">
        <v>1.65</v>
      </c>
      <c r="H125" s="201" t="n">
        <v>40868</v>
      </c>
      <c r="I125" t="n">
        <v>1.64175856065003</v>
      </c>
      <c r="J125" t="n">
        <v>15.5</v>
      </c>
      <c r="K125" t="n">
        <v>155</v>
      </c>
      <c r="L125" t="n">
        <v>17.4</v>
      </c>
      <c r="M125" t="s">
        <v>5653</v>
      </c>
      <c r="N125" t="n">
        <v>10</v>
      </c>
      <c r="O125" s="201"/>
      <c r="P125"/>
    </row>
    <row r="126">
      <c r="A126" t="n">
        <v>164</v>
      </c>
      <c r="B126" t="s">
        <v>5650</v>
      </c>
      <c r="C126" t="s">
        <v>5741</v>
      </c>
      <c r="D126" t="n">
        <v>400</v>
      </c>
      <c r="E126" t="n">
        <v>0.1</v>
      </c>
      <c r="F126" s="201" t="n">
        <v>40729</v>
      </c>
      <c r="G126" t="n">
        <v>1.75</v>
      </c>
      <c r="H126" s="201" t="n">
        <v>40868</v>
      </c>
      <c r="I126" t="n">
        <v>1.6931402867585</v>
      </c>
      <c r="J126" t="n">
        <v>16.5</v>
      </c>
      <c r="K126" t="n">
        <v>660</v>
      </c>
      <c r="L126" t="n">
        <v>21.9</v>
      </c>
      <c r="M126" t="s">
        <v>5653</v>
      </c>
      <c r="N126" t="n">
        <v>40</v>
      </c>
      <c r="O126" s="201"/>
      <c r="P126"/>
    </row>
    <row r="127">
      <c r="A127" t="n">
        <v>165</v>
      </c>
      <c r="B127" t="s">
        <v>5633</v>
      </c>
      <c r="C127" t="s">
        <v>5742</v>
      </c>
      <c r="D127" t="n">
        <v>700</v>
      </c>
      <c r="E127" t="n">
        <v>0.2</v>
      </c>
      <c r="F127" s="201" t="n">
        <v>40843</v>
      </c>
      <c r="G127" t="n">
        <v>0.94</v>
      </c>
      <c r="H127" s="201" t="n">
        <v>40869</v>
      </c>
      <c r="I127" t="n">
        <v>0.392245135056637</v>
      </c>
      <c r="J127" t="n">
        <v>3.7</v>
      </c>
      <c r="K127" t="n">
        <v>518</v>
      </c>
      <c r="L127" t="n">
        <v>26.4</v>
      </c>
      <c r="M127" t="s">
        <v>5653</v>
      </c>
      <c r="N127" t="n">
        <v>140</v>
      </c>
      <c r="O127" s="201"/>
      <c r="P127"/>
    </row>
    <row r="128">
      <c r="A128" t="n">
        <v>166</v>
      </c>
      <c r="B128" t="s">
        <v>5627</v>
      </c>
      <c r="C128" t="s">
        <v>5714</v>
      </c>
      <c r="D128" t="n">
        <v>200</v>
      </c>
      <c r="E128" t="n">
        <v>12.1</v>
      </c>
      <c r="F128" s="201" t="n">
        <v>40769</v>
      </c>
      <c r="G128" t="n">
        <v>0.5</v>
      </c>
      <c r="H128" s="201" t="n">
        <v>40875</v>
      </c>
      <c r="I128" t="n">
        <v>-0.0994931348796988</v>
      </c>
      <c r="J128" t="n">
        <v>-0.958677685950413</v>
      </c>
      <c r="K128" t="n">
        <v>-2320</v>
      </c>
      <c r="L128" t="n">
        <v>18.9</v>
      </c>
      <c r="M128" t="s">
        <v>5568</v>
      </c>
      <c r="N128" t="n">
        <v>2420</v>
      </c>
      <c r="O128" s="201"/>
      <c r="P128"/>
    </row>
    <row r="129">
      <c r="A129" t="n">
        <v>167</v>
      </c>
      <c r="B129" t="s">
        <v>5743</v>
      </c>
      <c r="C129" t="s">
        <v>5744</v>
      </c>
      <c r="D129" t="n">
        <v>200</v>
      </c>
      <c r="E129" t="n">
        <v>5.3</v>
      </c>
      <c r="F129" s="201" t="n">
        <v>40858</v>
      </c>
      <c r="G129" t="n">
        <v>5.8</v>
      </c>
      <c r="H129" s="201" t="n">
        <v>40877</v>
      </c>
      <c r="I129" t="n">
        <v>0.0100449131459017</v>
      </c>
      <c r="J129" t="n">
        <v>0.0943396226415094</v>
      </c>
      <c r="K129" t="n">
        <v>100</v>
      </c>
      <c r="L129" t="n">
        <v>18.9</v>
      </c>
      <c r="M129" t="s">
        <v>5568</v>
      </c>
      <c r="N129" t="n">
        <v>1060</v>
      </c>
      <c r="O129" s="201"/>
      <c r="P129"/>
    </row>
    <row r="130">
      <c r="A130" t="n">
        <v>168</v>
      </c>
      <c r="B130" t="s">
        <v>5745</v>
      </c>
      <c r="C130" t="s">
        <v>5746</v>
      </c>
      <c r="D130" t="n">
        <v>500</v>
      </c>
      <c r="E130" t="n">
        <v>3.4</v>
      </c>
      <c r="F130" s="201" t="n">
        <v>40869</v>
      </c>
      <c r="G130" t="n">
        <v>4.65</v>
      </c>
      <c r="H130" s="201" t="n">
        <v>40877</v>
      </c>
      <c r="I130" t="n">
        <v>0.0392716349050595</v>
      </c>
      <c r="J130" t="n">
        <v>0.36764705882353</v>
      </c>
      <c r="K130" t="n">
        <v>625</v>
      </c>
      <c r="L130" t="n">
        <v>23.4</v>
      </c>
      <c r="M130" t="s">
        <v>5568</v>
      </c>
      <c r="N130" t="n">
        <v>1700</v>
      </c>
      <c r="O130" s="201"/>
      <c r="P130"/>
    </row>
    <row r="131">
      <c r="A131" t="n">
        <v>169</v>
      </c>
      <c r="B131" t="s">
        <v>5686</v>
      </c>
      <c r="C131" t="s">
        <v>5747</v>
      </c>
      <c r="D131" t="n">
        <v>100</v>
      </c>
      <c r="E131" t="n">
        <v>15.9</v>
      </c>
      <c r="F131" s="201" t="n">
        <v>40798</v>
      </c>
      <c r="G131" t="n">
        <v>7.25</v>
      </c>
      <c r="H131" s="201" t="n">
        <v>40878</v>
      </c>
      <c r="I131" t="n">
        <v>-0.0569292380705095</v>
      </c>
      <c r="J131" t="n">
        <v>-0.544025157232704</v>
      </c>
      <c r="K131" t="n">
        <v>-865</v>
      </c>
      <c r="L131" t="n">
        <v>17.4</v>
      </c>
      <c r="M131" t="s">
        <v>5568</v>
      </c>
      <c r="N131" t="n">
        <v>1590</v>
      </c>
      <c r="O131" s="201"/>
      <c r="P131"/>
    </row>
    <row r="132">
      <c r="A132" t="n">
        <v>170</v>
      </c>
      <c r="B132" t="s">
        <v>5627</v>
      </c>
      <c r="C132" t="s">
        <v>5748</v>
      </c>
      <c r="D132" t="n">
        <v>100</v>
      </c>
      <c r="E132" t="n">
        <v>40</v>
      </c>
      <c r="F132" s="201" t="n">
        <v>40869</v>
      </c>
      <c r="G132" t="n">
        <v>49</v>
      </c>
      <c r="H132" s="201" t="n">
        <v>40878</v>
      </c>
      <c r="I132" t="n">
        <v>0.0240342405618964</v>
      </c>
      <c r="J132" t="n">
        <v>0.225</v>
      </c>
      <c r="K132" t="n">
        <v>900</v>
      </c>
      <c r="L132" t="n">
        <v>17.4</v>
      </c>
      <c r="M132" t="s">
        <v>5568</v>
      </c>
      <c r="N132" t="n">
        <v>4000</v>
      </c>
      <c r="O132" s="201"/>
      <c r="P132"/>
    </row>
    <row r="133">
      <c r="A133" t="n">
        <v>171</v>
      </c>
      <c r="B133" t="s">
        <v>5690</v>
      </c>
      <c r="C133" t="s">
        <v>5749</v>
      </c>
      <c r="D133" t="n">
        <v>400</v>
      </c>
      <c r="E133" t="n">
        <v>2.41</v>
      </c>
      <c r="F133" s="201" t="n">
        <v>40869</v>
      </c>
      <c r="G133" t="n">
        <v>3.2</v>
      </c>
      <c r="H133" s="201" t="n">
        <v>40878</v>
      </c>
      <c r="I133" t="n">
        <v>0.0350153066738555</v>
      </c>
      <c r="J133" t="n">
        <v>0.327800829875519</v>
      </c>
      <c r="K133" t="n">
        <v>316</v>
      </c>
      <c r="L133" t="n">
        <v>21.9</v>
      </c>
      <c r="M133" t="s">
        <v>5568</v>
      </c>
      <c r="N133" t="n">
        <v>964</v>
      </c>
      <c r="O133" s="201"/>
      <c r="P133"/>
    </row>
    <row r="134">
      <c r="A134" t="n">
        <v>172</v>
      </c>
      <c r="B134" t="s">
        <v>5750</v>
      </c>
      <c r="C134" t="s">
        <v>5750</v>
      </c>
      <c r="D134" t="n">
        <v>100</v>
      </c>
      <c r="E134" t="n">
        <v>19.61</v>
      </c>
      <c r="F134" s="201" t="n">
        <v>40870</v>
      </c>
      <c r="G134" t="n">
        <v>23.77</v>
      </c>
      <c r="H134" s="201" t="n">
        <v>40882</v>
      </c>
      <c r="I134" t="n">
        <v>0.0226668274920672</v>
      </c>
      <c r="J134" t="n">
        <v>0.212136664966854</v>
      </c>
      <c r="K134" t="n">
        <v>416</v>
      </c>
      <c r="L134" t="n">
        <v>7.95</v>
      </c>
      <c r="M134" t="s">
        <v>5566</v>
      </c>
      <c r="N134" t="n">
        <v>1961</v>
      </c>
      <c r="O134" s="201"/>
      <c r="P134"/>
    </row>
    <row r="135">
      <c r="A135" t="n">
        <v>173</v>
      </c>
      <c r="B135" t="s">
        <v>5719</v>
      </c>
      <c r="C135" t="s">
        <v>5751</v>
      </c>
      <c r="D135" t="n">
        <v>1000</v>
      </c>
      <c r="E135" t="n">
        <v>0.75</v>
      </c>
      <c r="F135" s="201" t="n">
        <v>40870</v>
      </c>
      <c r="G135" t="n">
        <v>1.25</v>
      </c>
      <c r="H135" s="201" t="n">
        <v>40884</v>
      </c>
      <c r="I135" t="n">
        <v>0.0712334113973458</v>
      </c>
      <c r="J135" t="n">
        <v>0.666666666666667</v>
      </c>
      <c r="K135" t="n">
        <v>500</v>
      </c>
      <c r="L135" t="n">
        <v>30.9</v>
      </c>
      <c r="M135" t="s">
        <v>5568</v>
      </c>
      <c r="N135" t="n">
        <v>750</v>
      </c>
      <c r="O135" s="201"/>
      <c r="P135"/>
    </row>
    <row r="136">
      <c r="A136" t="n">
        <v>174</v>
      </c>
      <c r="B136" t="s">
        <v>5591</v>
      </c>
      <c r="C136" t="s">
        <v>5752</v>
      </c>
      <c r="D136" t="n">
        <v>300</v>
      </c>
      <c r="E136" t="n">
        <v>7</v>
      </c>
      <c r="F136" s="201" t="n">
        <v>40869</v>
      </c>
      <c r="G136" t="n">
        <v>8.75</v>
      </c>
      <c r="H136" s="201" t="n">
        <v>40886</v>
      </c>
      <c r="I136" t="n">
        <v>0.0267047117354404</v>
      </c>
      <c r="J136" t="n">
        <v>0.25</v>
      </c>
      <c r="K136" t="n">
        <v>525</v>
      </c>
      <c r="L136" t="n">
        <v>20.4</v>
      </c>
      <c r="M136" t="s">
        <v>5568</v>
      </c>
      <c r="N136" t="n">
        <v>2100</v>
      </c>
      <c r="O136" s="201"/>
      <c r="P136"/>
    </row>
    <row r="137">
      <c r="A137" t="n">
        <v>175</v>
      </c>
      <c r="B137" t="s">
        <v>5657</v>
      </c>
      <c r="C137" t="s">
        <v>5753</v>
      </c>
      <c r="D137" t="n">
        <v>2000</v>
      </c>
      <c r="E137" t="n">
        <v>0.05</v>
      </c>
      <c r="F137" s="201" t="n">
        <v>40813</v>
      </c>
      <c r="G137" t="n">
        <v>0.2</v>
      </c>
      <c r="H137" s="201" t="n">
        <v>40889</v>
      </c>
      <c r="I137" t="n">
        <v>0.31528937517996</v>
      </c>
      <c r="J137" t="n">
        <v>3</v>
      </c>
      <c r="K137" t="n">
        <v>300</v>
      </c>
      <c r="L137" t="n">
        <v>45.9</v>
      </c>
      <c r="M137" t="s">
        <v>5653</v>
      </c>
      <c r="N137" t="n">
        <v>100</v>
      </c>
      <c r="O137" s="201"/>
      <c r="P137"/>
    </row>
    <row r="138">
      <c r="A138" t="n">
        <v>176</v>
      </c>
      <c r="B138" t="s">
        <v>5700</v>
      </c>
      <c r="C138" t="s">
        <v>5754</v>
      </c>
      <c r="D138" t="n">
        <v>1000</v>
      </c>
      <c r="E138" t="n">
        <v>0.05</v>
      </c>
      <c r="F138" s="201" t="n">
        <v>40847</v>
      </c>
      <c r="G138" t="n">
        <v>0.2</v>
      </c>
      <c r="H138" s="201" t="n">
        <v>40889</v>
      </c>
      <c r="I138" t="n">
        <v>0.318406513521373</v>
      </c>
      <c r="J138" t="n">
        <v>3</v>
      </c>
      <c r="K138" t="n">
        <v>150</v>
      </c>
      <c r="L138" t="n">
        <v>30.9</v>
      </c>
      <c r="M138" t="s">
        <v>5653</v>
      </c>
      <c r="N138" t="n">
        <v>50</v>
      </c>
      <c r="O138" s="201"/>
      <c r="P138"/>
    </row>
    <row r="139">
      <c r="A139" t="n">
        <v>177</v>
      </c>
      <c r="B139" t="s">
        <v>5719</v>
      </c>
      <c r="C139" t="s">
        <v>5719</v>
      </c>
      <c r="D139" t="n">
        <v>200</v>
      </c>
      <c r="E139" t="n">
        <v>13.05</v>
      </c>
      <c r="F139" s="201" t="n">
        <v>40809</v>
      </c>
      <c r="G139" t="n">
        <v>10</v>
      </c>
      <c r="H139" s="201" t="n">
        <v>40890</v>
      </c>
      <c r="I139" t="n">
        <v>-0.0245345163675472</v>
      </c>
      <c r="J139" t="n">
        <v>-0.233716475095786</v>
      </c>
      <c r="K139" t="n">
        <v>-610</v>
      </c>
      <c r="L139" t="n">
        <v>7.95</v>
      </c>
      <c r="M139" t="s">
        <v>5566</v>
      </c>
      <c r="N139" t="n">
        <v>2610</v>
      </c>
      <c r="O139" s="201"/>
      <c r="P139"/>
    </row>
    <row r="140">
      <c r="A140" t="n">
        <v>178</v>
      </c>
      <c r="B140" t="s">
        <v>5719</v>
      </c>
      <c r="C140" t="s">
        <v>5755</v>
      </c>
      <c r="D140" t="n">
        <v>200</v>
      </c>
      <c r="E140" t="n">
        <v>0</v>
      </c>
      <c r="F140" s="201" t="n">
        <v>40878</v>
      </c>
      <c r="G140" t="n">
        <v>5.5</v>
      </c>
      <c r="H140" s="201" t="n">
        <v>40890</v>
      </c>
      <c r="I140" t="e">
        <v>#NUM!</v>
      </c>
      <c r="J140" t="e">
        <v>#NUM!</v>
      </c>
      <c r="K140" t="n">
        <v>1100</v>
      </c>
      <c r="L140" t="n">
        <v>29.45</v>
      </c>
      <c r="M140" t="s">
        <v>5662</v>
      </c>
      <c r="N140" t="n">
        <v>0</v>
      </c>
      <c r="O140" s="201"/>
      <c r="P140"/>
    </row>
    <row r="141">
      <c r="A141" t="n">
        <v>179</v>
      </c>
      <c r="B141" t="s">
        <v>5633</v>
      </c>
      <c r="C141" t="s">
        <v>5756</v>
      </c>
      <c r="D141" t="n">
        <v>700</v>
      </c>
      <c r="E141" t="n">
        <v>1.4</v>
      </c>
      <c r="F141" s="201" t="n">
        <v>40877</v>
      </c>
      <c r="G141" t="n">
        <v>1.35</v>
      </c>
      <c r="H141" s="201" t="n">
        <v>40890</v>
      </c>
      <c r="I141" t="n">
        <v>-0.0038239114947827</v>
      </c>
      <c r="J141" t="n">
        <v>-0.0357142857142856</v>
      </c>
      <c r="K141" t="n">
        <v>-34.9999999999999</v>
      </c>
      <c r="L141" t="n">
        <v>26.4</v>
      </c>
      <c r="M141" t="s">
        <v>5653</v>
      </c>
      <c r="N141" t="n">
        <v>980</v>
      </c>
      <c r="O141" s="201"/>
      <c r="P141"/>
    </row>
    <row r="142">
      <c r="A142" t="n">
        <v>180</v>
      </c>
      <c r="B142" t="s">
        <v>5757</v>
      </c>
      <c r="C142" t="s">
        <v>5758</v>
      </c>
      <c r="D142" t="n">
        <v>200</v>
      </c>
      <c r="E142" t="n">
        <v>0.5</v>
      </c>
      <c r="F142" s="201" t="n">
        <v>40805</v>
      </c>
      <c r="G142" t="n">
        <v>2.75</v>
      </c>
      <c r="H142" s="201" t="n">
        <v>40891</v>
      </c>
      <c r="I142" t="n">
        <v>0.471847170353347</v>
      </c>
      <c r="J142" t="n">
        <v>4.5</v>
      </c>
      <c r="K142" t="n">
        <v>450</v>
      </c>
      <c r="L142" t="n">
        <v>18.9</v>
      </c>
      <c r="M142" t="s">
        <v>5653</v>
      </c>
      <c r="N142" t="n">
        <v>100</v>
      </c>
      <c r="O142" s="201"/>
      <c r="P142"/>
    </row>
    <row r="143">
      <c r="A143" t="n">
        <v>181</v>
      </c>
      <c r="B143" t="s">
        <v>5738</v>
      </c>
      <c r="C143" t="s">
        <v>5759</v>
      </c>
      <c r="D143" t="n">
        <v>100</v>
      </c>
      <c r="E143" t="n">
        <v>1</v>
      </c>
      <c r="F143" s="201" t="n">
        <v>40878</v>
      </c>
      <c r="G143" t="n">
        <v>6.1</v>
      </c>
      <c r="H143" s="201" t="n">
        <v>40891</v>
      </c>
      <c r="I143" t="n">
        <v>0.546214788732394</v>
      </c>
      <c r="J143" t="n">
        <v>5.1</v>
      </c>
      <c r="K143" t="n">
        <v>510</v>
      </c>
      <c r="L143" t="n">
        <v>17.4</v>
      </c>
      <c r="M143" t="s">
        <v>5653</v>
      </c>
      <c r="N143" t="n">
        <v>100</v>
      </c>
      <c r="O143" s="201"/>
      <c r="P143"/>
    </row>
    <row r="144">
      <c r="A144" t="n">
        <v>182</v>
      </c>
      <c r="B144" t="s">
        <v>5760</v>
      </c>
      <c r="C144" t="s">
        <v>5761</v>
      </c>
      <c r="D144" t="n">
        <v>2000</v>
      </c>
      <c r="E144" t="n">
        <v>0.6</v>
      </c>
      <c r="F144" s="201" t="n">
        <v>40685</v>
      </c>
      <c r="G144" t="n">
        <v>0.01</v>
      </c>
      <c r="H144" s="201" t="n">
        <v>40892</v>
      </c>
      <c r="I144" t="n">
        <v>-0.0996713875775248</v>
      </c>
      <c r="J144" t="n">
        <v>-0.983333333333333</v>
      </c>
      <c r="K144" t="n">
        <v>-1180</v>
      </c>
      <c r="L144" t="n">
        <v>22.95</v>
      </c>
      <c r="M144" t="s">
        <v>5713</v>
      </c>
      <c r="N144" t="n">
        <v>1200</v>
      </c>
      <c r="O144" s="201"/>
      <c r="P144"/>
    </row>
    <row r="145">
      <c r="A145" t="n">
        <v>183</v>
      </c>
      <c r="B145" t="s">
        <v>5724</v>
      </c>
      <c r="C145" t="s">
        <v>5762</v>
      </c>
      <c r="D145" t="n">
        <v>500</v>
      </c>
      <c r="E145" t="n">
        <v>0.55</v>
      </c>
      <c r="F145" s="201" t="n">
        <v>40877</v>
      </c>
      <c r="G145" t="n">
        <v>0.45</v>
      </c>
      <c r="H145" s="201" t="n">
        <v>40893</v>
      </c>
      <c r="I145" t="n">
        <v>-0.0194671857916211</v>
      </c>
      <c r="J145" t="n">
        <v>-0.181818181818182</v>
      </c>
      <c r="K145" t="n">
        <v>-50</v>
      </c>
      <c r="L145" t="n">
        <v>23.4</v>
      </c>
      <c r="M145" t="s">
        <v>5653</v>
      </c>
      <c r="N145" t="n">
        <v>275</v>
      </c>
      <c r="O145" s="201"/>
      <c r="P145"/>
    </row>
    <row r="146">
      <c r="A146" t="n">
        <v>184</v>
      </c>
      <c r="B146" t="s">
        <v>5763</v>
      </c>
      <c r="C146" t="s">
        <v>5764</v>
      </c>
      <c r="D146" t="n">
        <v>200</v>
      </c>
      <c r="E146" t="n">
        <v>0</v>
      </c>
      <c r="F146" s="201" t="n">
        <v>40862</v>
      </c>
      <c r="G146" t="n">
        <v>0.6</v>
      </c>
      <c r="H146" s="201" t="n">
        <v>40894</v>
      </c>
      <c r="I146" t="e">
        <v>#NUM!</v>
      </c>
      <c r="J146" t="e">
        <v>#NUM!</v>
      </c>
      <c r="K146" t="n">
        <v>120</v>
      </c>
      <c r="L146" t="n">
        <v>9.45</v>
      </c>
      <c r="M146" t="s">
        <v>5641</v>
      </c>
      <c r="N146" t="n">
        <v>0</v>
      </c>
      <c r="O146" s="201"/>
      <c r="P146"/>
    </row>
    <row r="147">
      <c r="A147" t="n">
        <v>185</v>
      </c>
      <c r="B147" t="s">
        <v>5636</v>
      </c>
      <c r="C147" t="s">
        <v>5765</v>
      </c>
      <c r="D147" t="n">
        <v>100</v>
      </c>
      <c r="E147" t="n">
        <v>0</v>
      </c>
      <c r="F147" s="201" t="n">
        <v>40864</v>
      </c>
      <c r="G147" t="n">
        <v>0.6</v>
      </c>
      <c r="H147" s="201" t="n">
        <v>40894</v>
      </c>
      <c r="I147" t="e">
        <v>#NUM!</v>
      </c>
      <c r="J147" t="e">
        <v>#NUM!</v>
      </c>
      <c r="K147" t="n">
        <v>60</v>
      </c>
      <c r="L147" t="n">
        <v>8.7</v>
      </c>
      <c r="M147" t="s">
        <v>5641</v>
      </c>
      <c r="N147" t="n">
        <v>0</v>
      </c>
      <c r="O147" s="201"/>
      <c r="P147"/>
    </row>
    <row r="148">
      <c r="A148" t="n">
        <v>186</v>
      </c>
      <c r="B148" t="s">
        <v>5650</v>
      </c>
      <c r="C148" t="s">
        <v>5766</v>
      </c>
      <c r="D148" t="n">
        <v>400</v>
      </c>
      <c r="E148" t="n">
        <v>0</v>
      </c>
      <c r="F148" s="201" t="n">
        <v>40877</v>
      </c>
      <c r="G148" t="n">
        <v>0.25</v>
      </c>
      <c r="H148" s="201" t="n">
        <v>40894</v>
      </c>
      <c r="I148" t="e">
        <v>#NUM!</v>
      </c>
      <c r="J148" t="e">
        <v>#NUM!</v>
      </c>
      <c r="K148" t="n">
        <v>100</v>
      </c>
      <c r="L148" t="n">
        <v>10.95</v>
      </c>
      <c r="M148" t="s">
        <v>5641</v>
      </c>
      <c r="N148" t="n">
        <v>0</v>
      </c>
      <c r="O148" s="201"/>
      <c r="P148"/>
    </row>
    <row r="149">
      <c r="A149" t="n">
        <v>187</v>
      </c>
      <c r="B149" t="s">
        <v>5686</v>
      </c>
      <c r="C149" t="s">
        <v>5767</v>
      </c>
      <c r="D149" t="n">
        <v>100</v>
      </c>
      <c r="E149" t="n">
        <v>0</v>
      </c>
      <c r="F149" s="201" t="n">
        <v>40877</v>
      </c>
      <c r="G149" t="n">
        <v>2.6</v>
      </c>
      <c r="H149" s="201" t="n">
        <v>40894</v>
      </c>
      <c r="I149" t="e">
        <v>#NUM!</v>
      </c>
      <c r="J149" t="e">
        <v>#NUM!</v>
      </c>
      <c r="K149" t="n">
        <v>260</v>
      </c>
      <c r="L149" t="n">
        <v>8.7</v>
      </c>
      <c r="M149" t="s">
        <v>5641</v>
      </c>
      <c r="N149" t="n">
        <v>0</v>
      </c>
      <c r="O149" s="201"/>
      <c r="P149"/>
    </row>
    <row r="150">
      <c r="A150" t="n">
        <v>188</v>
      </c>
      <c r="B150" t="s">
        <v>5768</v>
      </c>
      <c r="C150" t="s">
        <v>5769</v>
      </c>
      <c r="D150" t="n">
        <v>100</v>
      </c>
      <c r="E150" t="n">
        <v>0</v>
      </c>
      <c r="F150" s="201" t="n">
        <v>40875</v>
      </c>
      <c r="G150" t="n">
        <v>3.3</v>
      </c>
      <c r="H150" s="201" t="n">
        <v>40894</v>
      </c>
      <c r="I150" t="e">
        <v>#NUM!</v>
      </c>
      <c r="J150" t="e">
        <v>#NUM!</v>
      </c>
      <c r="K150" t="n">
        <v>330</v>
      </c>
      <c r="L150" t="n">
        <v>8.7</v>
      </c>
      <c r="M150" t="s">
        <v>5641</v>
      </c>
      <c r="N150" t="n">
        <v>0</v>
      </c>
      <c r="O150" s="201"/>
      <c r="P150"/>
    </row>
    <row r="151">
      <c r="A151" t="n">
        <v>189</v>
      </c>
      <c r="B151" t="s">
        <v>5736</v>
      </c>
      <c r="C151" t="s">
        <v>5736</v>
      </c>
      <c r="D151" t="n">
        <v>100</v>
      </c>
      <c r="E151" t="n">
        <v>47.3</v>
      </c>
      <c r="F151" s="201" t="n">
        <v>40808</v>
      </c>
      <c r="G151" t="n">
        <v>30</v>
      </c>
      <c r="H151" s="201" t="n">
        <v>40900</v>
      </c>
      <c r="I151" t="n">
        <v>-0.0383838248756606</v>
      </c>
      <c r="J151" t="n">
        <v>-0.365750528541226</v>
      </c>
      <c r="K151" t="n">
        <v>-1730</v>
      </c>
      <c r="L151" t="n">
        <v>7.95</v>
      </c>
      <c r="M151" t="s">
        <v>5566</v>
      </c>
      <c r="N151" t="n">
        <v>4730</v>
      </c>
      <c r="O151" s="201"/>
      <c r="P151"/>
    </row>
    <row r="152">
      <c r="A152" t="n">
        <v>190</v>
      </c>
      <c r="B152" t="s">
        <v>5736</v>
      </c>
      <c r="C152" t="s">
        <v>5770</v>
      </c>
      <c r="D152" t="n">
        <v>100</v>
      </c>
      <c r="E152" t="n">
        <v>0</v>
      </c>
      <c r="F152" s="201" t="n">
        <v>40899</v>
      </c>
      <c r="G152" t="n">
        <v>13</v>
      </c>
      <c r="H152" s="201" t="n">
        <v>40900</v>
      </c>
      <c r="I152" t="e">
        <v>#NUM!</v>
      </c>
      <c r="J152" t="e">
        <v>#NUM!</v>
      </c>
      <c r="K152" t="n">
        <v>1300</v>
      </c>
      <c r="L152" t="n">
        <v>28.7</v>
      </c>
      <c r="M152" t="s">
        <v>5662</v>
      </c>
      <c r="N152" t="n">
        <v>0</v>
      </c>
      <c r="O152" s="201"/>
      <c r="P152"/>
    </row>
    <row r="153">
      <c r="A153" t="n">
        <v>191</v>
      </c>
      <c r="B153" t="s">
        <v>5771</v>
      </c>
      <c r="C153" t="s">
        <v>5771</v>
      </c>
      <c r="D153" t="n">
        <v>264</v>
      </c>
      <c r="E153" t="n">
        <v>18.91</v>
      </c>
      <c r="F153" s="201" t="n">
        <v>40102</v>
      </c>
      <c r="G153" t="n">
        <v>17.96</v>
      </c>
      <c r="H153" s="201" t="n">
        <v>40900</v>
      </c>
      <c r="I153" t="n">
        <v>-0.00438261443710926</v>
      </c>
      <c r="J153" t="n">
        <v>-0.0502379693283976</v>
      </c>
      <c r="K153" t="n">
        <v>-250.8</v>
      </c>
      <c r="L153" t="n">
        <v>0</v>
      </c>
      <c r="M153" t="s">
        <v>5575</v>
      </c>
      <c r="N153" t="n">
        <v>4992.24</v>
      </c>
      <c r="O153" s="201"/>
      <c r="P153"/>
    </row>
    <row r="154">
      <c r="A154" t="n">
        <v>192</v>
      </c>
      <c r="B154" t="s">
        <v>5726</v>
      </c>
      <c r="C154" t="s">
        <v>5726</v>
      </c>
      <c r="D154" t="n">
        <v>300</v>
      </c>
      <c r="E154" t="n">
        <v>12.54</v>
      </c>
      <c r="F154" s="201" t="n">
        <v>40804</v>
      </c>
      <c r="G154" t="n">
        <v>11</v>
      </c>
      <c r="H154" s="201" t="n">
        <v>40905</v>
      </c>
      <c r="I154" t="n">
        <v>-0.012873222689118</v>
      </c>
      <c r="J154" t="n">
        <v>-0.12280701754386</v>
      </c>
      <c r="K154" t="n">
        <v>-462</v>
      </c>
      <c r="L154" t="n">
        <v>7.95</v>
      </c>
      <c r="M154" t="s">
        <v>5566</v>
      </c>
      <c r="N154" t="n">
        <v>3762</v>
      </c>
      <c r="O154" s="201"/>
      <c r="P154"/>
    </row>
    <row r="155">
      <c r="A155" t="n">
        <v>193</v>
      </c>
      <c r="B155" t="s">
        <v>5726</v>
      </c>
      <c r="C155" t="s">
        <v>5772</v>
      </c>
      <c r="D155" t="n">
        <v>300</v>
      </c>
      <c r="E155" t="n">
        <v>0</v>
      </c>
      <c r="F155" s="201" t="n">
        <v>40897</v>
      </c>
      <c r="G155" t="n">
        <v>0.8</v>
      </c>
      <c r="H155" s="201" t="n">
        <v>40905</v>
      </c>
      <c r="I155" t="e">
        <v>#NUM!</v>
      </c>
      <c r="J155" t="e">
        <v>#NUM!</v>
      </c>
      <c r="K155" t="n">
        <v>240</v>
      </c>
      <c r="L155" t="n">
        <v>30.2</v>
      </c>
      <c r="M155" t="s">
        <v>5662</v>
      </c>
      <c r="N155" t="n">
        <v>0</v>
      </c>
      <c r="O155" s="201"/>
      <c r="P155"/>
    </row>
    <row r="156">
      <c r="A156" t="n">
        <v>194</v>
      </c>
      <c r="B156" t="s">
        <v>5697</v>
      </c>
      <c r="C156" t="s">
        <v>5697</v>
      </c>
      <c r="D156" t="n">
        <v>800</v>
      </c>
      <c r="E156" t="n">
        <v>6</v>
      </c>
      <c r="F156" s="201" t="n">
        <v>40199</v>
      </c>
      <c r="G156" t="n">
        <v>0.65</v>
      </c>
      <c r="H156" s="201" t="n">
        <v>40906</v>
      </c>
      <c r="I156" t="n">
        <v>-0.0796325748307642</v>
      </c>
      <c r="J156" t="n">
        <v>-0.891666666666667</v>
      </c>
      <c r="K156" t="n">
        <v>-4280</v>
      </c>
      <c r="L156" t="n">
        <v>7.95</v>
      </c>
      <c r="M156" t="s">
        <v>5566</v>
      </c>
      <c r="N156" t="n">
        <v>4800</v>
      </c>
      <c r="O156" s="201"/>
      <c r="P156"/>
    </row>
    <row r="157">
      <c r="A157" t="n">
        <v>195</v>
      </c>
      <c r="B157" t="s">
        <v>5643</v>
      </c>
      <c r="C157" t="s">
        <v>5773</v>
      </c>
      <c r="D157" t="n">
        <v>900</v>
      </c>
      <c r="E157" t="n">
        <v>0.1</v>
      </c>
      <c r="F157" s="201" t="n">
        <v>40889</v>
      </c>
      <c r="G157" t="n">
        <v>0.75</v>
      </c>
      <c r="H157" s="201" t="n">
        <v>40906</v>
      </c>
      <c r="I157" t="n">
        <v>0.698410362084192</v>
      </c>
      <c r="J157" t="n">
        <v>6.5</v>
      </c>
      <c r="K157" t="n">
        <v>585</v>
      </c>
      <c r="L157" t="n">
        <v>29.4</v>
      </c>
      <c r="M157" t="s">
        <v>5653</v>
      </c>
      <c r="N157" t="n">
        <v>90</v>
      </c>
      <c r="O157" s="201"/>
      <c r="P157"/>
    </row>
    <row r="158">
      <c r="A158" t="n">
        <v>196</v>
      </c>
      <c r="B158" t="s">
        <v>5774</v>
      </c>
      <c r="C158" t="s">
        <v>5774</v>
      </c>
      <c r="D158" t="n">
        <v>350</v>
      </c>
      <c r="E158" t="n">
        <v>12.5</v>
      </c>
      <c r="F158" s="201" t="n">
        <v>40204</v>
      </c>
      <c r="G158" t="n">
        <v>0.25</v>
      </c>
      <c r="H158" s="201" t="n">
        <v>40907</v>
      </c>
      <c r="I158" t="n">
        <v>-0.0876286134247918</v>
      </c>
      <c r="J158" t="n">
        <v>-0.98</v>
      </c>
      <c r="K158" t="n">
        <v>-4287.5</v>
      </c>
      <c r="L158" t="n">
        <v>7.95</v>
      </c>
      <c r="M158" t="s">
        <v>5566</v>
      </c>
      <c r="N158" t="n">
        <v>4375</v>
      </c>
      <c r="O158" s="201"/>
      <c r="P158"/>
    </row>
    <row r="159">
      <c r="A159" t="n">
        <v>197</v>
      </c>
      <c r="B159" t="s">
        <v>5775</v>
      </c>
      <c r="C159" t="s">
        <v>5775</v>
      </c>
      <c r="D159" t="n">
        <v>120</v>
      </c>
      <c r="E159" t="n">
        <v>11.5</v>
      </c>
      <c r="F159" s="201" t="n">
        <v>40200</v>
      </c>
      <c r="G159" t="n">
        <v>0.81</v>
      </c>
      <c r="H159" s="201" t="n">
        <v>40907</v>
      </c>
      <c r="I159" t="n">
        <v>-0.0830375194194386</v>
      </c>
      <c r="J159" t="n">
        <v>-0.929565217391304</v>
      </c>
      <c r="K159" t="n">
        <v>-1282.8</v>
      </c>
      <c r="L159" t="n">
        <v>7.95</v>
      </c>
      <c r="M159" t="s">
        <v>5566</v>
      </c>
      <c r="N159" t="n">
        <v>1380</v>
      </c>
      <c r="O159" s="201"/>
      <c r="P159"/>
    </row>
    <row r="160">
      <c r="A160" t="n">
        <v>198</v>
      </c>
      <c r="B160" t="s">
        <v>5776</v>
      </c>
      <c r="C160" t="s">
        <v>5777</v>
      </c>
      <c r="D160" t="n">
        <v>500</v>
      </c>
      <c r="E160" t="n">
        <v>2.4</v>
      </c>
      <c r="F160" s="201" t="n">
        <v>40906</v>
      </c>
      <c r="G160" t="n">
        <v>2.5</v>
      </c>
      <c r="H160" s="201" t="n">
        <v>40911</v>
      </c>
      <c r="I160" t="n">
        <v>0.00449950690335307</v>
      </c>
      <c r="J160" t="n">
        <v>0.0416666666666667</v>
      </c>
      <c r="K160" t="n">
        <v>50</v>
      </c>
      <c r="L160" t="n">
        <v>23.4</v>
      </c>
      <c r="M160" t="s">
        <v>5645</v>
      </c>
      <c r="N160" t="n">
        <v>1200</v>
      </c>
      <c r="O160" s="201"/>
      <c r="P160"/>
    </row>
    <row r="161">
      <c r="A161" t="n">
        <v>199</v>
      </c>
      <c r="B161" t="s">
        <v>5778</v>
      </c>
      <c r="C161" t="s">
        <v>5778</v>
      </c>
      <c r="D161" t="n">
        <v>50</v>
      </c>
      <c r="E161" t="n">
        <v>31</v>
      </c>
      <c r="F161" s="201" t="n">
        <v>40891</v>
      </c>
      <c r="G161" t="n">
        <v>35</v>
      </c>
      <c r="H161" s="201" t="n">
        <v>40919</v>
      </c>
      <c r="I161" t="n">
        <v>0.0138723929877904</v>
      </c>
      <c r="J161" t="n">
        <v>0.129032258064516</v>
      </c>
      <c r="K161" t="n">
        <v>200</v>
      </c>
      <c r="L161" t="n">
        <v>7.95</v>
      </c>
      <c r="M161" t="s">
        <v>5566</v>
      </c>
      <c r="N161" t="n">
        <v>1550</v>
      </c>
      <c r="O161" s="201"/>
      <c r="P161"/>
    </row>
    <row r="162">
      <c r="A162" t="n">
        <v>200</v>
      </c>
      <c r="B162" t="s">
        <v>5779</v>
      </c>
      <c r="C162" t="s">
        <v>5779</v>
      </c>
      <c r="D162" t="n">
        <v>102</v>
      </c>
      <c r="E162" t="n">
        <v>14.82</v>
      </c>
      <c r="F162" s="201" t="n">
        <v>40869</v>
      </c>
      <c r="G162" t="n">
        <v>16</v>
      </c>
      <c r="H162" s="201" t="n">
        <v>40925</v>
      </c>
      <c r="I162" t="n">
        <v>0.00850514435838589</v>
      </c>
      <c r="J162" t="n">
        <v>0.0796221322537112</v>
      </c>
      <c r="K162" t="n">
        <v>120.36</v>
      </c>
      <c r="L162" t="n">
        <v>7.95</v>
      </c>
      <c r="M162" t="s">
        <v>5566</v>
      </c>
      <c r="N162" t="n">
        <v>1511.64</v>
      </c>
      <c r="O162" s="201"/>
      <c r="P162"/>
    </row>
    <row r="163">
      <c r="A163" t="n">
        <v>201</v>
      </c>
      <c r="B163" t="s">
        <v>5686</v>
      </c>
      <c r="C163" t="s">
        <v>5780</v>
      </c>
      <c r="D163" t="n">
        <v>100</v>
      </c>
      <c r="E163" t="n">
        <v>13.75</v>
      </c>
      <c r="F163" s="201" t="n">
        <v>40898</v>
      </c>
      <c r="G163" t="n">
        <v>17</v>
      </c>
      <c r="H163" s="201" t="n">
        <v>40925</v>
      </c>
      <c r="I163" t="n">
        <v>0.0254642052162713</v>
      </c>
      <c r="J163" t="n">
        <v>0.236363636363636</v>
      </c>
      <c r="K163" t="n">
        <v>325</v>
      </c>
      <c r="L163" t="n">
        <v>17.4</v>
      </c>
      <c r="M163" t="s">
        <v>5653</v>
      </c>
      <c r="N163" t="n">
        <v>1375</v>
      </c>
      <c r="O163" s="201"/>
      <c r="P163"/>
    </row>
    <row r="164">
      <c r="A164" t="n">
        <v>202</v>
      </c>
      <c r="B164" t="s">
        <v>5686</v>
      </c>
      <c r="C164" t="s">
        <v>5747</v>
      </c>
      <c r="D164" t="n">
        <v>100</v>
      </c>
      <c r="E164" t="n">
        <v>15.9</v>
      </c>
      <c r="F164" s="201" t="n">
        <v>40798</v>
      </c>
      <c r="G164" t="n">
        <v>1.25</v>
      </c>
      <c r="H164" s="201" t="n">
        <v>40927</v>
      </c>
      <c r="I164" t="n">
        <v>-0.096417726905545</v>
      </c>
      <c r="J164" t="n">
        <v>-0.921383647798742</v>
      </c>
      <c r="K164" t="n">
        <v>-1465</v>
      </c>
      <c r="L164" t="n">
        <v>17.4</v>
      </c>
      <c r="M164" t="s">
        <v>5568</v>
      </c>
      <c r="N164" t="n">
        <v>1590</v>
      </c>
      <c r="O164" s="201"/>
      <c r="P164"/>
    </row>
    <row r="165">
      <c r="A165" t="n">
        <v>203</v>
      </c>
      <c r="B165" t="s">
        <v>5612</v>
      </c>
      <c r="C165" t="s">
        <v>5781</v>
      </c>
      <c r="D165" t="n">
        <v>100</v>
      </c>
      <c r="E165" t="n">
        <v>8</v>
      </c>
      <c r="F165" s="201" t="n">
        <v>40878</v>
      </c>
      <c r="G165" t="n">
        <v>9</v>
      </c>
      <c r="H165" s="201" t="n">
        <v>40928</v>
      </c>
      <c r="I165" t="n">
        <v>0.013387617370892</v>
      </c>
      <c r="J165" t="n">
        <v>0.125</v>
      </c>
      <c r="K165" t="n">
        <v>100</v>
      </c>
      <c r="L165" t="n">
        <v>17.4</v>
      </c>
      <c r="M165" t="s">
        <v>5653</v>
      </c>
      <c r="N165" t="n">
        <v>800</v>
      </c>
      <c r="O165" s="201"/>
      <c r="P165"/>
    </row>
    <row r="166">
      <c r="A166" t="n">
        <v>204</v>
      </c>
      <c r="B166" t="s">
        <v>5617</v>
      </c>
      <c r="C166" t="s">
        <v>5782</v>
      </c>
      <c r="D166" t="n">
        <v>100</v>
      </c>
      <c r="E166" t="n">
        <v>3.3</v>
      </c>
      <c r="F166" s="201" t="n">
        <v>40877</v>
      </c>
      <c r="G166" t="n">
        <v>2</v>
      </c>
      <c r="H166" s="201" t="n">
        <v>40928</v>
      </c>
      <c r="I166" t="n">
        <v>-0.0421789025485124</v>
      </c>
      <c r="J166" t="n">
        <v>-0.393939393939394</v>
      </c>
      <c r="K166" t="n">
        <v>-130</v>
      </c>
      <c r="L166" t="n">
        <v>17.4</v>
      </c>
      <c r="M166" t="s">
        <v>5653</v>
      </c>
      <c r="N166" t="n">
        <v>330</v>
      </c>
      <c r="O166" s="201"/>
      <c r="P166"/>
    </row>
    <row r="167">
      <c r="A167" t="n">
        <v>205</v>
      </c>
      <c r="B167" t="s">
        <v>5743</v>
      </c>
      <c r="C167" t="s">
        <v>5783</v>
      </c>
      <c r="D167" t="n">
        <v>200</v>
      </c>
      <c r="E167" t="n">
        <v>1.75</v>
      </c>
      <c r="F167" s="201" t="n">
        <v>40900</v>
      </c>
      <c r="G167" t="n">
        <v>2</v>
      </c>
      <c r="H167" s="201" t="n">
        <v>40928</v>
      </c>
      <c r="I167" t="n">
        <v>0.0153995443422496</v>
      </c>
      <c r="J167" t="n">
        <v>0.142857142857143</v>
      </c>
      <c r="K167" t="n">
        <v>50</v>
      </c>
      <c r="L167" t="n">
        <v>18.9</v>
      </c>
      <c r="M167" t="s">
        <v>5653</v>
      </c>
      <c r="N167" t="n">
        <v>350</v>
      </c>
      <c r="O167" s="201"/>
      <c r="P167"/>
    </row>
    <row r="168">
      <c r="A168" t="n">
        <v>206</v>
      </c>
      <c r="B168" t="s">
        <v>5724</v>
      </c>
      <c r="C168" t="s">
        <v>5784</v>
      </c>
      <c r="D168" t="n">
        <v>500</v>
      </c>
      <c r="E168" t="n">
        <v>2.1</v>
      </c>
      <c r="F168" s="201" t="n">
        <v>40899</v>
      </c>
      <c r="G168" t="n">
        <v>1</v>
      </c>
      <c r="H168" s="201" t="n">
        <v>40928</v>
      </c>
      <c r="I168" t="n">
        <v>-0.0564483248274214</v>
      </c>
      <c r="J168" t="n">
        <v>-0.523809523809524</v>
      </c>
      <c r="K168" t="n">
        <v>-550</v>
      </c>
      <c r="L168" t="n">
        <v>23.4</v>
      </c>
      <c r="M168" t="s">
        <v>5653</v>
      </c>
      <c r="N168" t="n">
        <v>1050</v>
      </c>
      <c r="O168" s="201"/>
      <c r="P168"/>
    </row>
    <row r="169">
      <c r="A169" t="n">
        <v>207</v>
      </c>
      <c r="B169" t="s">
        <v>5785</v>
      </c>
      <c r="C169" t="s">
        <v>5786</v>
      </c>
      <c r="D169" t="n">
        <v>100</v>
      </c>
      <c r="E169" t="n">
        <v>10.1</v>
      </c>
      <c r="F169" s="201" t="n">
        <v>40906</v>
      </c>
      <c r="G169" t="n">
        <v>7</v>
      </c>
      <c r="H169" s="201" t="n">
        <v>40928</v>
      </c>
      <c r="I169" t="n">
        <v>-0.0331448825355908</v>
      </c>
      <c r="J169" t="n">
        <v>-0.306930693069307</v>
      </c>
      <c r="K169" t="n">
        <v>-310</v>
      </c>
      <c r="L169" t="n">
        <v>17.4</v>
      </c>
      <c r="M169" t="s">
        <v>5653</v>
      </c>
      <c r="N169" t="n">
        <v>1010</v>
      </c>
      <c r="O169" s="201"/>
      <c r="P169"/>
    </row>
    <row r="170">
      <c r="A170" t="n">
        <v>208</v>
      </c>
      <c r="B170" t="s">
        <v>5726</v>
      </c>
      <c r="C170" t="s">
        <v>5726</v>
      </c>
      <c r="D170" t="n">
        <v>200</v>
      </c>
      <c r="E170" t="n">
        <v>12.54</v>
      </c>
      <c r="F170" s="201" t="n">
        <v>40804</v>
      </c>
      <c r="G170" t="n">
        <v>11</v>
      </c>
      <c r="H170" s="201" t="n">
        <v>40930</v>
      </c>
      <c r="I170" t="n">
        <v>-0.012873222689118</v>
      </c>
      <c r="J170" t="n">
        <v>-0.12280701754386</v>
      </c>
      <c r="K170" t="n">
        <v>-308</v>
      </c>
      <c r="L170" t="n">
        <v>7.95</v>
      </c>
      <c r="M170" t="s">
        <v>5566</v>
      </c>
      <c r="N170" t="n">
        <v>2508</v>
      </c>
      <c r="O170" s="201"/>
      <c r="P170"/>
    </row>
    <row r="171">
      <c r="A171" t="n">
        <v>209</v>
      </c>
      <c r="B171" t="s">
        <v>5768</v>
      </c>
      <c r="C171" t="s">
        <v>5768</v>
      </c>
      <c r="D171" t="n">
        <v>100</v>
      </c>
      <c r="E171" t="n">
        <v>74</v>
      </c>
      <c r="F171" s="201" t="n">
        <v>40872</v>
      </c>
      <c r="G171" t="n">
        <v>72.5</v>
      </c>
      <c r="H171" s="201" t="n">
        <v>40930</v>
      </c>
      <c r="I171" t="n">
        <v>-0.00216714957488244</v>
      </c>
      <c r="J171" t="n">
        <v>-0.0202702702702703</v>
      </c>
      <c r="K171" t="n">
        <v>-150</v>
      </c>
      <c r="L171" t="n">
        <v>7.95</v>
      </c>
      <c r="M171" t="s">
        <v>5566</v>
      </c>
      <c r="N171" t="n">
        <v>7400</v>
      </c>
      <c r="O171" s="201"/>
      <c r="P171"/>
    </row>
    <row r="172">
      <c r="A172" t="n">
        <v>210</v>
      </c>
      <c r="B172" t="s">
        <v>5726</v>
      </c>
      <c r="C172" t="s">
        <v>5772</v>
      </c>
      <c r="D172" t="n">
        <v>200</v>
      </c>
      <c r="E172" t="n">
        <v>0</v>
      </c>
      <c r="F172" s="201" t="n">
        <v>40897</v>
      </c>
      <c r="G172" t="n">
        <v>0.8</v>
      </c>
      <c r="H172" s="201" t="n">
        <v>40930</v>
      </c>
      <c r="I172" t="e">
        <v>#NUM!</v>
      </c>
      <c r="J172" t="e">
        <v>#NUM!</v>
      </c>
      <c r="K172" t="n">
        <v>160</v>
      </c>
      <c r="L172" t="n">
        <v>29.45</v>
      </c>
      <c r="M172" t="s">
        <v>5662</v>
      </c>
      <c r="N172" t="n">
        <v>0</v>
      </c>
      <c r="O172" s="201"/>
      <c r="P172"/>
    </row>
    <row r="173">
      <c r="A173" t="n">
        <v>211</v>
      </c>
      <c r="B173" t="s">
        <v>5768</v>
      </c>
      <c r="C173" t="s">
        <v>5787</v>
      </c>
      <c r="D173" t="n">
        <v>100</v>
      </c>
      <c r="E173" t="n">
        <v>0</v>
      </c>
      <c r="F173" s="201" t="n">
        <v>40897</v>
      </c>
      <c r="G173" t="n">
        <v>4.5</v>
      </c>
      <c r="H173" s="201" t="n">
        <v>40930</v>
      </c>
      <c r="I173" t="e">
        <v>#NUM!</v>
      </c>
      <c r="J173" t="e">
        <v>#NUM!</v>
      </c>
      <c r="K173" t="n">
        <v>450</v>
      </c>
      <c r="L173" t="n">
        <v>28.7</v>
      </c>
      <c r="M173" t="s">
        <v>5662</v>
      </c>
      <c r="N173" t="n">
        <v>0</v>
      </c>
      <c r="O173" s="201"/>
      <c r="P173"/>
    </row>
    <row r="174">
      <c r="A174" t="n">
        <v>212</v>
      </c>
      <c r="B174" t="s">
        <v>5654</v>
      </c>
      <c r="C174" t="s">
        <v>5788</v>
      </c>
      <c r="D174" t="n">
        <v>2000</v>
      </c>
      <c r="E174" t="n">
        <v>0.22</v>
      </c>
      <c r="F174" s="201" t="n">
        <v>40764</v>
      </c>
      <c r="G174" t="n">
        <v>0</v>
      </c>
      <c r="H174" s="201" t="n">
        <v>40930</v>
      </c>
      <c r="I174" t="n">
        <v>-0.103634298693924</v>
      </c>
      <c r="J174" t="n">
        <v>-1</v>
      </c>
      <c r="K174" t="n">
        <v>-440</v>
      </c>
      <c r="L174" t="n">
        <v>22.95</v>
      </c>
      <c r="M174" t="s">
        <v>5713</v>
      </c>
      <c r="N174" t="n">
        <v>440</v>
      </c>
      <c r="O174" s="201"/>
      <c r="P174"/>
    </row>
    <row r="175">
      <c r="A175" t="n">
        <v>213</v>
      </c>
      <c r="B175" t="s">
        <v>5789</v>
      </c>
      <c r="C175" t="s">
        <v>5790</v>
      </c>
      <c r="D175" t="n">
        <v>100</v>
      </c>
      <c r="E175" t="n">
        <v>0</v>
      </c>
      <c r="F175" s="201" t="n">
        <v>40898</v>
      </c>
      <c r="G175" t="n">
        <v>1.1</v>
      </c>
      <c r="H175" s="201" t="n">
        <v>40930</v>
      </c>
      <c r="I175" t="e">
        <v>#NUM!</v>
      </c>
      <c r="J175" t="e">
        <v>#NUM!</v>
      </c>
      <c r="K175" t="n">
        <v>110</v>
      </c>
      <c r="L175" t="n">
        <v>8.7</v>
      </c>
      <c r="M175" t="s">
        <v>5641</v>
      </c>
      <c r="N175" t="n">
        <v>0</v>
      </c>
      <c r="O175" s="201"/>
      <c r="P175"/>
    </row>
    <row r="176">
      <c r="A176" t="n">
        <v>214</v>
      </c>
      <c r="B176" t="s">
        <v>5791</v>
      </c>
      <c r="C176" t="s">
        <v>5791</v>
      </c>
      <c r="D176" t="n">
        <v>760</v>
      </c>
      <c r="E176" t="n">
        <v>10.52</v>
      </c>
      <c r="F176" s="201" t="n">
        <v>40189</v>
      </c>
      <c r="G176" t="n">
        <v>12.29</v>
      </c>
      <c r="H176" s="201" t="n">
        <v>40935</v>
      </c>
      <c r="I176" t="n">
        <v>0.0149894061406334</v>
      </c>
      <c r="J176" t="n">
        <v>0.168250950570342</v>
      </c>
      <c r="K176" t="n">
        <v>1345.2</v>
      </c>
      <c r="L176" t="n">
        <v>0</v>
      </c>
      <c r="M176" t="s">
        <v>5575</v>
      </c>
      <c r="N176" t="n">
        <v>7995.2</v>
      </c>
      <c r="O176" s="201"/>
      <c r="P176"/>
    </row>
    <row r="177">
      <c r="A177" t="n">
        <v>215</v>
      </c>
      <c r="B177" t="s">
        <v>5792</v>
      </c>
      <c r="C177" t="s">
        <v>5792</v>
      </c>
      <c r="D177" t="n">
        <v>115</v>
      </c>
      <c r="E177" t="n">
        <v>2.84</v>
      </c>
      <c r="F177" s="201" t="n">
        <v>40164</v>
      </c>
      <c r="G177" t="n">
        <v>1.1</v>
      </c>
      <c r="H177" s="201" t="n">
        <v>40942</v>
      </c>
      <c r="I177" t="n">
        <v>-0.0542520040182873</v>
      </c>
      <c r="J177" t="n">
        <v>-0.612676056338028</v>
      </c>
      <c r="K177" t="n">
        <v>-200.1</v>
      </c>
      <c r="L177" t="n">
        <v>7.95</v>
      </c>
      <c r="M177" t="s">
        <v>5566</v>
      </c>
      <c r="N177" t="n">
        <v>326.6</v>
      </c>
      <c r="O177" s="201"/>
      <c r="P177"/>
    </row>
    <row r="178">
      <c r="A178" t="n">
        <v>216</v>
      </c>
      <c r="B178" t="s">
        <v>5793</v>
      </c>
      <c r="C178" t="s">
        <v>5793</v>
      </c>
      <c r="D178" t="n">
        <v>104</v>
      </c>
      <c r="E178" t="n">
        <v>22</v>
      </c>
      <c r="F178" s="201" t="n">
        <v>40819</v>
      </c>
      <c r="G178" t="n">
        <v>24.07</v>
      </c>
      <c r="H178" s="201" t="n">
        <v>40947</v>
      </c>
      <c r="I178" t="n">
        <v>0.00990573458845739</v>
      </c>
      <c r="J178" t="n">
        <v>0.094090909090909</v>
      </c>
      <c r="K178" t="n">
        <v>215.28</v>
      </c>
      <c r="L178" t="n">
        <v>7.95</v>
      </c>
      <c r="M178" t="s">
        <v>5566</v>
      </c>
      <c r="N178" t="n">
        <v>2288</v>
      </c>
      <c r="O178" s="201"/>
      <c r="P178"/>
    </row>
    <row r="179">
      <c r="A179" t="n">
        <v>217</v>
      </c>
      <c r="B179" t="s">
        <v>5686</v>
      </c>
      <c r="C179" t="s">
        <v>5794</v>
      </c>
      <c r="D179" t="n">
        <v>100</v>
      </c>
      <c r="E179" t="n">
        <v>21</v>
      </c>
      <c r="F179" s="201" t="n">
        <v>40925</v>
      </c>
      <c r="G179" t="n">
        <v>11.5</v>
      </c>
      <c r="H179" s="201" t="n">
        <v>40949</v>
      </c>
      <c r="I179" t="n">
        <v>-0.0491279522817755</v>
      </c>
      <c r="J179" t="n">
        <v>-0.452380952380952</v>
      </c>
      <c r="K179" t="n">
        <v>-950</v>
      </c>
      <c r="L179" t="n">
        <v>17.4</v>
      </c>
      <c r="M179" t="s">
        <v>5653</v>
      </c>
      <c r="N179" t="n">
        <v>2100</v>
      </c>
      <c r="O179" s="201"/>
      <c r="P179"/>
    </row>
    <row r="180">
      <c r="A180" t="n">
        <v>218</v>
      </c>
      <c r="B180" t="s">
        <v>5738</v>
      </c>
      <c r="C180" t="s">
        <v>5795</v>
      </c>
      <c r="D180" t="n">
        <v>100</v>
      </c>
      <c r="E180" t="n">
        <v>11</v>
      </c>
      <c r="F180" s="201" t="n">
        <v>40906</v>
      </c>
      <c r="G180" t="n">
        <v>3.5</v>
      </c>
      <c r="H180" s="201" t="n">
        <v>40954</v>
      </c>
      <c r="I180" t="n">
        <v>-0.0736282947821409</v>
      </c>
      <c r="J180" t="n">
        <v>-0.681818181818182</v>
      </c>
      <c r="K180" t="n">
        <v>-750</v>
      </c>
      <c r="L180" t="n">
        <v>17.4</v>
      </c>
      <c r="M180" t="s">
        <v>5653</v>
      </c>
      <c r="N180" t="n">
        <v>1100</v>
      </c>
      <c r="O180" s="201"/>
      <c r="P180"/>
    </row>
    <row r="181">
      <c r="A181" t="n">
        <v>219</v>
      </c>
      <c r="B181" t="s">
        <v>5796</v>
      </c>
      <c r="C181" t="s">
        <v>5796</v>
      </c>
      <c r="D181" t="n">
        <v>63</v>
      </c>
      <c r="E181" t="n">
        <v>43.95</v>
      </c>
      <c r="F181" s="201" t="n">
        <v>40701</v>
      </c>
      <c r="G181" t="n">
        <v>44.22</v>
      </c>
      <c r="H181" s="201" t="n">
        <v>40956</v>
      </c>
      <c r="I181" t="n">
        <v>0.000625473031830571</v>
      </c>
      <c r="J181" t="n">
        <v>0.00614334470989752</v>
      </c>
      <c r="K181" t="n">
        <v>17.0099999999997</v>
      </c>
      <c r="L181" t="n">
        <v>0</v>
      </c>
      <c r="M181" t="s">
        <v>5575</v>
      </c>
      <c r="N181" t="n">
        <v>2768.85</v>
      </c>
      <c r="O181" s="201"/>
      <c r="P181"/>
    </row>
    <row r="182">
      <c r="A182" t="n">
        <v>220</v>
      </c>
      <c r="B182" t="s">
        <v>5796</v>
      </c>
      <c r="C182" t="s">
        <v>5796</v>
      </c>
      <c r="D182" t="n">
        <v>116</v>
      </c>
      <c r="E182" t="n">
        <v>43.26</v>
      </c>
      <c r="F182" s="201" t="n">
        <v>40619</v>
      </c>
      <c r="G182" t="n">
        <v>44.22</v>
      </c>
      <c r="H182" s="201" t="n">
        <v>40956</v>
      </c>
      <c r="I182" t="n">
        <v>0.00220885227808694</v>
      </c>
      <c r="J182" t="n">
        <v>0.0221914008321775</v>
      </c>
      <c r="K182" t="n">
        <v>111.36</v>
      </c>
      <c r="L182" t="n">
        <v>0</v>
      </c>
      <c r="M182" t="s">
        <v>5575</v>
      </c>
      <c r="N182" t="n">
        <v>5018.16</v>
      </c>
      <c r="O182" s="201"/>
      <c r="P182"/>
    </row>
    <row r="183">
      <c r="A183" t="n">
        <v>221</v>
      </c>
      <c r="B183" t="s">
        <v>5785</v>
      </c>
      <c r="C183" t="s">
        <v>5797</v>
      </c>
      <c r="D183" t="n">
        <v>100</v>
      </c>
      <c r="E183" t="n">
        <v>6.1</v>
      </c>
      <c r="F183" s="201" t="n">
        <v>40933</v>
      </c>
      <c r="G183" t="n">
        <v>3</v>
      </c>
      <c r="H183" s="201" t="n">
        <v>40966</v>
      </c>
      <c r="I183" t="n">
        <v>-0.0553211462209032</v>
      </c>
      <c r="J183" t="n">
        <v>-0.508196721311475</v>
      </c>
      <c r="K183" t="n">
        <v>-310</v>
      </c>
      <c r="L183" t="n">
        <v>17.4</v>
      </c>
      <c r="M183" t="s">
        <v>5653</v>
      </c>
      <c r="N183" t="n">
        <v>610</v>
      </c>
      <c r="O183" s="201"/>
      <c r="P183"/>
    </row>
    <row r="184">
      <c r="A184" t="n">
        <v>222</v>
      </c>
      <c r="B184" t="s">
        <v>5643</v>
      </c>
      <c r="C184" t="s">
        <v>5798</v>
      </c>
      <c r="D184" t="n">
        <v>900</v>
      </c>
      <c r="E184" t="n">
        <v>0.1</v>
      </c>
      <c r="F184" s="201" t="n">
        <v>40918</v>
      </c>
      <c r="G184" t="n">
        <v>0.5</v>
      </c>
      <c r="H184" s="201" t="n">
        <v>40956</v>
      </c>
      <c r="I184" t="n">
        <v>0.433491686460808</v>
      </c>
      <c r="J184" t="n">
        <v>4</v>
      </c>
      <c r="K184" t="n">
        <v>360</v>
      </c>
      <c r="L184" t="n">
        <v>29.4</v>
      </c>
      <c r="M184" t="s">
        <v>5653</v>
      </c>
      <c r="N184" t="n">
        <v>90</v>
      </c>
      <c r="O184" s="201"/>
      <c r="P184"/>
    </row>
    <row r="185">
      <c r="A185" t="n">
        <v>223</v>
      </c>
      <c r="B185" t="s">
        <v>5633</v>
      </c>
      <c r="C185" t="s">
        <v>5633</v>
      </c>
      <c r="D185" t="n">
        <v>700</v>
      </c>
      <c r="E185" t="n">
        <v>7.6</v>
      </c>
      <c r="F185" s="201" t="n">
        <v>40779</v>
      </c>
      <c r="G185" t="n">
        <v>4</v>
      </c>
      <c r="H185" s="201" t="n">
        <v>40956</v>
      </c>
      <c r="I185" t="n">
        <v>-0.0492998964477061</v>
      </c>
      <c r="J185" t="n">
        <v>-0.473684210526316</v>
      </c>
      <c r="K185" t="n">
        <v>-2520</v>
      </c>
      <c r="L185" t="n">
        <v>7.95</v>
      </c>
      <c r="M185" t="s">
        <v>5566</v>
      </c>
      <c r="N185" t="n">
        <v>5320</v>
      </c>
      <c r="O185" s="201"/>
      <c r="P185"/>
    </row>
    <row r="186">
      <c r="A186" t="n">
        <v>224</v>
      </c>
      <c r="B186" t="s">
        <v>5799</v>
      </c>
      <c r="C186" t="s">
        <v>5799</v>
      </c>
      <c r="D186" t="n">
        <v>100</v>
      </c>
      <c r="E186" t="n">
        <v>50</v>
      </c>
      <c r="F186" s="201" t="n">
        <v>40199</v>
      </c>
      <c r="G186" t="n">
        <v>49</v>
      </c>
      <c r="H186" s="201" t="n">
        <v>40956</v>
      </c>
      <c r="I186" t="n">
        <v>-0.00178615121115733</v>
      </c>
      <c r="J186" t="n">
        <v>-0.02</v>
      </c>
      <c r="K186" t="n">
        <v>-100</v>
      </c>
      <c r="L186" t="n">
        <v>7.95</v>
      </c>
      <c r="M186" t="s">
        <v>5566</v>
      </c>
      <c r="N186" t="n">
        <v>5000</v>
      </c>
      <c r="O186" s="201"/>
      <c r="P186"/>
    </row>
    <row r="187">
      <c r="A187" t="n">
        <v>225</v>
      </c>
      <c r="B187" t="s">
        <v>5763</v>
      </c>
      <c r="C187" t="s">
        <v>5763</v>
      </c>
      <c r="D187" t="n">
        <v>200</v>
      </c>
      <c r="E187" t="n">
        <v>14</v>
      </c>
      <c r="F187" s="201" t="n">
        <v>40861</v>
      </c>
      <c r="G187" t="n">
        <v>12</v>
      </c>
      <c r="H187" s="201" t="n">
        <v>40956</v>
      </c>
      <c r="I187" t="n">
        <v>-0.0152241918665276</v>
      </c>
      <c r="J187" t="n">
        <v>-0.142857142857143</v>
      </c>
      <c r="K187" t="n">
        <v>-400</v>
      </c>
      <c r="L187" t="n">
        <v>7.95</v>
      </c>
      <c r="M187" t="s">
        <v>5566</v>
      </c>
      <c r="N187" t="n">
        <v>2800</v>
      </c>
      <c r="O187" s="201"/>
      <c r="P187"/>
    </row>
    <row r="188">
      <c r="A188" t="n">
        <v>226</v>
      </c>
      <c r="B188" t="s">
        <v>5694</v>
      </c>
      <c r="C188" t="s">
        <v>5694</v>
      </c>
      <c r="D188" t="n">
        <v>97</v>
      </c>
      <c r="E188" t="n">
        <v>12.5</v>
      </c>
      <c r="F188" s="201" t="n">
        <v>40847</v>
      </c>
      <c r="G188" t="n">
        <v>12</v>
      </c>
      <c r="H188" s="201" t="n">
        <v>40956</v>
      </c>
      <c r="I188" t="n">
        <v>-0.00424542018028497</v>
      </c>
      <c r="J188" t="n">
        <v>-0.04</v>
      </c>
      <c r="K188" t="n">
        <v>-48.5</v>
      </c>
      <c r="L188" t="n">
        <v>7.95</v>
      </c>
      <c r="M188" t="s">
        <v>5566</v>
      </c>
      <c r="N188" t="n">
        <v>1212.5</v>
      </c>
      <c r="O188" s="201"/>
      <c r="P188"/>
    </row>
    <row r="189">
      <c r="A189" t="n">
        <v>227</v>
      </c>
      <c r="B189" t="s">
        <v>5694</v>
      </c>
      <c r="C189" t="s">
        <v>5694</v>
      </c>
      <c r="D189" t="n">
        <v>3</v>
      </c>
      <c r="E189" t="n">
        <v>14.87</v>
      </c>
      <c r="F189" s="201" t="n">
        <v>40757</v>
      </c>
      <c r="G189" t="n">
        <v>12</v>
      </c>
      <c r="H189" s="201" t="n">
        <v>40956</v>
      </c>
      <c r="I189" t="n">
        <v>-0.0199623715346929</v>
      </c>
      <c r="J189" t="n">
        <v>-0.193006052454607</v>
      </c>
      <c r="K189" t="n">
        <v>-8.61</v>
      </c>
      <c r="L189" t="n">
        <v>7.95</v>
      </c>
      <c r="M189" t="s">
        <v>5566</v>
      </c>
      <c r="N189" t="n">
        <v>44.61</v>
      </c>
      <c r="O189" s="201"/>
      <c r="P189"/>
    </row>
    <row r="190">
      <c r="A190" t="n">
        <v>228</v>
      </c>
      <c r="B190" t="s">
        <v>5763</v>
      </c>
      <c r="C190" t="s">
        <v>5800</v>
      </c>
      <c r="D190" t="n">
        <v>200</v>
      </c>
      <c r="E190" t="n">
        <v>0</v>
      </c>
      <c r="F190" s="201" t="n">
        <v>40911</v>
      </c>
      <c r="G190" t="n">
        <v>2.25</v>
      </c>
      <c r="H190" s="201" t="n">
        <v>40956</v>
      </c>
      <c r="I190" t="e">
        <v>#NUM!</v>
      </c>
      <c r="J190" t="e">
        <v>#NUM!</v>
      </c>
      <c r="K190" t="n">
        <v>450</v>
      </c>
      <c r="L190" t="n">
        <v>29.45</v>
      </c>
      <c r="M190" t="s">
        <v>5662</v>
      </c>
      <c r="N190" t="n">
        <v>0</v>
      </c>
      <c r="O190" s="201"/>
      <c r="P190"/>
    </row>
    <row r="191">
      <c r="A191" t="n">
        <v>229</v>
      </c>
      <c r="B191" t="s">
        <v>5694</v>
      </c>
      <c r="C191" t="s">
        <v>5801</v>
      </c>
      <c r="D191" t="n">
        <v>100</v>
      </c>
      <c r="E191" t="n">
        <v>0</v>
      </c>
      <c r="F191" s="201" t="n">
        <v>40877</v>
      </c>
      <c r="G191" t="n">
        <v>1.5</v>
      </c>
      <c r="H191" s="201" t="n">
        <v>40956</v>
      </c>
      <c r="I191" t="e">
        <v>#NUM!</v>
      </c>
      <c r="J191" t="e">
        <v>#NUM!</v>
      </c>
      <c r="K191" t="n">
        <v>150</v>
      </c>
      <c r="L191" t="n">
        <v>28.7</v>
      </c>
      <c r="M191" t="s">
        <v>5662</v>
      </c>
      <c r="N191" t="n">
        <v>0</v>
      </c>
      <c r="O191" s="201"/>
      <c r="P191"/>
    </row>
    <row r="192">
      <c r="A192" t="n">
        <v>230</v>
      </c>
      <c r="B192" t="s">
        <v>5633</v>
      </c>
      <c r="C192" t="s">
        <v>5802</v>
      </c>
      <c r="D192" t="n">
        <v>700</v>
      </c>
      <c r="E192" t="n">
        <v>0</v>
      </c>
      <c r="F192" s="201" t="n">
        <v>40899</v>
      </c>
      <c r="G192" t="n">
        <v>1.5</v>
      </c>
      <c r="H192" s="201" t="n">
        <v>40956</v>
      </c>
      <c r="I192" t="e">
        <v>#NUM!</v>
      </c>
      <c r="J192" t="e">
        <v>#NUM!</v>
      </c>
      <c r="K192" t="n">
        <v>1050</v>
      </c>
      <c r="L192" t="n">
        <v>33.2</v>
      </c>
      <c r="M192" t="s">
        <v>5662</v>
      </c>
      <c r="N192" t="n">
        <v>0</v>
      </c>
      <c r="O192" s="201"/>
      <c r="P192"/>
    </row>
    <row r="193">
      <c r="A193" t="n">
        <v>231</v>
      </c>
      <c r="B193" t="s">
        <v>5799</v>
      </c>
      <c r="C193" t="s">
        <v>5803</v>
      </c>
      <c r="D193" t="n">
        <v>100</v>
      </c>
      <c r="E193" t="n">
        <v>0</v>
      </c>
      <c r="F193" s="201" t="n">
        <v>40918</v>
      </c>
      <c r="G193" t="n">
        <v>10.5</v>
      </c>
      <c r="H193" s="201" t="n">
        <v>40956</v>
      </c>
      <c r="I193" t="e">
        <v>#NUM!</v>
      </c>
      <c r="J193" t="e">
        <v>#NUM!</v>
      </c>
      <c r="K193" t="n">
        <v>1050</v>
      </c>
      <c r="L193" t="n">
        <v>28.7</v>
      </c>
      <c r="M193" t="s">
        <v>5662</v>
      </c>
      <c r="N193" t="n">
        <v>0</v>
      </c>
      <c r="O193" s="201"/>
      <c r="P193"/>
    </row>
    <row r="194">
      <c r="A194" t="n">
        <v>232</v>
      </c>
      <c r="B194" t="s">
        <v>5700</v>
      </c>
      <c r="C194" t="s">
        <v>5804</v>
      </c>
      <c r="D194" t="n">
        <v>1500</v>
      </c>
      <c r="E194" t="n">
        <v>0</v>
      </c>
      <c r="F194" s="201" t="n">
        <v>40925</v>
      </c>
      <c r="G194" t="n">
        <v>0.4</v>
      </c>
      <c r="H194" s="201" t="n">
        <v>40956</v>
      </c>
      <c r="I194" t="e">
        <v>#NUM!</v>
      </c>
      <c r="J194" t="e">
        <v>#NUM!</v>
      </c>
      <c r="K194" t="n">
        <v>600</v>
      </c>
      <c r="L194" t="n">
        <v>19.2</v>
      </c>
      <c r="M194" t="s">
        <v>5641</v>
      </c>
      <c r="N194" t="n">
        <v>0</v>
      </c>
      <c r="O194" s="201"/>
      <c r="P194"/>
    </row>
    <row r="195">
      <c r="A195" t="n">
        <v>234</v>
      </c>
      <c r="B195" t="s">
        <v>5665</v>
      </c>
      <c r="C195" t="s">
        <v>5805</v>
      </c>
      <c r="D195" t="n">
        <v>200</v>
      </c>
      <c r="E195" t="n">
        <v>4.25</v>
      </c>
      <c r="F195" s="201" t="n">
        <v>40808</v>
      </c>
      <c r="G195" t="n">
        <v>0.8</v>
      </c>
      <c r="H195" s="201" t="n">
        <v>40962</v>
      </c>
      <c r="I195" t="n">
        <v>-0.0851909481446403</v>
      </c>
      <c r="J195" t="n">
        <v>-0.811764705882353</v>
      </c>
      <c r="K195" t="n">
        <v>-690</v>
      </c>
      <c r="L195" t="n">
        <v>18.9</v>
      </c>
      <c r="M195" t="s">
        <v>5568</v>
      </c>
      <c r="N195" t="n">
        <v>850</v>
      </c>
      <c r="O195" s="201"/>
      <c r="P195"/>
    </row>
    <row r="196">
      <c r="A196" t="n">
        <v>235</v>
      </c>
      <c r="B196" t="s">
        <v>5636</v>
      </c>
      <c r="C196" t="s">
        <v>5636</v>
      </c>
      <c r="D196" t="n">
        <v>100</v>
      </c>
      <c r="E196" t="n">
        <v>6.75</v>
      </c>
      <c r="F196" s="201" t="n">
        <v>40858</v>
      </c>
      <c r="G196" t="n">
        <v>4</v>
      </c>
      <c r="H196" s="201" t="n">
        <v>40963</v>
      </c>
      <c r="I196" t="n">
        <v>-0.0433791434374865</v>
      </c>
      <c r="J196" t="n">
        <v>-0.407407407407407</v>
      </c>
      <c r="K196" t="n">
        <v>-275</v>
      </c>
      <c r="L196" t="n">
        <v>7.95</v>
      </c>
      <c r="M196" t="s">
        <v>5566</v>
      </c>
      <c r="N196" t="n">
        <v>675</v>
      </c>
      <c r="O196" s="201"/>
      <c r="P196"/>
    </row>
    <row r="197">
      <c r="A197" t="n">
        <v>236</v>
      </c>
      <c r="B197" t="s">
        <v>5636</v>
      </c>
      <c r="C197" t="s">
        <v>5806</v>
      </c>
      <c r="D197" t="n">
        <v>100</v>
      </c>
      <c r="E197" t="n">
        <v>0</v>
      </c>
      <c r="F197" s="201" t="n">
        <v>40911</v>
      </c>
      <c r="G197" t="n">
        <v>1.25</v>
      </c>
      <c r="H197" s="201" t="n">
        <v>40963</v>
      </c>
      <c r="I197" t="e">
        <v>#NUM!</v>
      </c>
      <c r="J197" t="e">
        <v>#NUM!</v>
      </c>
      <c r="K197" t="n">
        <v>125</v>
      </c>
      <c r="L197" t="n">
        <v>17.4</v>
      </c>
      <c r="M197" t="s">
        <v>5653</v>
      </c>
      <c r="N197" t="n">
        <v>0</v>
      </c>
      <c r="O197" s="201"/>
      <c r="P197"/>
    </row>
    <row r="198">
      <c r="A198" t="n">
        <v>237</v>
      </c>
      <c r="B198" t="s">
        <v>5612</v>
      </c>
      <c r="C198" t="s">
        <v>5807</v>
      </c>
      <c r="D198" t="n">
        <v>100</v>
      </c>
      <c r="E198" t="n">
        <v>0.6</v>
      </c>
      <c r="F198" s="201" t="n">
        <v>40934</v>
      </c>
      <c r="G198" t="n">
        <v>2</v>
      </c>
      <c r="H198" s="201" t="n">
        <v>40966</v>
      </c>
      <c r="I198" t="n">
        <v>0.254077167859984</v>
      </c>
      <c r="J198" t="n">
        <v>2.33333333333333</v>
      </c>
      <c r="K198" t="n">
        <v>140</v>
      </c>
      <c r="L198" t="n">
        <v>17.4</v>
      </c>
      <c r="M198" t="s">
        <v>5653</v>
      </c>
      <c r="N198" t="n">
        <v>60</v>
      </c>
      <c r="O198" s="201"/>
      <c r="P198"/>
    </row>
    <row r="199">
      <c r="A199" t="n">
        <v>238</v>
      </c>
      <c r="B199" t="s">
        <v>5738</v>
      </c>
      <c r="C199" t="s">
        <v>5808</v>
      </c>
      <c r="D199" t="n">
        <v>100</v>
      </c>
      <c r="E199" t="n">
        <v>2.5</v>
      </c>
      <c r="F199" s="201" t="n">
        <v>40960</v>
      </c>
      <c r="G199" t="n">
        <v>3.4</v>
      </c>
      <c r="H199" s="201" t="n">
        <v>40968</v>
      </c>
      <c r="I199" t="n">
        <v>0.0395069152134696</v>
      </c>
      <c r="J199" t="n">
        <v>0.36</v>
      </c>
      <c r="K199" t="n">
        <v>90</v>
      </c>
      <c r="L199" t="n">
        <v>17.4</v>
      </c>
      <c r="M199" t="s">
        <v>5653</v>
      </c>
      <c r="N199" t="n">
        <v>250</v>
      </c>
      <c r="O199" s="201"/>
      <c r="P199"/>
    </row>
    <row r="200">
      <c r="A200" t="n">
        <v>239</v>
      </c>
      <c r="B200" t="s">
        <v>5809</v>
      </c>
      <c r="C200" t="s">
        <v>5810</v>
      </c>
      <c r="D200" t="n">
        <v>100</v>
      </c>
      <c r="E200" t="n">
        <v>4.5</v>
      </c>
      <c r="F200" s="201" t="n">
        <v>40962</v>
      </c>
      <c r="G200" t="n">
        <v>5</v>
      </c>
      <c r="H200" s="201" t="n">
        <v>40968</v>
      </c>
      <c r="I200" t="n">
        <v>0.0122008289878326</v>
      </c>
      <c r="J200" t="n">
        <v>0.111111111111111</v>
      </c>
      <c r="K200" t="n">
        <v>50</v>
      </c>
      <c r="L200" t="n">
        <v>17.4</v>
      </c>
      <c r="M200" t="s">
        <v>5645</v>
      </c>
      <c r="N200" t="n">
        <v>450</v>
      </c>
      <c r="O200" s="201"/>
      <c r="P200"/>
    </row>
    <row r="201">
      <c r="A201" t="n">
        <v>240</v>
      </c>
      <c r="B201" t="s">
        <v>5785</v>
      </c>
      <c r="C201" t="s">
        <v>5811</v>
      </c>
      <c r="D201" t="n">
        <v>100</v>
      </c>
      <c r="E201" t="n">
        <v>7.5</v>
      </c>
      <c r="F201" s="201" t="n">
        <v>40961</v>
      </c>
      <c r="G201" t="n">
        <v>9.5</v>
      </c>
      <c r="H201" s="201" t="n">
        <v>40970</v>
      </c>
      <c r="I201" t="n">
        <v>0.0292731829573935</v>
      </c>
      <c r="J201" t="n">
        <v>0.266666666666667</v>
      </c>
      <c r="K201" t="n">
        <v>200</v>
      </c>
      <c r="L201" t="n">
        <v>17.4</v>
      </c>
      <c r="M201" t="s">
        <v>5653</v>
      </c>
      <c r="N201" t="n">
        <v>750</v>
      </c>
      <c r="O201" s="201"/>
      <c r="P201"/>
    </row>
    <row r="202">
      <c r="A202" t="n">
        <v>241</v>
      </c>
      <c r="B202" t="s">
        <v>5724</v>
      </c>
      <c r="C202" t="s">
        <v>5812</v>
      </c>
      <c r="D202" t="n">
        <v>500</v>
      </c>
      <c r="E202" t="n">
        <v>0.5</v>
      </c>
      <c r="F202" s="201" t="n">
        <v>40945</v>
      </c>
      <c r="G202" t="n">
        <v>1</v>
      </c>
      <c r="H202" s="201" t="n">
        <v>40973</v>
      </c>
      <c r="I202" t="n">
        <v>0.109248727925771</v>
      </c>
      <c r="J202" t="n">
        <v>1</v>
      </c>
      <c r="K202" t="n">
        <v>250</v>
      </c>
      <c r="L202" t="n">
        <v>23.4</v>
      </c>
      <c r="M202" t="s">
        <v>5653</v>
      </c>
      <c r="N202" t="n">
        <v>250</v>
      </c>
      <c r="O202" s="201"/>
      <c r="P202"/>
    </row>
    <row r="203">
      <c r="A203" t="n">
        <v>242</v>
      </c>
      <c r="B203" t="s">
        <v>5686</v>
      </c>
      <c r="C203" t="s">
        <v>5813</v>
      </c>
      <c r="D203" t="n">
        <v>100</v>
      </c>
      <c r="E203" t="n">
        <v>0.83</v>
      </c>
      <c r="F203" s="201" t="n">
        <v>40963</v>
      </c>
      <c r="G203" t="n">
        <v>5.5</v>
      </c>
      <c r="H203" s="201" t="n">
        <v>40974</v>
      </c>
      <c r="I203" t="n">
        <v>0.618018266263973</v>
      </c>
      <c r="J203" t="n">
        <v>5.62650602409639</v>
      </c>
      <c r="K203" t="n">
        <v>467</v>
      </c>
      <c r="L203" t="n">
        <v>17.4</v>
      </c>
      <c r="M203" t="s">
        <v>5653</v>
      </c>
      <c r="N203" t="n">
        <v>83</v>
      </c>
      <c r="O203" s="201"/>
      <c r="P203"/>
    </row>
    <row r="204">
      <c r="A204" t="n">
        <v>243</v>
      </c>
      <c r="B204" t="s">
        <v>5814</v>
      </c>
      <c r="C204" t="s">
        <v>5815</v>
      </c>
      <c r="D204" t="n">
        <v>100</v>
      </c>
      <c r="E204" t="n">
        <v>1.9</v>
      </c>
      <c r="F204" s="201" t="n">
        <v>40905</v>
      </c>
      <c r="G204" t="n">
        <v>2.1</v>
      </c>
      <c r="H204" s="201" t="n">
        <v>40974</v>
      </c>
      <c r="I204" t="n">
        <v>0.0113638132598577</v>
      </c>
      <c r="J204" t="n">
        <v>0.105263157894737</v>
      </c>
      <c r="K204" t="n">
        <v>20</v>
      </c>
      <c r="L204" t="n">
        <v>17.4</v>
      </c>
      <c r="M204" t="s">
        <v>5653</v>
      </c>
      <c r="N204" t="n">
        <v>190</v>
      </c>
      <c r="O204" s="201"/>
      <c r="P204"/>
    </row>
    <row r="205">
      <c r="A205" t="n">
        <v>244</v>
      </c>
      <c r="B205" t="s">
        <v>5688</v>
      </c>
      <c r="C205" t="s">
        <v>5816</v>
      </c>
      <c r="D205" t="n">
        <v>500</v>
      </c>
      <c r="E205" t="n">
        <v>0.45</v>
      </c>
      <c r="F205" s="201" t="n">
        <v>40877</v>
      </c>
      <c r="G205" t="n">
        <v>1.5</v>
      </c>
      <c r="H205" s="201" t="n">
        <v>40974</v>
      </c>
      <c r="I205" t="n">
        <v>0.249828884325804</v>
      </c>
      <c r="J205" t="n">
        <v>2.33333333333333</v>
      </c>
      <c r="K205" t="n">
        <v>525</v>
      </c>
      <c r="L205" t="n">
        <v>23.4</v>
      </c>
      <c r="M205" t="s">
        <v>5653</v>
      </c>
      <c r="N205" t="n">
        <v>225</v>
      </c>
      <c r="O205" s="201"/>
      <c r="P205"/>
    </row>
    <row r="206">
      <c r="A206" t="n">
        <v>245</v>
      </c>
      <c r="B206" t="s">
        <v>5678</v>
      </c>
      <c r="C206" t="s">
        <v>5817</v>
      </c>
      <c r="D206" t="n">
        <v>1000</v>
      </c>
      <c r="E206" t="n">
        <v>0.3</v>
      </c>
      <c r="F206" s="201" t="n">
        <v>40878</v>
      </c>
      <c r="G206" t="n">
        <v>0.55</v>
      </c>
      <c r="H206" s="201" t="n">
        <v>40975</v>
      </c>
      <c r="I206" t="n">
        <v>0.0892507824726135</v>
      </c>
      <c r="J206" t="n">
        <v>0.833333333333333</v>
      </c>
      <c r="K206" t="n">
        <v>250</v>
      </c>
      <c r="L206" t="n">
        <v>30.9</v>
      </c>
      <c r="M206" t="s">
        <v>5653</v>
      </c>
      <c r="N206" t="n">
        <v>300</v>
      </c>
      <c r="O206" s="201"/>
      <c r="P206"/>
    </row>
    <row r="207">
      <c r="A207" t="n">
        <v>246</v>
      </c>
      <c r="B207" t="s">
        <v>5818</v>
      </c>
      <c r="C207" t="s">
        <v>5819</v>
      </c>
      <c r="D207" t="n">
        <v>100</v>
      </c>
      <c r="E207" t="n">
        <v>4</v>
      </c>
      <c r="F207" s="201" t="n">
        <v>40962</v>
      </c>
      <c r="G207" t="n">
        <v>6.5</v>
      </c>
      <c r="H207" s="201" t="n">
        <v>40980</v>
      </c>
      <c r="I207" t="n">
        <v>0.0686296630565584</v>
      </c>
      <c r="J207" t="n">
        <v>0.625</v>
      </c>
      <c r="K207" t="n">
        <v>250</v>
      </c>
      <c r="L207" t="n">
        <v>17.4</v>
      </c>
      <c r="M207" t="s">
        <v>5645</v>
      </c>
      <c r="N207" t="n">
        <v>400</v>
      </c>
      <c r="O207" s="201"/>
      <c r="P207"/>
    </row>
    <row r="208">
      <c r="A208" t="n">
        <v>247</v>
      </c>
      <c r="B208" t="s">
        <v>5665</v>
      </c>
      <c r="C208" t="s">
        <v>5820</v>
      </c>
      <c r="D208" t="n">
        <v>200</v>
      </c>
      <c r="E208" t="n">
        <v>3.95</v>
      </c>
      <c r="F208" s="201" t="n">
        <v>40814</v>
      </c>
      <c r="G208" t="n">
        <v>0.01</v>
      </c>
      <c r="H208" s="201" t="n">
        <v>40980</v>
      </c>
      <c r="I208" t="n">
        <v>-0.104860584495129</v>
      </c>
      <c r="J208" t="n">
        <v>-0.99746835443038</v>
      </c>
      <c r="K208" t="n">
        <v>-788</v>
      </c>
      <c r="L208" t="n">
        <v>39.45</v>
      </c>
      <c r="M208" t="s">
        <v>5821</v>
      </c>
      <c r="N208" t="n">
        <v>790</v>
      </c>
      <c r="O208" s="201"/>
      <c r="P208"/>
    </row>
    <row r="209">
      <c r="A209" t="n">
        <v>248</v>
      </c>
      <c r="B209" t="s">
        <v>5785</v>
      </c>
      <c r="C209" t="s">
        <v>5822</v>
      </c>
      <c r="D209" t="n">
        <v>100</v>
      </c>
      <c r="E209" t="n">
        <v>4</v>
      </c>
      <c r="F209" s="201" t="n">
        <v>40976</v>
      </c>
      <c r="G209" t="n">
        <v>5.5</v>
      </c>
      <c r="H209" s="201" t="n">
        <v>40983</v>
      </c>
      <c r="I209" t="n">
        <v>0.0413519637462236</v>
      </c>
      <c r="J209" t="n">
        <v>0.375</v>
      </c>
      <c r="K209" t="n">
        <v>150</v>
      </c>
      <c r="L209" t="n">
        <v>17.4</v>
      </c>
      <c r="M209" t="s">
        <v>5653</v>
      </c>
      <c r="N209" t="n">
        <v>400</v>
      </c>
      <c r="O209" s="201"/>
      <c r="P209"/>
    </row>
    <row r="210">
      <c r="A210" t="n">
        <v>249</v>
      </c>
      <c r="B210" t="s">
        <v>5614</v>
      </c>
      <c r="C210" t="s">
        <v>5614</v>
      </c>
      <c r="D210" t="n">
        <v>50</v>
      </c>
      <c r="E210" t="n">
        <v>31.48</v>
      </c>
      <c r="F210" s="201" t="n">
        <v>39973</v>
      </c>
      <c r="G210" t="n">
        <v>37.03</v>
      </c>
      <c r="H210" s="201" t="n">
        <v>40983</v>
      </c>
      <c r="I210" t="n">
        <v>0.0149200976569462</v>
      </c>
      <c r="J210" t="n">
        <v>0.176302414231258</v>
      </c>
      <c r="K210" t="n">
        <v>277.5</v>
      </c>
      <c r="L210" t="n">
        <v>7.95</v>
      </c>
      <c r="M210" t="s">
        <v>5566</v>
      </c>
      <c r="N210" t="n">
        <v>1574</v>
      </c>
      <c r="O210" s="201"/>
      <c r="P210"/>
    </row>
    <row r="211">
      <c r="A211" t="n">
        <v>250</v>
      </c>
      <c r="B211" t="s">
        <v>5763</v>
      </c>
      <c r="C211" t="s">
        <v>5763</v>
      </c>
      <c r="D211" t="n">
        <v>8</v>
      </c>
      <c r="E211" t="n">
        <v>14</v>
      </c>
      <c r="F211" s="201" t="n">
        <v>40861</v>
      </c>
      <c r="G211" t="n">
        <v>18.1</v>
      </c>
      <c r="H211" s="201" t="n">
        <v>40983</v>
      </c>
      <c r="I211" t="n">
        <v>0.0312095933263817</v>
      </c>
      <c r="J211" t="n">
        <v>0.292857142857143</v>
      </c>
      <c r="K211" t="n">
        <v>32.8</v>
      </c>
      <c r="L211" t="n">
        <v>7.95</v>
      </c>
      <c r="M211" t="s">
        <v>5566</v>
      </c>
      <c r="N211" t="n">
        <v>112</v>
      </c>
      <c r="O211" s="201"/>
      <c r="P211"/>
    </row>
    <row r="212">
      <c r="A212" t="n">
        <v>251</v>
      </c>
      <c r="B212" t="s">
        <v>5731</v>
      </c>
      <c r="C212" t="s">
        <v>5731</v>
      </c>
      <c r="D212" t="n">
        <v>50</v>
      </c>
      <c r="E212" t="n">
        <v>128.5</v>
      </c>
      <c r="F212" s="201" t="n">
        <v>40808</v>
      </c>
      <c r="G212" t="n">
        <v>75</v>
      </c>
      <c r="H212" s="201" t="n">
        <v>40984</v>
      </c>
      <c r="I212" t="n">
        <v>-0.0436932088972821</v>
      </c>
      <c r="J212" t="n">
        <v>-0.416342412451362</v>
      </c>
      <c r="K212" t="n">
        <v>-2675</v>
      </c>
      <c r="L212" t="n">
        <v>7.95</v>
      </c>
      <c r="M212" t="s">
        <v>5566</v>
      </c>
      <c r="N212" t="n">
        <v>6425</v>
      </c>
      <c r="O212" s="201"/>
      <c r="P212"/>
    </row>
    <row r="213">
      <c r="A213" t="n">
        <v>252</v>
      </c>
      <c r="B213" t="s">
        <v>5731</v>
      </c>
      <c r="C213" t="s">
        <v>5731</v>
      </c>
      <c r="D213" t="n">
        <v>50</v>
      </c>
      <c r="E213" t="n">
        <v>77</v>
      </c>
      <c r="F213" s="201" t="n">
        <v>40841</v>
      </c>
      <c r="G213" t="n">
        <v>75</v>
      </c>
      <c r="H213" s="201" t="n">
        <v>40984</v>
      </c>
      <c r="I213" t="n">
        <v>-0.00275196501611596</v>
      </c>
      <c r="J213" t="n">
        <v>-0.025974025974026</v>
      </c>
      <c r="K213" t="n">
        <v>-100</v>
      </c>
      <c r="L213" t="n">
        <v>7.95</v>
      </c>
      <c r="M213" t="s">
        <v>5566</v>
      </c>
      <c r="N213" t="n">
        <v>3850</v>
      </c>
      <c r="O213" s="201"/>
      <c r="P213"/>
    </row>
    <row r="214">
      <c r="A214" t="n">
        <v>262</v>
      </c>
      <c r="B214" t="s">
        <v>5724</v>
      </c>
      <c r="C214" t="s">
        <v>5724</v>
      </c>
      <c r="D214" t="n">
        <v>500</v>
      </c>
      <c r="E214" t="n">
        <v>9.5</v>
      </c>
      <c r="F214" s="201" t="n">
        <v>40742</v>
      </c>
      <c r="G214" t="n">
        <v>6</v>
      </c>
      <c r="H214" s="201" t="n">
        <v>40984</v>
      </c>
      <c r="I214" t="n">
        <v>-0.0379440418201259</v>
      </c>
      <c r="J214" t="n">
        <v>-0.368421052631579</v>
      </c>
      <c r="K214" t="n">
        <v>-1750</v>
      </c>
      <c r="L214" t="n">
        <v>7.95</v>
      </c>
      <c r="M214" t="s">
        <v>5566</v>
      </c>
      <c r="N214" t="n">
        <v>4750</v>
      </c>
      <c r="O214" s="201"/>
      <c r="P214"/>
    </row>
    <row r="215">
      <c r="A215" t="n">
        <v>264</v>
      </c>
      <c r="B215" t="s">
        <v>5724</v>
      </c>
      <c r="C215" t="s">
        <v>5823</v>
      </c>
      <c r="D215" t="n">
        <v>500</v>
      </c>
      <c r="E215" t="n">
        <v>0</v>
      </c>
      <c r="F215" s="201" t="n">
        <v>40982</v>
      </c>
      <c r="G215" t="n">
        <v>0.5</v>
      </c>
      <c r="H215" s="201" t="n">
        <v>40984</v>
      </c>
      <c r="I215" t="e">
        <v>#NUM!</v>
      </c>
      <c r="J215" t="e">
        <v>#NUM!</v>
      </c>
      <c r="K215" t="n">
        <v>250</v>
      </c>
      <c r="L215" t="n">
        <v>23.4</v>
      </c>
      <c r="M215" t="s">
        <v>5653</v>
      </c>
      <c r="N215" t="n">
        <v>0</v>
      </c>
      <c r="O215" s="201"/>
      <c r="P215"/>
    </row>
    <row r="216">
      <c r="A216" t="n">
        <v>270</v>
      </c>
      <c r="B216" t="s">
        <v>5731</v>
      </c>
      <c r="C216" t="s">
        <v>5824</v>
      </c>
      <c r="D216" t="n">
        <v>100</v>
      </c>
      <c r="E216" t="n">
        <v>0.29</v>
      </c>
      <c r="F216" s="201" t="n">
        <v>40885</v>
      </c>
      <c r="G216" t="n">
        <v>10</v>
      </c>
      <c r="H216" s="201" t="n">
        <v>40984</v>
      </c>
      <c r="I216" t="n">
        <v>3.59341572965355</v>
      </c>
      <c r="J216" t="n">
        <v>33.4827586206897</v>
      </c>
      <c r="K216" t="n">
        <v>971</v>
      </c>
      <c r="L216" t="n">
        <v>28.7</v>
      </c>
      <c r="M216" t="s">
        <v>5662</v>
      </c>
      <c r="N216" t="n">
        <v>29</v>
      </c>
      <c r="O216" s="201"/>
      <c r="P216"/>
    </row>
    <row r="217">
      <c r="A217" t="n">
        <v>271</v>
      </c>
      <c r="B217" t="s">
        <v>5785</v>
      </c>
      <c r="C217" t="s">
        <v>5825</v>
      </c>
      <c r="D217" t="n">
        <v>100</v>
      </c>
      <c r="E217" t="n">
        <v>2</v>
      </c>
      <c r="F217" s="201" t="n">
        <v>40984</v>
      </c>
      <c r="G217" t="n">
        <v>7.2</v>
      </c>
      <c r="H217" s="201" t="n">
        <v>40997</v>
      </c>
      <c r="I217" t="n">
        <v>0.28740157480315</v>
      </c>
      <c r="J217" t="n">
        <v>2.6</v>
      </c>
      <c r="K217" t="n">
        <v>520</v>
      </c>
      <c r="L217" t="n">
        <v>17.4</v>
      </c>
      <c r="M217" t="s">
        <v>5653</v>
      </c>
      <c r="N217" t="n">
        <v>200</v>
      </c>
      <c r="O217" s="201"/>
      <c r="P217"/>
    </row>
    <row r="218">
      <c r="A218" t="n">
        <v>272</v>
      </c>
      <c r="B218" t="s">
        <v>5688</v>
      </c>
      <c r="C218" t="s">
        <v>5826</v>
      </c>
      <c r="D218" t="n">
        <v>500</v>
      </c>
      <c r="E218" t="n">
        <v>0.4</v>
      </c>
      <c r="F218" s="201" t="n">
        <v>40983</v>
      </c>
      <c r="G218" t="n">
        <v>1.2</v>
      </c>
      <c r="H218" s="201" t="n">
        <v>41009</v>
      </c>
      <c r="I218" t="n">
        <v>0.221011201937632</v>
      </c>
      <c r="J218" t="n">
        <v>2</v>
      </c>
      <c r="K218" t="n">
        <v>400</v>
      </c>
      <c r="L218" t="n">
        <v>23.4</v>
      </c>
      <c r="M218" t="s">
        <v>5653</v>
      </c>
      <c r="N218" t="n">
        <v>200</v>
      </c>
      <c r="O218" s="201"/>
      <c r="P218"/>
    </row>
    <row r="219">
      <c r="A219" t="n">
        <v>273</v>
      </c>
      <c r="B219" t="s">
        <v>5827</v>
      </c>
      <c r="C219" t="s">
        <v>5827</v>
      </c>
      <c r="D219" t="n">
        <v>100</v>
      </c>
      <c r="E219" t="n">
        <v>16.93</v>
      </c>
      <c r="F219" s="201" t="n">
        <v>40858</v>
      </c>
      <c r="G219" t="n">
        <v>19</v>
      </c>
      <c r="H219" s="201" t="n">
        <v>41009</v>
      </c>
      <c r="I219" t="n">
        <v>0.0130186346277244</v>
      </c>
      <c r="J219" t="n">
        <v>0.122268163024217</v>
      </c>
      <c r="K219" t="n">
        <v>207</v>
      </c>
      <c r="L219" t="n">
        <v>7.95</v>
      </c>
      <c r="M219" t="s">
        <v>5566</v>
      </c>
      <c r="N219" t="n">
        <v>1693</v>
      </c>
      <c r="O219" s="201"/>
      <c r="P219"/>
    </row>
    <row r="220">
      <c r="A220" t="n">
        <v>274</v>
      </c>
      <c r="B220" t="s">
        <v>5827</v>
      </c>
      <c r="C220" t="s">
        <v>5828</v>
      </c>
      <c r="D220" t="n">
        <v>100</v>
      </c>
      <c r="E220" t="n">
        <v>0.01</v>
      </c>
      <c r="F220" s="201" t="n">
        <v>41007</v>
      </c>
      <c r="G220" t="n">
        <v>2.15</v>
      </c>
      <c r="H220" s="201" t="n">
        <v>41009</v>
      </c>
      <c r="I220" t="n">
        <v>23.8212869777371</v>
      </c>
      <c r="J220" t="n">
        <v>214</v>
      </c>
      <c r="K220" t="n">
        <v>214</v>
      </c>
      <c r="L220" t="n">
        <v>28.7</v>
      </c>
      <c r="M220" t="s">
        <v>5662</v>
      </c>
      <c r="N220" t="n">
        <v>1</v>
      </c>
      <c r="O220" s="201"/>
      <c r="P220"/>
    </row>
    <row r="221">
      <c r="A221" t="n">
        <v>275</v>
      </c>
      <c r="B221" t="s">
        <v>5622</v>
      </c>
      <c r="C221" t="s">
        <v>5829</v>
      </c>
      <c r="D221" t="n">
        <v>100</v>
      </c>
      <c r="E221" t="n">
        <v>27.5</v>
      </c>
      <c r="F221" s="201" t="n">
        <v>40900</v>
      </c>
      <c r="G221" t="n">
        <v>0.01</v>
      </c>
      <c r="H221" s="201" t="n">
        <v>41021</v>
      </c>
      <c r="I221" t="n">
        <v>-0.107757611555603</v>
      </c>
      <c r="J221" t="n">
        <v>-0.999636363636364</v>
      </c>
      <c r="K221" t="n">
        <v>-2749</v>
      </c>
      <c r="L221" t="n">
        <v>8.7</v>
      </c>
      <c r="M221" t="s">
        <v>5668</v>
      </c>
      <c r="N221" t="n">
        <v>2750</v>
      </c>
      <c r="O221" s="201"/>
      <c r="P221"/>
    </row>
    <row r="222">
      <c r="A222" t="n">
        <v>276</v>
      </c>
      <c r="B222" t="s">
        <v>5785</v>
      </c>
      <c r="C222" t="s">
        <v>5830</v>
      </c>
      <c r="D222" t="n">
        <v>100</v>
      </c>
      <c r="E222" t="n">
        <v>0.25</v>
      </c>
      <c r="F222" s="201" t="n">
        <v>41002</v>
      </c>
      <c r="G222" t="n">
        <v>3.5</v>
      </c>
      <c r="H222" s="201" t="n">
        <v>41015</v>
      </c>
      <c r="I222" t="n">
        <v>1.44488428745432</v>
      </c>
      <c r="J222" t="n">
        <v>13</v>
      </c>
      <c r="K222" t="n">
        <v>325</v>
      </c>
      <c r="L222" t="n">
        <v>17.4</v>
      </c>
      <c r="M222" t="s">
        <v>5653</v>
      </c>
      <c r="N222" t="n">
        <v>25</v>
      </c>
      <c r="O222" s="201"/>
      <c r="P222"/>
    </row>
    <row r="223">
      <c r="A223" t="n">
        <v>277</v>
      </c>
      <c r="B223" t="s">
        <v>5633</v>
      </c>
      <c r="C223" t="s">
        <v>5831</v>
      </c>
      <c r="D223" t="n">
        <v>100</v>
      </c>
      <c r="E223" t="n">
        <v>2.5</v>
      </c>
      <c r="F223" s="201" t="n">
        <v>40911</v>
      </c>
      <c r="G223" t="n">
        <v>0.5</v>
      </c>
      <c r="H223" s="201" t="n">
        <v>41019</v>
      </c>
      <c r="I223" t="n">
        <v>-0.0865185185185185</v>
      </c>
      <c r="J223" t="n">
        <v>-0.8</v>
      </c>
      <c r="K223" t="n">
        <v>-200</v>
      </c>
      <c r="L223" t="n">
        <v>17.4</v>
      </c>
      <c r="M223" t="s">
        <v>5653</v>
      </c>
      <c r="N223" t="n">
        <v>250</v>
      </c>
      <c r="O223" s="201"/>
      <c r="P223"/>
    </row>
    <row r="224">
      <c r="A224" t="n">
        <v>278</v>
      </c>
      <c r="B224" t="s">
        <v>5657</v>
      </c>
      <c r="C224" t="s">
        <v>5832</v>
      </c>
      <c r="D224" t="n">
        <v>2000</v>
      </c>
      <c r="E224" t="n">
        <v>0.32</v>
      </c>
      <c r="F224" s="201" t="n">
        <v>40911</v>
      </c>
      <c r="G224" t="n">
        <v>0.5</v>
      </c>
      <c r="H224" s="201" t="n">
        <v>41019</v>
      </c>
      <c r="I224" t="n">
        <v>0.0608333333333333</v>
      </c>
      <c r="J224" t="n">
        <v>0.5625</v>
      </c>
      <c r="K224" t="n">
        <v>360</v>
      </c>
      <c r="L224" t="n">
        <v>45.9</v>
      </c>
      <c r="M224" t="s">
        <v>5653</v>
      </c>
      <c r="N224" t="n">
        <v>640</v>
      </c>
      <c r="O224" s="201"/>
      <c r="P224"/>
    </row>
    <row r="225">
      <c r="A225" t="n">
        <v>279</v>
      </c>
      <c r="B225" t="s">
        <v>5686</v>
      </c>
      <c r="C225" t="s">
        <v>5833</v>
      </c>
      <c r="D225" t="n">
        <v>100</v>
      </c>
      <c r="E225" t="n">
        <v>10</v>
      </c>
      <c r="F225" s="201" t="n">
        <v>40983</v>
      </c>
      <c r="G225" t="n">
        <v>6.65</v>
      </c>
      <c r="H225" s="201" t="n">
        <v>41019</v>
      </c>
      <c r="I225" t="n">
        <v>-0.0370193763245534</v>
      </c>
      <c r="J225" t="n">
        <v>-0.335</v>
      </c>
      <c r="K225" t="n">
        <v>-335</v>
      </c>
      <c r="L225" t="n">
        <v>17.4</v>
      </c>
      <c r="M225" t="s">
        <v>5653</v>
      </c>
      <c r="N225" t="n">
        <v>1000</v>
      </c>
      <c r="O225" s="201"/>
      <c r="P225"/>
    </row>
    <row r="226">
      <c r="A226" t="n">
        <v>280</v>
      </c>
      <c r="B226" t="s">
        <v>5757</v>
      </c>
      <c r="C226" t="s">
        <v>5834</v>
      </c>
      <c r="D226" t="n">
        <v>200</v>
      </c>
      <c r="E226" t="n">
        <v>8.2</v>
      </c>
      <c r="F226" s="201" t="n">
        <v>40919</v>
      </c>
      <c r="G226" t="n">
        <v>7.5</v>
      </c>
      <c r="H226" s="201" t="n">
        <v>41019</v>
      </c>
      <c r="I226" t="n">
        <v>-0.00925409461994828</v>
      </c>
      <c r="J226" t="n">
        <v>-0.0853658536585366</v>
      </c>
      <c r="K226" t="n">
        <v>-140</v>
      </c>
      <c r="L226" t="n">
        <v>18.9</v>
      </c>
      <c r="M226" t="s">
        <v>5653</v>
      </c>
      <c r="N226" t="n">
        <v>1640</v>
      </c>
      <c r="O226" s="201"/>
      <c r="P226"/>
    </row>
    <row r="227">
      <c r="A227" t="n">
        <v>281</v>
      </c>
      <c r="B227" t="s">
        <v>5789</v>
      </c>
      <c r="C227" t="s">
        <v>5835</v>
      </c>
      <c r="D227" t="n">
        <v>100</v>
      </c>
      <c r="E227" t="n">
        <v>0.62</v>
      </c>
      <c r="F227" s="201" t="n">
        <v>40984</v>
      </c>
      <c r="G227" t="n">
        <v>0.5</v>
      </c>
      <c r="H227" s="201" t="n">
        <v>41019</v>
      </c>
      <c r="I227" t="n">
        <v>-0.0213946581739317</v>
      </c>
      <c r="J227" t="n">
        <v>-0.193548387096774</v>
      </c>
      <c r="K227" t="n">
        <v>-12</v>
      </c>
      <c r="L227" t="n">
        <v>17.4</v>
      </c>
      <c r="M227" t="s">
        <v>5653</v>
      </c>
      <c r="N227" t="n">
        <v>62</v>
      </c>
      <c r="O227" s="201"/>
      <c r="P227"/>
    </row>
    <row r="228">
      <c r="A228" t="n">
        <v>282</v>
      </c>
      <c r="B228" t="s">
        <v>5836</v>
      </c>
      <c r="C228" t="s">
        <v>5836</v>
      </c>
      <c r="D228" t="n">
        <v>100</v>
      </c>
      <c r="E228" t="n">
        <v>64.7</v>
      </c>
      <c r="F228" s="201" t="n">
        <v>40913</v>
      </c>
      <c r="G228" t="n">
        <v>50</v>
      </c>
      <c r="H228" s="201" t="n">
        <v>41021</v>
      </c>
      <c r="I228" t="n">
        <v>-0.0245860962429622</v>
      </c>
      <c r="J228" t="n">
        <v>-0.227202472952087</v>
      </c>
      <c r="K228" t="n">
        <v>-1470</v>
      </c>
      <c r="L228" t="n">
        <v>7.95</v>
      </c>
      <c r="M228" t="s">
        <v>5566</v>
      </c>
      <c r="N228" t="n">
        <v>6470</v>
      </c>
      <c r="O228" s="201"/>
      <c r="P228"/>
    </row>
    <row r="229">
      <c r="A229" t="n">
        <v>283</v>
      </c>
      <c r="B229" t="s">
        <v>5836</v>
      </c>
      <c r="C229" t="s">
        <v>5837</v>
      </c>
      <c r="D229" t="n">
        <v>100</v>
      </c>
      <c r="E229" t="n">
        <v>0.01</v>
      </c>
      <c r="F229" s="201" t="n">
        <v>40925</v>
      </c>
      <c r="G229" t="n">
        <v>13.5</v>
      </c>
      <c r="H229" s="201" t="n">
        <v>41021</v>
      </c>
      <c r="I229" t="n">
        <v>146.499553704255</v>
      </c>
      <c r="J229" t="n">
        <v>1349</v>
      </c>
      <c r="K229" t="n">
        <v>1349</v>
      </c>
      <c r="L229" t="n">
        <v>28.7</v>
      </c>
      <c r="M229" t="s">
        <v>5662</v>
      </c>
      <c r="N229" t="n">
        <v>1</v>
      </c>
      <c r="O229" s="201"/>
      <c r="P229"/>
    </row>
    <row r="230">
      <c r="A230" t="n">
        <v>284</v>
      </c>
      <c r="B230" t="s">
        <v>5838</v>
      </c>
      <c r="C230" t="s">
        <v>5839</v>
      </c>
      <c r="D230" t="n">
        <v>100</v>
      </c>
      <c r="E230" t="n">
        <v>3.25</v>
      </c>
      <c r="F230" s="201" t="n">
        <v>40962</v>
      </c>
      <c r="G230" t="n">
        <v>3.9</v>
      </c>
      <c r="H230" s="201" t="n">
        <v>41022</v>
      </c>
      <c r="I230" t="n">
        <v>0.0219614921780987</v>
      </c>
      <c r="J230" t="n">
        <v>0.2</v>
      </c>
      <c r="K230" t="n">
        <v>65</v>
      </c>
      <c r="L230" t="n">
        <v>17.4</v>
      </c>
      <c r="M230" t="s">
        <v>5645</v>
      </c>
      <c r="N230" t="n">
        <v>325</v>
      </c>
      <c r="O230" s="201"/>
      <c r="P230"/>
    </row>
    <row r="231">
      <c r="A231" t="n">
        <v>285</v>
      </c>
      <c r="B231" t="s">
        <v>5728</v>
      </c>
      <c r="C231" t="s">
        <v>5840</v>
      </c>
      <c r="D231" t="n">
        <v>1000</v>
      </c>
      <c r="E231" t="n">
        <v>2</v>
      </c>
      <c r="F231" s="201" t="n">
        <v>40878</v>
      </c>
      <c r="G231" t="n">
        <v>2.5</v>
      </c>
      <c r="H231" s="201" t="n">
        <v>41022</v>
      </c>
      <c r="I231" t="n">
        <v>0.026775234741784</v>
      </c>
      <c r="J231" t="n">
        <v>0.25</v>
      </c>
      <c r="K231" t="n">
        <v>500</v>
      </c>
      <c r="L231" t="n">
        <v>30.9</v>
      </c>
      <c r="M231" t="s">
        <v>5653</v>
      </c>
      <c r="N231" t="n">
        <v>2000</v>
      </c>
      <c r="O231" s="201"/>
      <c r="P231"/>
    </row>
    <row r="232">
      <c r="A232" t="n">
        <v>286</v>
      </c>
      <c r="B232" t="s">
        <v>5841</v>
      </c>
      <c r="C232" t="s">
        <v>5842</v>
      </c>
      <c r="D232" t="n">
        <v>500</v>
      </c>
      <c r="E232" t="n">
        <v>3.4</v>
      </c>
      <c r="F232" s="201" t="n">
        <v>40900</v>
      </c>
      <c r="G232" t="n">
        <v>0.01</v>
      </c>
      <c r="H232" s="201" t="n">
        <v>41021</v>
      </c>
      <c r="I232" t="n">
        <v>-0.107479760953407</v>
      </c>
      <c r="J232" t="n">
        <v>-0.997058823529412</v>
      </c>
      <c r="K232" t="n">
        <v>-1695</v>
      </c>
      <c r="L232" t="n">
        <v>11.7</v>
      </c>
      <c r="M232" t="s">
        <v>5668</v>
      </c>
      <c r="N232" t="n">
        <v>1700</v>
      </c>
      <c r="O232" s="201"/>
      <c r="P232"/>
    </row>
    <row r="233">
      <c r="A233" t="n">
        <v>287</v>
      </c>
      <c r="B233" t="s">
        <v>5665</v>
      </c>
      <c r="C233" t="s">
        <v>5805</v>
      </c>
      <c r="D233" t="n">
        <v>300</v>
      </c>
      <c r="E233" t="n">
        <v>4.25</v>
      </c>
      <c r="F233" s="201" t="n">
        <v>40808</v>
      </c>
      <c r="G233" t="n">
        <v>0.01</v>
      </c>
      <c r="H233" s="201" t="n">
        <v>41021</v>
      </c>
      <c r="I233" t="n">
        <v>-0.10469844061834</v>
      </c>
      <c r="J233" t="n">
        <v>-0.997647058823529</v>
      </c>
      <c r="K233" t="n">
        <v>-1272</v>
      </c>
      <c r="L233" t="n">
        <v>10.2</v>
      </c>
      <c r="M233" t="s">
        <v>5713</v>
      </c>
      <c r="N233" t="n">
        <v>1275</v>
      </c>
      <c r="O233" s="201"/>
      <c r="P233"/>
    </row>
    <row r="234">
      <c r="A234" t="n">
        <v>288</v>
      </c>
      <c r="B234" t="s">
        <v>5738</v>
      </c>
      <c r="C234" t="s">
        <v>5843</v>
      </c>
      <c r="D234" t="n">
        <v>100</v>
      </c>
      <c r="E234" t="n">
        <v>2</v>
      </c>
      <c r="F234" s="201" t="n">
        <v>41016</v>
      </c>
      <c r="G234" t="n">
        <v>5</v>
      </c>
      <c r="H234" s="201" t="n">
        <v>41029</v>
      </c>
      <c r="I234" t="n">
        <v>0.16743119266055</v>
      </c>
      <c r="J234" t="n">
        <v>1.5</v>
      </c>
      <c r="K234" t="n">
        <v>300</v>
      </c>
      <c r="L234" t="n">
        <v>17.4</v>
      </c>
      <c r="M234" t="s">
        <v>5653</v>
      </c>
      <c r="N234" t="n">
        <v>200</v>
      </c>
      <c r="O234" s="201"/>
      <c r="P234"/>
    </row>
    <row r="235">
      <c r="A235" t="n">
        <v>289</v>
      </c>
      <c r="B235" t="s">
        <v>5636</v>
      </c>
      <c r="C235" t="s">
        <v>5636</v>
      </c>
      <c r="D235" t="n">
        <v>1</v>
      </c>
      <c r="E235" t="n">
        <v>8.14</v>
      </c>
      <c r="F235" s="201" t="n">
        <v>40190</v>
      </c>
      <c r="G235" t="n">
        <v>7.49</v>
      </c>
      <c r="H235" s="201" t="n">
        <v>41030</v>
      </c>
      <c r="I235" t="n">
        <v>-0.00711576944487101</v>
      </c>
      <c r="J235" t="n">
        <v>-0.0798525798525799</v>
      </c>
      <c r="K235" t="n">
        <v>-0.65</v>
      </c>
      <c r="L235" t="n">
        <v>7.95</v>
      </c>
      <c r="M235" t="s">
        <v>5566</v>
      </c>
      <c r="N235" t="n">
        <v>8.14</v>
      </c>
      <c r="O235" s="201"/>
      <c r="P235"/>
    </row>
    <row r="236">
      <c r="A236" t="n">
        <v>290</v>
      </c>
      <c r="B236" t="s">
        <v>5844</v>
      </c>
      <c r="C236" t="s">
        <v>5845</v>
      </c>
      <c r="D236" t="n">
        <v>100</v>
      </c>
      <c r="E236" t="n">
        <v>2.75</v>
      </c>
      <c r="F236" s="201" t="n">
        <v>41016</v>
      </c>
      <c r="G236" t="n">
        <v>3.5</v>
      </c>
      <c r="H236" s="201" t="n">
        <v>41032</v>
      </c>
      <c r="I236" t="n">
        <v>0.030442035029191</v>
      </c>
      <c r="J236" t="n">
        <v>0.272727272727273</v>
      </c>
      <c r="K236" t="n">
        <v>75</v>
      </c>
      <c r="L236" t="n">
        <v>17.4</v>
      </c>
      <c r="M236" t="s">
        <v>5645</v>
      </c>
      <c r="N236" t="n">
        <v>275</v>
      </c>
      <c r="O236" s="201"/>
      <c r="P236"/>
    </row>
    <row r="237">
      <c r="A237" t="n">
        <v>291</v>
      </c>
      <c r="B237" t="s">
        <v>5785</v>
      </c>
      <c r="C237" t="s">
        <v>5846</v>
      </c>
      <c r="D237" t="n">
        <v>100</v>
      </c>
      <c r="E237" t="n">
        <v>3</v>
      </c>
      <c r="F237" s="201" t="n">
        <v>41017</v>
      </c>
      <c r="G237" t="n">
        <v>5</v>
      </c>
      <c r="H237" s="201" t="n">
        <v>41033</v>
      </c>
      <c r="I237" t="n">
        <v>0.0744366268991537</v>
      </c>
      <c r="J237" t="n">
        <v>0.666666666666667</v>
      </c>
      <c r="K237" t="n">
        <v>200</v>
      </c>
      <c r="L237" t="n">
        <v>17.4</v>
      </c>
      <c r="M237" t="s">
        <v>5653</v>
      </c>
      <c r="N237" t="n">
        <v>300</v>
      </c>
      <c r="O237" s="201"/>
      <c r="P237"/>
    </row>
    <row r="238">
      <c r="A238" t="n">
        <v>292</v>
      </c>
      <c r="B238" t="s">
        <v>5847</v>
      </c>
      <c r="C238" t="s">
        <v>5848</v>
      </c>
      <c r="D238" t="n">
        <v>100</v>
      </c>
      <c r="E238" t="n">
        <v>2</v>
      </c>
      <c r="F238" s="201" t="n">
        <v>41029</v>
      </c>
      <c r="G238" t="n">
        <v>3</v>
      </c>
      <c r="H238" s="201" t="n">
        <v>41033</v>
      </c>
      <c r="I238" t="n">
        <v>0.0560331593490943</v>
      </c>
      <c r="J238" t="n">
        <v>0.5</v>
      </c>
      <c r="K238" t="n">
        <v>100</v>
      </c>
      <c r="L238" t="n">
        <v>17.4</v>
      </c>
      <c r="M238" t="s">
        <v>5653</v>
      </c>
      <c r="N238" t="n">
        <v>200</v>
      </c>
      <c r="O238" s="201"/>
      <c r="P238"/>
    </row>
    <row r="239">
      <c r="A239" t="n">
        <v>293</v>
      </c>
      <c r="B239" t="s">
        <v>5612</v>
      </c>
      <c r="C239" t="s">
        <v>5849</v>
      </c>
      <c r="D239" t="n">
        <v>100</v>
      </c>
      <c r="E239" t="n">
        <v>0.1</v>
      </c>
      <c r="F239" s="201" t="n">
        <v>40983</v>
      </c>
      <c r="G239" t="n">
        <v>1.1</v>
      </c>
      <c r="H239" s="201" t="n">
        <v>41033</v>
      </c>
      <c r="I239" t="n">
        <v>1.10505600968816</v>
      </c>
      <c r="J239" t="n">
        <v>10</v>
      </c>
      <c r="K239" t="n">
        <v>100</v>
      </c>
      <c r="L239" t="n">
        <v>17.4</v>
      </c>
      <c r="M239" t="s">
        <v>5653</v>
      </c>
      <c r="N239" t="n">
        <v>10</v>
      </c>
      <c r="O239" s="201"/>
      <c r="P239"/>
    </row>
    <row r="240">
      <c r="A240" t="n">
        <v>294</v>
      </c>
      <c r="B240" t="s">
        <v>5757</v>
      </c>
      <c r="C240" t="s">
        <v>5850</v>
      </c>
      <c r="D240" t="n">
        <v>200</v>
      </c>
      <c r="E240" t="n">
        <v>0.9</v>
      </c>
      <c r="F240" s="201" t="n">
        <v>41024</v>
      </c>
      <c r="G240" t="n">
        <v>3</v>
      </c>
      <c r="H240" s="201" t="n">
        <v>41033</v>
      </c>
      <c r="I240" t="n">
        <v>0.261087267525036</v>
      </c>
      <c r="J240" t="n">
        <v>2.33333333333333</v>
      </c>
      <c r="K240" t="n">
        <v>420</v>
      </c>
      <c r="L240" t="n">
        <v>18.9</v>
      </c>
      <c r="M240" t="s">
        <v>5653</v>
      </c>
      <c r="N240" t="n">
        <v>180</v>
      </c>
      <c r="O240" s="201"/>
      <c r="P240"/>
    </row>
    <row r="241">
      <c r="A241" t="n">
        <v>295</v>
      </c>
      <c r="B241" t="s">
        <v>5836</v>
      </c>
      <c r="C241" t="s">
        <v>5836</v>
      </c>
      <c r="D241" t="n">
        <v>1</v>
      </c>
      <c r="E241" t="n">
        <v>64.7</v>
      </c>
      <c r="F241" s="201" t="n">
        <v>40913</v>
      </c>
      <c r="G241" t="n">
        <v>81.51</v>
      </c>
      <c r="H241" s="201" t="n">
        <v>41033</v>
      </c>
      <c r="I241" t="n">
        <v>0.028115120941782</v>
      </c>
      <c r="J241" t="n">
        <v>0.259814528593509</v>
      </c>
      <c r="K241" t="n">
        <v>16.81</v>
      </c>
      <c r="L241" t="n">
        <v>7.95</v>
      </c>
      <c r="M241" t="s">
        <v>5566</v>
      </c>
      <c r="N241" t="n">
        <v>64.7</v>
      </c>
      <c r="O241" s="201"/>
      <c r="P241"/>
    </row>
    <row r="242">
      <c r="A242" t="n">
        <v>296</v>
      </c>
      <c r="B242" t="s">
        <v>5851</v>
      </c>
      <c r="C242" t="s">
        <v>5852</v>
      </c>
      <c r="D242" t="n">
        <v>100</v>
      </c>
      <c r="E242" t="n">
        <v>3.8</v>
      </c>
      <c r="F242" s="201" t="n">
        <v>41026</v>
      </c>
      <c r="G242" t="n">
        <v>7</v>
      </c>
      <c r="H242" s="201" t="n">
        <v>41036</v>
      </c>
      <c r="I242" t="n">
        <v>0.0942847917339361</v>
      </c>
      <c r="J242" t="n">
        <v>0.842105263157895</v>
      </c>
      <c r="K242" t="n">
        <v>320</v>
      </c>
      <c r="L242" t="n">
        <v>17.4</v>
      </c>
      <c r="M242" t="s">
        <v>5653</v>
      </c>
      <c r="N242" t="n">
        <v>380</v>
      </c>
      <c r="O242" s="201"/>
      <c r="P242"/>
    </row>
    <row r="243">
      <c r="A243" t="n">
        <v>297</v>
      </c>
      <c r="B243" t="s">
        <v>5700</v>
      </c>
      <c r="C243" t="s">
        <v>5853</v>
      </c>
      <c r="D243" t="n">
        <v>1500</v>
      </c>
      <c r="E243" t="n">
        <v>0.5</v>
      </c>
      <c r="F243" s="201" t="n">
        <v>41019</v>
      </c>
      <c r="G243" t="n">
        <v>1</v>
      </c>
      <c r="H243" s="201" t="n">
        <v>41043</v>
      </c>
      <c r="I243" t="n">
        <v>0.111723293541475</v>
      </c>
      <c r="J243" t="n">
        <v>1</v>
      </c>
      <c r="K243" t="n">
        <v>750</v>
      </c>
      <c r="L243" t="n">
        <v>38.4</v>
      </c>
      <c r="M243" t="s">
        <v>5653</v>
      </c>
      <c r="N243" t="n">
        <v>750</v>
      </c>
      <c r="O243" s="201"/>
      <c r="P243"/>
    </row>
    <row r="244">
      <c r="A244" t="n">
        <v>298</v>
      </c>
      <c r="B244" t="s">
        <v>5617</v>
      </c>
      <c r="C244" t="s">
        <v>5854</v>
      </c>
      <c r="D244" t="n">
        <v>100</v>
      </c>
      <c r="E244" t="n">
        <v>3.2</v>
      </c>
      <c r="F244" s="201" t="n">
        <v>40935</v>
      </c>
      <c r="G244" t="n">
        <v>6.1</v>
      </c>
      <c r="H244" s="201" t="n">
        <v>41044</v>
      </c>
      <c r="I244" t="n">
        <v>0.0987112056102656</v>
      </c>
      <c r="J244" t="n">
        <v>0.90625</v>
      </c>
      <c r="K244" t="n">
        <v>290</v>
      </c>
      <c r="L244" t="n">
        <v>17.4</v>
      </c>
      <c r="M244" t="s">
        <v>5653</v>
      </c>
      <c r="N244" t="n">
        <v>320</v>
      </c>
      <c r="O244" s="201"/>
      <c r="P244"/>
    </row>
    <row r="245">
      <c r="A245" t="n">
        <v>299</v>
      </c>
      <c r="B245" t="s">
        <v>5650</v>
      </c>
      <c r="C245" t="s">
        <v>5855</v>
      </c>
      <c r="D245" t="n">
        <v>400</v>
      </c>
      <c r="E245" t="n">
        <v>1.15</v>
      </c>
      <c r="F245" s="201" t="n">
        <v>40911</v>
      </c>
      <c r="G245" t="n">
        <v>2</v>
      </c>
      <c r="H245" s="201" t="n">
        <v>41047</v>
      </c>
      <c r="I245" t="n">
        <v>0.0799355877616747</v>
      </c>
      <c r="J245" t="n">
        <v>0.739130434782609</v>
      </c>
      <c r="K245" t="n">
        <v>340</v>
      </c>
      <c r="L245" t="n">
        <v>21.9</v>
      </c>
      <c r="M245" t="s">
        <v>5653</v>
      </c>
      <c r="N245" t="n">
        <v>460</v>
      </c>
      <c r="O245" s="201"/>
      <c r="P245"/>
    </row>
    <row r="246">
      <c r="A246" t="n">
        <v>300</v>
      </c>
      <c r="B246" t="s">
        <v>5743</v>
      </c>
      <c r="C246" t="s">
        <v>5856</v>
      </c>
      <c r="D246" t="n">
        <v>200</v>
      </c>
      <c r="E246" t="n">
        <v>0.1</v>
      </c>
      <c r="F246" s="201" t="n">
        <v>40931</v>
      </c>
      <c r="G246" t="n">
        <v>1.3</v>
      </c>
      <c r="H246" s="201" t="n">
        <v>41047</v>
      </c>
      <c r="I246" t="n">
        <v>1.30551415797317</v>
      </c>
      <c r="J246" t="n">
        <v>12</v>
      </c>
      <c r="K246" t="n">
        <v>240</v>
      </c>
      <c r="L246" t="n">
        <v>18.9</v>
      </c>
      <c r="M246" t="s">
        <v>5653</v>
      </c>
      <c r="N246" t="n">
        <v>20</v>
      </c>
      <c r="O246" s="201"/>
      <c r="P246"/>
    </row>
    <row r="247">
      <c r="A247" t="n">
        <v>301</v>
      </c>
      <c r="B247" t="s">
        <v>5726</v>
      </c>
      <c r="C247" t="s">
        <v>5857</v>
      </c>
      <c r="D247" t="n">
        <v>100</v>
      </c>
      <c r="E247" t="n">
        <v>0</v>
      </c>
      <c r="F247" s="201" t="n">
        <v>41016</v>
      </c>
      <c r="G247" t="n">
        <v>0.5</v>
      </c>
      <c r="H247" s="201" t="n">
        <v>41049</v>
      </c>
      <c r="I247" t="e">
        <v>#NUM!</v>
      </c>
      <c r="J247" t="e">
        <v>#NUM!</v>
      </c>
      <c r="K247" t="n">
        <v>50</v>
      </c>
      <c r="L247" t="n">
        <v>8.7</v>
      </c>
      <c r="M247" t="s">
        <v>5641</v>
      </c>
      <c r="N247" t="n">
        <v>0</v>
      </c>
      <c r="O247" s="201"/>
      <c r="P247"/>
    </row>
    <row r="248">
      <c r="A248" t="n">
        <v>302</v>
      </c>
      <c r="B248" t="s">
        <v>5726</v>
      </c>
      <c r="C248" t="s">
        <v>5857</v>
      </c>
      <c r="D248" t="n">
        <v>100</v>
      </c>
      <c r="E248" t="n">
        <v>0</v>
      </c>
      <c r="F248" s="201" t="n">
        <v>40933</v>
      </c>
      <c r="G248" t="n">
        <v>1.3</v>
      </c>
      <c r="H248" s="201" t="n">
        <v>41049</v>
      </c>
      <c r="I248" t="e">
        <v>#NUM!</v>
      </c>
      <c r="J248" t="e">
        <v>#NUM!</v>
      </c>
      <c r="K248" t="n">
        <v>130</v>
      </c>
      <c r="L248" t="n">
        <v>8.7</v>
      </c>
      <c r="M248" t="s">
        <v>5641</v>
      </c>
      <c r="N248" t="n">
        <v>0</v>
      </c>
      <c r="O248" s="201"/>
      <c r="P248"/>
    </row>
    <row r="249">
      <c r="A249" t="n">
        <v>303</v>
      </c>
      <c r="B249" t="s">
        <v>5858</v>
      </c>
      <c r="C249" t="s">
        <v>5859</v>
      </c>
      <c r="D249" t="n">
        <v>100</v>
      </c>
      <c r="E249" t="n">
        <v>23</v>
      </c>
      <c r="F249" s="201" t="n">
        <v>40933</v>
      </c>
      <c r="G249" t="n">
        <v>24.3</v>
      </c>
      <c r="H249" s="201" t="n">
        <v>41061</v>
      </c>
      <c r="I249" t="n">
        <v>0.00615282874518602</v>
      </c>
      <c r="J249" t="n">
        <v>0.0565217391304349</v>
      </c>
      <c r="K249" t="n">
        <v>130</v>
      </c>
      <c r="L249" t="n">
        <v>17.4</v>
      </c>
      <c r="M249" t="s">
        <v>5645</v>
      </c>
      <c r="N249" t="n">
        <v>2300</v>
      </c>
      <c r="O249" s="201"/>
      <c r="P249"/>
    </row>
    <row r="250">
      <c r="A250" t="n">
        <v>304</v>
      </c>
      <c r="B250" t="s">
        <v>5785</v>
      </c>
      <c r="C250" t="s">
        <v>5860</v>
      </c>
      <c r="D250" t="n">
        <v>100</v>
      </c>
      <c r="E250" t="n">
        <v>1</v>
      </c>
      <c r="F250" s="201" t="n">
        <v>41051</v>
      </c>
      <c r="G250" t="n">
        <v>4.5</v>
      </c>
      <c r="H250" s="201" t="n">
        <v>41061</v>
      </c>
      <c r="I250" t="n">
        <v>0.394899536321484</v>
      </c>
      <c r="J250" t="n">
        <v>3.5</v>
      </c>
      <c r="K250" t="n">
        <v>350</v>
      </c>
      <c r="L250" t="n">
        <v>17.4</v>
      </c>
      <c r="M250" t="s">
        <v>5653</v>
      </c>
      <c r="N250" t="n">
        <v>100</v>
      </c>
      <c r="O250" s="201"/>
      <c r="P250"/>
    </row>
    <row r="251">
      <c r="A251" t="n">
        <v>305</v>
      </c>
      <c r="B251" t="s">
        <v>5612</v>
      </c>
      <c r="C251" t="s">
        <v>5861</v>
      </c>
      <c r="D251" t="n">
        <v>100</v>
      </c>
      <c r="E251" t="n">
        <v>0.5</v>
      </c>
      <c r="F251" s="201" t="n">
        <v>41046</v>
      </c>
      <c r="G251" t="n">
        <v>1.7</v>
      </c>
      <c r="H251" s="201" t="n">
        <v>41071</v>
      </c>
      <c r="I251" t="n">
        <v>0.27037037037037</v>
      </c>
      <c r="J251" t="n">
        <v>2.4</v>
      </c>
      <c r="K251" t="n">
        <v>120</v>
      </c>
      <c r="L251" t="n">
        <v>17.4</v>
      </c>
      <c r="M251" t="s">
        <v>5653</v>
      </c>
      <c r="N251" t="n">
        <v>50</v>
      </c>
      <c r="O251" s="201"/>
      <c r="P251"/>
    </row>
    <row r="252">
      <c r="A252" t="n">
        <v>306</v>
      </c>
      <c r="B252" t="s">
        <v>5678</v>
      </c>
      <c r="C252" t="s">
        <v>5862</v>
      </c>
      <c r="D252" t="n">
        <v>1000</v>
      </c>
      <c r="E252" t="n">
        <v>0.4</v>
      </c>
      <c r="F252" s="201" t="n">
        <v>40987</v>
      </c>
      <c r="G252" t="n">
        <v>0.75</v>
      </c>
      <c r="H252" s="201" t="n">
        <v>41074</v>
      </c>
      <c r="I252" t="n">
        <v>0.0968096392846317</v>
      </c>
      <c r="J252" t="n">
        <v>0.875</v>
      </c>
      <c r="K252" t="n">
        <v>350</v>
      </c>
      <c r="L252" t="n">
        <v>30.9</v>
      </c>
      <c r="M252" t="s">
        <v>5653</v>
      </c>
      <c r="N252" t="n">
        <v>400</v>
      </c>
      <c r="O252" s="201"/>
      <c r="P252"/>
    </row>
    <row r="253">
      <c r="A253" t="n">
        <v>307</v>
      </c>
      <c r="B253" t="s">
        <v>5686</v>
      </c>
      <c r="C253" t="s">
        <v>5863</v>
      </c>
      <c r="D253" t="n">
        <v>100</v>
      </c>
      <c r="E253" t="n">
        <v>0</v>
      </c>
      <c r="F253" s="201" t="n">
        <v>41024</v>
      </c>
      <c r="G253" t="n">
        <v>5</v>
      </c>
      <c r="H253" s="201" t="n">
        <v>41075</v>
      </c>
      <c r="I253" t="e">
        <v>#NUM!</v>
      </c>
      <c r="J253" t="e">
        <v>#NUM!</v>
      </c>
      <c r="K253" t="n">
        <v>500</v>
      </c>
      <c r="L253" t="n">
        <v>8.7</v>
      </c>
      <c r="M253" t="s">
        <v>5641</v>
      </c>
      <c r="N253" t="n">
        <v>0</v>
      </c>
      <c r="O253" s="201"/>
      <c r="P253"/>
    </row>
    <row r="254">
      <c r="A254" t="n">
        <v>308</v>
      </c>
      <c r="B254" t="s">
        <v>5814</v>
      </c>
      <c r="C254" t="s">
        <v>5814</v>
      </c>
      <c r="D254" t="n">
        <v>100</v>
      </c>
      <c r="E254" t="n">
        <v>12.44</v>
      </c>
      <c r="F254" s="201" t="n">
        <v>40872</v>
      </c>
      <c r="G254" t="n">
        <v>10</v>
      </c>
      <c r="H254" s="201" t="n">
        <v>41075</v>
      </c>
      <c r="I254" t="n">
        <v>-0.0209700175370189</v>
      </c>
      <c r="J254" t="n">
        <v>-0.196141479099678</v>
      </c>
      <c r="K254" t="n">
        <v>-244</v>
      </c>
      <c r="L254" t="n">
        <v>7.95</v>
      </c>
      <c r="M254" t="s">
        <v>5566</v>
      </c>
      <c r="N254" t="n">
        <v>1244</v>
      </c>
      <c r="O254" s="201"/>
      <c r="P254"/>
    </row>
    <row r="255">
      <c r="A255" t="n">
        <v>309</v>
      </c>
      <c r="B255" t="s">
        <v>5864</v>
      </c>
      <c r="C255" t="s">
        <v>5864</v>
      </c>
      <c r="D255" t="n">
        <v>200</v>
      </c>
      <c r="E255" t="n">
        <v>22</v>
      </c>
      <c r="F255" s="201" t="n">
        <v>41046</v>
      </c>
      <c r="G255" t="n">
        <v>21</v>
      </c>
      <c r="H255" s="201" t="n">
        <v>41075</v>
      </c>
      <c r="I255" t="n">
        <v>-0.00512065095398428</v>
      </c>
      <c r="J255" t="n">
        <v>-0.0454545454545454</v>
      </c>
      <c r="K255" t="n">
        <v>-200</v>
      </c>
      <c r="L255" t="n">
        <v>7.95</v>
      </c>
      <c r="M255" t="s">
        <v>5566</v>
      </c>
      <c r="N255" t="n">
        <v>4400</v>
      </c>
      <c r="O255" s="201"/>
      <c r="P255"/>
    </row>
    <row r="256">
      <c r="A256" t="n">
        <v>310</v>
      </c>
      <c r="B256" t="s">
        <v>5694</v>
      </c>
      <c r="C256" t="s">
        <v>5694</v>
      </c>
      <c r="D256" t="n">
        <v>1</v>
      </c>
      <c r="E256" t="n">
        <v>12.5</v>
      </c>
      <c r="F256" s="201" t="n">
        <v>40847</v>
      </c>
      <c r="G256" t="n">
        <v>10.97</v>
      </c>
      <c r="H256" s="201" t="n">
        <v>41075</v>
      </c>
      <c r="I256" t="n">
        <v>-0.012990985751672</v>
      </c>
      <c r="J256" t="n">
        <v>-0.1224</v>
      </c>
      <c r="K256" t="n">
        <v>-1.53</v>
      </c>
      <c r="L256" t="n">
        <v>7.95</v>
      </c>
      <c r="M256" t="s">
        <v>5566</v>
      </c>
      <c r="N256" t="n">
        <v>12.5</v>
      </c>
      <c r="O256" s="201"/>
      <c r="P256"/>
    </row>
    <row r="257">
      <c r="A257" t="n">
        <v>1613829059</v>
      </c>
      <c r="B257" t="s">
        <v>5865</v>
      </c>
      <c r="C257" t="s">
        <v>5865</v>
      </c>
      <c r="D257" t="n">
        <v>-1000</v>
      </c>
      <c r="E257" t="n">
        <v>1.25</v>
      </c>
      <c r="F257" s="201" t="n">
        <v>44243</v>
      </c>
      <c r="G257" t="n">
        <v>0</v>
      </c>
      <c r="H257" s="201" t="n">
        <v>44246</v>
      </c>
      <c r="I257" t="n">
        <v>8.48837209302325</v>
      </c>
      <c r="J257" t="n">
        <v>1</v>
      </c>
      <c r="K257" t="n">
        <v>1250</v>
      </c>
      <c r="L257"/>
      <c r="M257" t="s">
        <v>5561</v>
      </c>
      <c r="N257" t="n">
        <v>1250</v>
      </c>
      <c r="O257" s="201" t="n">
        <v>44247</v>
      </c>
      <c r="P257" t="s">
        <v>5562</v>
      </c>
    </row>
    <row r="258">
      <c r="A258" t="n">
        <v>1613829060</v>
      </c>
      <c r="B258" t="s">
        <v>5866</v>
      </c>
      <c r="C258" t="s">
        <v>5866</v>
      </c>
      <c r="D258" t="n">
        <v>-1000</v>
      </c>
      <c r="E258" t="n">
        <v>0.6</v>
      </c>
      <c r="F258" s="201" t="n">
        <v>44245</v>
      </c>
      <c r="G258" t="n">
        <v>0</v>
      </c>
      <c r="H258" s="201" t="n">
        <v>44246</v>
      </c>
      <c r="I258" t="n">
        <v>8.90243902439024</v>
      </c>
      <c r="J258" t="n">
        <v>1</v>
      </c>
      <c r="K258" t="n">
        <v>600</v>
      </c>
      <c r="L258"/>
      <c r="M258" t="s">
        <v>5561</v>
      </c>
      <c r="N258" t="n">
        <v>600</v>
      </c>
      <c r="O258" s="201" t="n">
        <v>44247</v>
      </c>
      <c r="P258" t="s">
        <v>5562</v>
      </c>
    </row>
    <row r="259">
      <c r="A259" t="n">
        <v>1613829061</v>
      </c>
      <c r="B259" t="s">
        <v>5867</v>
      </c>
      <c r="C259" t="s">
        <v>5867</v>
      </c>
      <c r="D259" t="n">
        <v>-500</v>
      </c>
      <c r="E259" t="n">
        <v>3</v>
      </c>
      <c r="F259" s="201" t="n">
        <v>44243</v>
      </c>
      <c r="G259" t="n">
        <v>0</v>
      </c>
      <c r="H259" s="201" t="n">
        <v>44246</v>
      </c>
      <c r="I259" t="n">
        <v>8.48837209302325</v>
      </c>
      <c r="J259" t="n">
        <v>1</v>
      </c>
      <c r="K259" t="n">
        <v>1500</v>
      </c>
      <c r="L259"/>
      <c r="M259" t="s">
        <v>5561</v>
      </c>
      <c r="N259" t="n">
        <v>1500</v>
      </c>
      <c r="O259" s="201" t="n">
        <v>44247</v>
      </c>
      <c r="P259" t="s">
        <v>5562</v>
      </c>
    </row>
    <row r="260">
      <c r="A260" t="n">
        <v>1613829062</v>
      </c>
      <c r="B260" t="s">
        <v>5868</v>
      </c>
      <c r="C260" t="s">
        <v>5868</v>
      </c>
      <c r="D260" t="n">
        <v>-500</v>
      </c>
      <c r="E260" t="n">
        <v>7.9</v>
      </c>
      <c r="F260" s="201" t="n">
        <v>44244</v>
      </c>
      <c r="G260" t="n">
        <v>0</v>
      </c>
      <c r="H260" s="201" t="n">
        <v>44246</v>
      </c>
      <c r="I260" t="n">
        <v>8.69047619047619</v>
      </c>
      <c r="J260" t="n">
        <v>1</v>
      </c>
      <c r="K260" t="n">
        <v>3950</v>
      </c>
      <c r="L260"/>
      <c r="M260" t="s">
        <v>5561</v>
      </c>
      <c r="N260" t="n">
        <v>3950</v>
      </c>
      <c r="O260" s="201" t="n">
        <v>44247</v>
      </c>
      <c r="P260" t="s">
        <v>5562</v>
      </c>
    </row>
    <row r="261">
      <c r="A261" t="n">
        <v>1613829063</v>
      </c>
      <c r="B261" t="s">
        <v>5869</v>
      </c>
      <c r="C261" t="s">
        <v>5869</v>
      </c>
      <c r="D261" t="n">
        <v>-1000</v>
      </c>
      <c r="E261" t="n">
        <v>0.65</v>
      </c>
      <c r="F261" s="201" t="n">
        <v>44245</v>
      </c>
      <c r="G261" t="n">
        <v>0.14</v>
      </c>
      <c r="H261" s="201" t="n">
        <v>44246</v>
      </c>
      <c r="I261" t="n">
        <v>6.98499061913696</v>
      </c>
      <c r="J261" t="n">
        <v>0.784615384615385</v>
      </c>
      <c r="K261" t="n">
        <v>510</v>
      </c>
      <c r="L261"/>
      <c r="M261" t="s">
        <v>5561</v>
      </c>
      <c r="N261" t="n">
        <v>650</v>
      </c>
      <c r="O261" s="201" t="n">
        <v>44247</v>
      </c>
      <c r="P261" t="s">
        <v>5562</v>
      </c>
    </row>
    <row r="262">
      <c r="A262" t="n">
        <v>311</v>
      </c>
      <c r="B262" t="s">
        <v>5814</v>
      </c>
      <c r="C262" t="s">
        <v>5870</v>
      </c>
      <c r="D262" t="n">
        <v>100</v>
      </c>
      <c r="E262" t="n">
        <v>0</v>
      </c>
      <c r="F262" s="201" t="n">
        <v>40982</v>
      </c>
      <c r="G262" t="n">
        <v>2.5</v>
      </c>
      <c r="H262" s="201" t="n">
        <v>41075</v>
      </c>
      <c r="I262" t="e">
        <v>#NUM!</v>
      </c>
      <c r="J262" t="e">
        <v>#NUM!</v>
      </c>
      <c r="K262" t="n">
        <v>250</v>
      </c>
      <c r="L262" t="n">
        <v>28.7</v>
      </c>
      <c r="M262" t="s">
        <v>5662</v>
      </c>
      <c r="N262" t="n">
        <v>0</v>
      </c>
      <c r="O262" s="201"/>
      <c r="P262"/>
    </row>
    <row r="263">
      <c r="A263" t="n">
        <v>312</v>
      </c>
      <c r="B263" t="s">
        <v>5681</v>
      </c>
      <c r="C263" t="s">
        <v>5871</v>
      </c>
      <c r="D263" t="n">
        <v>100</v>
      </c>
      <c r="E263" t="n">
        <v>0</v>
      </c>
      <c r="F263" s="201" t="n">
        <v>41046</v>
      </c>
      <c r="G263" t="n">
        <v>2</v>
      </c>
      <c r="H263" s="201" t="n">
        <v>41075</v>
      </c>
      <c r="I263" t="e">
        <v>#NUM!</v>
      </c>
      <c r="J263" t="e">
        <v>#NUM!</v>
      </c>
      <c r="K263" t="n">
        <v>200</v>
      </c>
      <c r="L263" t="n">
        <v>8.7</v>
      </c>
      <c r="M263" t="s">
        <v>5641</v>
      </c>
      <c r="N263" t="n">
        <v>0</v>
      </c>
      <c r="O263" s="201"/>
      <c r="P263"/>
    </row>
    <row r="264">
      <c r="A264" t="n">
        <v>313</v>
      </c>
      <c r="B264" t="s">
        <v>5864</v>
      </c>
      <c r="C264" t="s">
        <v>5872</v>
      </c>
      <c r="D264" t="n">
        <v>200</v>
      </c>
      <c r="E264" t="n">
        <v>0</v>
      </c>
      <c r="F264" s="201" t="n">
        <v>41058</v>
      </c>
      <c r="G264" t="n">
        <v>3.5</v>
      </c>
      <c r="H264" s="201" t="n">
        <v>41075</v>
      </c>
      <c r="I264" t="e">
        <v>#NUM!</v>
      </c>
      <c r="J264" t="e">
        <v>#NUM!</v>
      </c>
      <c r="K264" t="n">
        <v>700</v>
      </c>
      <c r="L264" t="n">
        <v>29.45</v>
      </c>
      <c r="M264" t="s">
        <v>5662</v>
      </c>
      <c r="N264" t="n">
        <v>0</v>
      </c>
      <c r="O264" s="201"/>
      <c r="P264"/>
    </row>
    <row r="265">
      <c r="A265" t="n">
        <v>314</v>
      </c>
      <c r="B265" t="s">
        <v>5873</v>
      </c>
      <c r="C265" t="s">
        <v>5874</v>
      </c>
      <c r="D265" t="n">
        <v>500</v>
      </c>
      <c r="E265" t="n">
        <v>0.05</v>
      </c>
      <c r="F265" s="201" t="n">
        <v>40911</v>
      </c>
      <c r="G265" t="n">
        <v>0.65</v>
      </c>
      <c r="H265" s="201" t="n">
        <v>41082</v>
      </c>
      <c r="I265" t="n">
        <v>1.29777777777778</v>
      </c>
      <c r="J265" t="n">
        <v>12</v>
      </c>
      <c r="K265" t="n">
        <v>300</v>
      </c>
      <c r="L265" t="n">
        <v>23.4</v>
      </c>
      <c r="M265" t="s">
        <v>5653</v>
      </c>
      <c r="N265" t="n">
        <v>25</v>
      </c>
      <c r="O265" s="201"/>
      <c r="P265"/>
    </row>
    <row r="266">
      <c r="A266" t="n">
        <v>315</v>
      </c>
      <c r="B266" t="s">
        <v>5789</v>
      </c>
      <c r="C266" t="s">
        <v>5875</v>
      </c>
      <c r="D266" t="n">
        <v>100</v>
      </c>
      <c r="E266" t="n">
        <v>2</v>
      </c>
      <c r="F266" s="201" t="n">
        <v>41079</v>
      </c>
      <c r="G266" t="n">
        <v>2.2</v>
      </c>
      <c r="H266" s="201" t="n">
        <v>41085</v>
      </c>
      <c r="I266" t="n">
        <v>0.0113813532896788</v>
      </c>
      <c r="J266" t="n">
        <v>0.1</v>
      </c>
      <c r="K266" t="n">
        <v>20</v>
      </c>
      <c r="L266" t="n">
        <v>17.4</v>
      </c>
      <c r="M266" t="s">
        <v>5653</v>
      </c>
      <c r="N266" t="n">
        <v>200</v>
      </c>
      <c r="O266" s="201"/>
      <c r="P266"/>
    </row>
    <row r="267">
      <c r="A267" t="n">
        <v>316</v>
      </c>
      <c r="B267" t="s">
        <v>5726</v>
      </c>
      <c r="C267" t="s">
        <v>5876</v>
      </c>
      <c r="D267" t="n">
        <v>200</v>
      </c>
      <c r="E267" t="n">
        <v>0</v>
      </c>
      <c r="F267" s="201" t="n">
        <v>41078</v>
      </c>
      <c r="G267" t="n">
        <v>0.6</v>
      </c>
      <c r="H267" s="201" t="n">
        <v>41088</v>
      </c>
      <c r="I267" t="e">
        <v>#NUM!</v>
      </c>
      <c r="J267" t="e">
        <v>#NUM!</v>
      </c>
      <c r="K267" t="n">
        <v>120</v>
      </c>
      <c r="L267" t="n">
        <v>29.45</v>
      </c>
      <c r="M267" t="s">
        <v>5662</v>
      </c>
      <c r="N267" t="n">
        <v>0</v>
      </c>
      <c r="O267" s="201"/>
      <c r="P267"/>
    </row>
    <row r="268">
      <c r="A268" t="n">
        <v>317</v>
      </c>
      <c r="B268" t="s">
        <v>5738</v>
      </c>
      <c r="C268" t="s">
        <v>5877</v>
      </c>
      <c r="D268" t="n">
        <v>100</v>
      </c>
      <c r="E268" t="n">
        <v>1</v>
      </c>
      <c r="F268" s="201" t="n">
        <v>41073</v>
      </c>
      <c r="G268" t="n">
        <v>5</v>
      </c>
      <c r="H268" s="201" t="n">
        <v>41087</v>
      </c>
      <c r="I268" t="n">
        <v>0.454403983815749</v>
      </c>
      <c r="J268" t="n">
        <v>4</v>
      </c>
      <c r="K268" t="n">
        <v>400</v>
      </c>
      <c r="L268" t="n">
        <v>17.4</v>
      </c>
      <c r="M268" t="s">
        <v>5653</v>
      </c>
      <c r="N268" t="n">
        <v>100</v>
      </c>
      <c r="O268" s="201"/>
      <c r="P268"/>
    </row>
    <row r="269">
      <c r="A269" t="n">
        <v>318</v>
      </c>
      <c r="B269" t="s">
        <v>5851</v>
      </c>
      <c r="C269" t="s">
        <v>5878</v>
      </c>
      <c r="D269" t="n">
        <v>100</v>
      </c>
      <c r="E269" t="n">
        <v>0.75</v>
      </c>
      <c r="F269" s="201" t="n">
        <v>41061</v>
      </c>
      <c r="G269" t="n">
        <v>4.6</v>
      </c>
      <c r="H269" s="201" t="n">
        <v>41088</v>
      </c>
      <c r="I269" t="n">
        <v>0.580981912144703</v>
      </c>
      <c r="J269" t="n">
        <v>5.13333333333333</v>
      </c>
      <c r="K269" t="n">
        <v>385</v>
      </c>
      <c r="L269" t="n">
        <v>17.4</v>
      </c>
      <c r="M269" t="s">
        <v>5653</v>
      </c>
      <c r="N269" t="n">
        <v>75</v>
      </c>
      <c r="O269" s="201"/>
      <c r="P269"/>
    </row>
    <row r="270">
      <c r="A270" t="n">
        <v>319</v>
      </c>
      <c r="B270" t="s">
        <v>5726</v>
      </c>
      <c r="C270" t="s">
        <v>5726</v>
      </c>
      <c r="D270" t="n">
        <v>11</v>
      </c>
      <c r="E270" t="n">
        <v>12.54</v>
      </c>
      <c r="F270" s="201" t="n">
        <v>40804</v>
      </c>
      <c r="G270" t="n">
        <v>9</v>
      </c>
      <c r="H270" s="201" t="n">
        <v>41088</v>
      </c>
      <c r="I270" t="n">
        <v>-0.0295916937139465</v>
      </c>
      <c r="J270" t="n">
        <v>-0.282296650717703</v>
      </c>
      <c r="K270" t="n">
        <v>-38.94</v>
      </c>
      <c r="L270" t="n">
        <v>7.95</v>
      </c>
      <c r="M270" t="s">
        <v>5566</v>
      </c>
      <c r="N270" t="n">
        <v>137.94</v>
      </c>
      <c r="O270" s="201"/>
      <c r="P270"/>
    </row>
    <row r="271">
      <c r="A271" t="n">
        <v>320</v>
      </c>
      <c r="B271" t="s">
        <v>5726</v>
      </c>
      <c r="C271" t="s">
        <v>5726</v>
      </c>
      <c r="D271" t="n">
        <v>96</v>
      </c>
      <c r="E271" t="n">
        <v>11.25</v>
      </c>
      <c r="F271" s="201" t="n">
        <v>41009</v>
      </c>
      <c r="G271" t="n">
        <v>9</v>
      </c>
      <c r="H271" s="201" t="n">
        <v>41088</v>
      </c>
      <c r="I271" t="n">
        <v>-0.0222764723832774</v>
      </c>
      <c r="J271" t="n">
        <v>-0.2</v>
      </c>
      <c r="K271" t="n">
        <v>-216</v>
      </c>
      <c r="L271" t="n">
        <v>7.95</v>
      </c>
      <c r="M271" t="s">
        <v>5566</v>
      </c>
      <c r="N271" t="n">
        <v>1080</v>
      </c>
      <c r="O271" s="201"/>
      <c r="P271"/>
    </row>
    <row r="272">
      <c r="A272" t="n">
        <v>321</v>
      </c>
      <c r="B272" t="s">
        <v>5726</v>
      </c>
      <c r="C272" t="s">
        <v>5726</v>
      </c>
      <c r="D272" t="n">
        <v>94</v>
      </c>
      <c r="E272" t="n">
        <v>10</v>
      </c>
      <c r="F272" s="201" t="n">
        <v>40913</v>
      </c>
      <c r="G272" t="n">
        <v>9</v>
      </c>
      <c r="H272" s="201" t="n">
        <v>41088</v>
      </c>
      <c r="I272" t="n">
        <v>-0.0108212273940113</v>
      </c>
      <c r="J272" t="n">
        <v>-0.1</v>
      </c>
      <c r="K272" t="n">
        <v>-94</v>
      </c>
      <c r="L272" t="n">
        <v>7.95</v>
      </c>
      <c r="M272" t="s">
        <v>5566</v>
      </c>
      <c r="N272" t="n">
        <v>940</v>
      </c>
      <c r="O272" s="201"/>
      <c r="P272"/>
    </row>
    <row r="273">
      <c r="A273" t="n">
        <v>322</v>
      </c>
      <c r="B273" t="s">
        <v>5879</v>
      </c>
      <c r="C273" t="s">
        <v>5880</v>
      </c>
      <c r="D273" t="n">
        <v>200</v>
      </c>
      <c r="E273" t="n">
        <v>4.3</v>
      </c>
      <c r="F273" s="201" t="n">
        <v>41067</v>
      </c>
      <c r="G273" t="n">
        <v>2.5</v>
      </c>
      <c r="H273" s="201" t="n">
        <v>41089</v>
      </c>
      <c r="I273" t="n">
        <v>-0.0474652679945382</v>
      </c>
      <c r="J273" t="n">
        <v>-0.418604651162791</v>
      </c>
      <c r="K273" t="n">
        <v>-360</v>
      </c>
      <c r="L273" t="n">
        <v>18.9</v>
      </c>
      <c r="M273" t="s">
        <v>5653</v>
      </c>
      <c r="N273" t="n">
        <v>860</v>
      </c>
      <c r="O273" s="201"/>
      <c r="P273"/>
    </row>
    <row r="274">
      <c r="A274" t="n">
        <v>323</v>
      </c>
      <c r="B274" t="s">
        <v>5728</v>
      </c>
      <c r="C274" t="s">
        <v>5728</v>
      </c>
      <c r="D274" t="n">
        <v>1000</v>
      </c>
      <c r="E274" t="n">
        <v>7.25</v>
      </c>
      <c r="F274" s="201" t="n">
        <v>40645</v>
      </c>
      <c r="G274" t="n">
        <v>3</v>
      </c>
      <c r="H274" s="201" t="n">
        <v>41092</v>
      </c>
      <c r="I274" t="n">
        <v>-0.0587655911127106</v>
      </c>
      <c r="J274" t="n">
        <v>-0.586206896551724</v>
      </c>
      <c r="K274" t="n">
        <v>-4250</v>
      </c>
      <c r="L274" t="n">
        <v>7.95</v>
      </c>
      <c r="M274" t="s">
        <v>5566</v>
      </c>
      <c r="N274" t="n">
        <v>7250</v>
      </c>
      <c r="O274" s="201"/>
      <c r="P274"/>
    </row>
    <row r="275">
      <c r="A275" t="n">
        <v>324</v>
      </c>
      <c r="B275" t="s">
        <v>5728</v>
      </c>
      <c r="C275" t="s">
        <v>5881</v>
      </c>
      <c r="D275" t="n">
        <v>1000</v>
      </c>
      <c r="E275" t="n">
        <v>0</v>
      </c>
      <c r="F275" s="201" t="n">
        <v>41067</v>
      </c>
      <c r="G275" t="n">
        <v>1.25</v>
      </c>
      <c r="H275" s="201" t="n">
        <v>41092</v>
      </c>
      <c r="I275" t="e">
        <v>#NUM!</v>
      </c>
      <c r="J275" t="e">
        <v>#NUM!</v>
      </c>
      <c r="K275" t="n">
        <v>1250</v>
      </c>
      <c r="L275" t="n">
        <v>35.45</v>
      </c>
      <c r="M275" t="s">
        <v>5662</v>
      </c>
      <c r="N275" t="n">
        <v>0</v>
      </c>
      <c r="O275" s="201"/>
      <c r="P275"/>
    </row>
    <row r="276">
      <c r="A276" t="n">
        <v>325</v>
      </c>
      <c r="B276" t="s">
        <v>5612</v>
      </c>
      <c r="C276" t="s">
        <v>5882</v>
      </c>
      <c r="D276" t="n">
        <v>100</v>
      </c>
      <c r="E276" t="n">
        <v>0.2</v>
      </c>
      <c r="F276" s="201" t="n">
        <v>41078</v>
      </c>
      <c r="G276" t="n">
        <v>2.35</v>
      </c>
      <c r="H276" s="201" t="n">
        <v>41092</v>
      </c>
      <c r="I276" t="n">
        <v>1.22311408977556</v>
      </c>
      <c r="J276" t="n">
        <v>10.75</v>
      </c>
      <c r="K276" t="n">
        <v>215</v>
      </c>
      <c r="L276" t="n">
        <v>17.4</v>
      </c>
      <c r="M276" t="s">
        <v>5653</v>
      </c>
      <c r="N276" t="n">
        <v>20</v>
      </c>
      <c r="O276" s="201"/>
      <c r="P276"/>
    </row>
    <row r="277">
      <c r="A277" t="n">
        <v>326</v>
      </c>
      <c r="B277" t="s">
        <v>5681</v>
      </c>
      <c r="C277" t="s">
        <v>5883</v>
      </c>
      <c r="D277" t="n">
        <v>100</v>
      </c>
      <c r="E277" t="n">
        <v>1</v>
      </c>
      <c r="F277" s="201" t="n">
        <v>41086</v>
      </c>
      <c r="G277" t="n">
        <v>3</v>
      </c>
      <c r="H277" s="201" t="n">
        <v>41092</v>
      </c>
      <c r="I277" t="n">
        <v>0.228125</v>
      </c>
      <c r="J277" t="n">
        <v>2</v>
      </c>
      <c r="K277" t="n">
        <v>200</v>
      </c>
      <c r="L277" t="n">
        <v>17.4</v>
      </c>
      <c r="M277" t="s">
        <v>5653</v>
      </c>
      <c r="N277" t="n">
        <v>100</v>
      </c>
      <c r="O277" s="201"/>
      <c r="P277"/>
    </row>
    <row r="278">
      <c r="A278" t="n">
        <v>327</v>
      </c>
      <c r="B278" t="s">
        <v>5884</v>
      </c>
      <c r="C278" t="s">
        <v>5884</v>
      </c>
      <c r="D278" t="n">
        <v>1110</v>
      </c>
      <c r="E278" t="n">
        <v>9.01</v>
      </c>
      <c r="F278" s="201" t="n">
        <v>40618</v>
      </c>
      <c r="G278" t="n">
        <v>8.37</v>
      </c>
      <c r="H278" s="201" t="n">
        <v>41093</v>
      </c>
      <c r="I278" t="n">
        <v>-0.00706836097538541</v>
      </c>
      <c r="J278" t="n">
        <v>-0.0710321864594895</v>
      </c>
      <c r="K278" t="n">
        <v>-710.400000000001</v>
      </c>
      <c r="L278" t="n">
        <v>0</v>
      </c>
      <c r="M278" t="s">
        <v>5575</v>
      </c>
      <c r="N278" t="n">
        <v>10001.1</v>
      </c>
      <c r="O278" s="201"/>
      <c r="P278"/>
    </row>
    <row r="279">
      <c r="A279" t="n">
        <v>328</v>
      </c>
      <c r="B279" t="s">
        <v>5657</v>
      </c>
      <c r="C279" t="s">
        <v>5657</v>
      </c>
      <c r="D279" t="n">
        <v>700</v>
      </c>
      <c r="E279" t="n">
        <v>2.5</v>
      </c>
      <c r="F279" s="201" t="n">
        <v>40632</v>
      </c>
      <c r="G279" t="n">
        <v>1</v>
      </c>
      <c r="H279" s="201" t="n">
        <v>41095</v>
      </c>
      <c r="I279" t="n">
        <v>-0.0599343185550082</v>
      </c>
      <c r="J279" t="n">
        <v>-0.6</v>
      </c>
      <c r="K279" t="n">
        <v>-1050</v>
      </c>
      <c r="L279" t="n">
        <v>7.95</v>
      </c>
      <c r="M279" t="s">
        <v>5566</v>
      </c>
      <c r="N279" t="n">
        <v>1750</v>
      </c>
      <c r="O279" s="201"/>
      <c r="P279"/>
    </row>
    <row r="280">
      <c r="A280" t="n">
        <v>329</v>
      </c>
      <c r="B280" t="s">
        <v>5657</v>
      </c>
      <c r="C280" t="s">
        <v>5885</v>
      </c>
      <c r="D280" t="n">
        <v>700</v>
      </c>
      <c r="E280" t="n">
        <v>0</v>
      </c>
      <c r="F280" s="201" t="n">
        <v>41029</v>
      </c>
      <c r="G280" t="n">
        <v>0.4</v>
      </c>
      <c r="H280" s="201" t="n">
        <v>41095</v>
      </c>
      <c r="I280" t="e">
        <v>#NUM!</v>
      </c>
      <c r="J280" t="e">
        <v>#NUM!</v>
      </c>
      <c r="K280" t="n">
        <v>280</v>
      </c>
      <c r="L280" t="n">
        <v>26.4</v>
      </c>
      <c r="M280" t="s">
        <v>5653</v>
      </c>
      <c r="N280" t="n">
        <v>0</v>
      </c>
      <c r="O280" s="201"/>
      <c r="P280"/>
    </row>
    <row r="281">
      <c r="A281" t="n">
        <v>330</v>
      </c>
      <c r="B281" t="s">
        <v>5886</v>
      </c>
      <c r="C281" t="s">
        <v>5887</v>
      </c>
      <c r="D281" t="n">
        <v>200</v>
      </c>
      <c r="E281" t="n">
        <v>1.7</v>
      </c>
      <c r="F281" s="201" t="n">
        <v>41031</v>
      </c>
      <c r="G281" t="n">
        <v>3.6</v>
      </c>
      <c r="H281" s="201" t="n">
        <v>41096</v>
      </c>
      <c r="I281" t="n">
        <v>0.125327550374989</v>
      </c>
      <c r="J281" t="n">
        <v>1.11764705882353</v>
      </c>
      <c r="K281" t="n">
        <v>380</v>
      </c>
      <c r="L281" t="n">
        <v>18.9</v>
      </c>
      <c r="M281" t="s">
        <v>5568</v>
      </c>
      <c r="N281" t="n">
        <v>340</v>
      </c>
      <c r="O281" s="201"/>
      <c r="P281"/>
    </row>
    <row r="282">
      <c r="A282" t="n">
        <v>331</v>
      </c>
      <c r="B282" t="s">
        <v>5757</v>
      </c>
      <c r="C282" t="s">
        <v>5888</v>
      </c>
      <c r="D282" t="n">
        <v>200</v>
      </c>
      <c r="E282" t="n">
        <v>2</v>
      </c>
      <c r="F282" s="201" t="n">
        <v>41071</v>
      </c>
      <c r="G282" t="n">
        <v>2.5</v>
      </c>
      <c r="H282" s="201" t="n">
        <v>41096</v>
      </c>
      <c r="I282" t="n">
        <v>0.0283825816485225</v>
      </c>
      <c r="J282" t="n">
        <v>0.25</v>
      </c>
      <c r="K282" t="n">
        <v>100</v>
      </c>
      <c r="L282" t="n">
        <v>18.9</v>
      </c>
      <c r="M282" t="s">
        <v>5653</v>
      </c>
      <c r="N282" t="n">
        <v>400</v>
      </c>
      <c r="O282" s="201"/>
      <c r="P282"/>
    </row>
    <row r="283">
      <c r="A283" t="n">
        <v>332</v>
      </c>
      <c r="B283" t="s">
        <v>5643</v>
      </c>
      <c r="C283" t="s">
        <v>5889</v>
      </c>
      <c r="D283" t="n">
        <v>900</v>
      </c>
      <c r="E283" t="n">
        <v>0.65</v>
      </c>
      <c r="F283" s="201" t="n">
        <v>41039</v>
      </c>
      <c r="G283" t="n">
        <v>1</v>
      </c>
      <c r="H283" s="201" t="n">
        <v>41102</v>
      </c>
      <c r="I283" t="n">
        <v>0.0605292459311554</v>
      </c>
      <c r="J283" t="n">
        <v>0.538461538461538</v>
      </c>
      <c r="K283" t="n">
        <v>315</v>
      </c>
      <c r="L283" t="n">
        <v>29.4</v>
      </c>
      <c r="M283" t="s">
        <v>5653</v>
      </c>
      <c r="N283" t="n">
        <v>585</v>
      </c>
      <c r="O283" s="201"/>
      <c r="P283"/>
    </row>
    <row r="284">
      <c r="A284" t="n">
        <v>333</v>
      </c>
      <c r="B284" t="s">
        <v>5657</v>
      </c>
      <c r="C284" t="s">
        <v>5657</v>
      </c>
      <c r="D284" t="n">
        <v>1300</v>
      </c>
      <c r="E284" t="n">
        <v>2.5</v>
      </c>
      <c r="F284" s="201" t="n">
        <v>40632</v>
      </c>
      <c r="G284" t="n">
        <v>1</v>
      </c>
      <c r="H284" s="201" t="n">
        <v>41103</v>
      </c>
      <c r="I284" t="n">
        <v>-0.0599343185550082</v>
      </c>
      <c r="J284" t="n">
        <v>-0.6</v>
      </c>
      <c r="K284" t="n">
        <v>-1950</v>
      </c>
      <c r="L284" t="n">
        <v>7.95</v>
      </c>
      <c r="M284" t="s">
        <v>5566</v>
      </c>
      <c r="N284" t="n">
        <v>3250</v>
      </c>
      <c r="O284" s="201"/>
      <c r="P284"/>
    </row>
    <row r="285">
      <c r="A285" t="n">
        <v>334</v>
      </c>
      <c r="B285" t="s">
        <v>5890</v>
      </c>
      <c r="C285" t="s">
        <v>5890</v>
      </c>
      <c r="D285" t="n">
        <v>200</v>
      </c>
      <c r="E285" t="n">
        <v>26</v>
      </c>
      <c r="F285" s="201" t="n">
        <v>41059</v>
      </c>
      <c r="G285" t="n">
        <v>25</v>
      </c>
      <c r="H285" s="201" t="n">
        <v>41103</v>
      </c>
      <c r="I285" t="n">
        <v>-0.00435031346094253</v>
      </c>
      <c r="J285" t="n">
        <v>-0.0384615384615384</v>
      </c>
      <c r="K285" t="n">
        <v>-200</v>
      </c>
      <c r="L285" t="n">
        <v>7.95</v>
      </c>
      <c r="M285" t="s">
        <v>5566</v>
      </c>
      <c r="N285" t="n">
        <v>5200</v>
      </c>
      <c r="O285" s="201"/>
      <c r="P285"/>
    </row>
    <row r="286">
      <c r="A286" t="n">
        <v>335</v>
      </c>
      <c r="B286" t="s">
        <v>5657</v>
      </c>
      <c r="C286" t="s">
        <v>5885</v>
      </c>
      <c r="D286" t="n">
        <v>1300</v>
      </c>
      <c r="E286" t="n">
        <v>0</v>
      </c>
      <c r="F286" s="201" t="n">
        <v>41029</v>
      </c>
      <c r="G286" t="n">
        <v>0.4</v>
      </c>
      <c r="H286" s="201" t="n">
        <v>41103</v>
      </c>
      <c r="I286" t="e">
        <v>#NUM!</v>
      </c>
      <c r="J286" t="e">
        <v>#NUM!</v>
      </c>
      <c r="K286" t="n">
        <v>520</v>
      </c>
      <c r="L286" t="n">
        <v>35.4</v>
      </c>
      <c r="M286" t="s">
        <v>5653</v>
      </c>
      <c r="N286" t="n">
        <v>0</v>
      </c>
      <c r="O286" s="201"/>
      <c r="P286"/>
    </row>
    <row r="287">
      <c r="A287" t="n">
        <v>336</v>
      </c>
      <c r="B287" t="s">
        <v>5890</v>
      </c>
      <c r="C287" t="s">
        <v>5891</v>
      </c>
      <c r="D287" t="n">
        <v>200</v>
      </c>
      <c r="E287" t="n">
        <v>0</v>
      </c>
      <c r="F287" s="201" t="n">
        <v>41068</v>
      </c>
      <c r="G287" t="n">
        <v>1.6</v>
      </c>
      <c r="H287" s="201" t="n">
        <v>41103</v>
      </c>
      <c r="I287" t="e">
        <v>#NUM!</v>
      </c>
      <c r="J287" t="e">
        <v>#NUM!</v>
      </c>
      <c r="K287" t="n">
        <v>320</v>
      </c>
      <c r="L287" t="n">
        <v>29.45</v>
      </c>
      <c r="M287" t="s">
        <v>5662</v>
      </c>
      <c r="N287" t="n">
        <v>0</v>
      </c>
      <c r="O287" s="201"/>
      <c r="P287"/>
    </row>
    <row r="288">
      <c r="A288" t="n">
        <v>337</v>
      </c>
      <c r="B288" t="s">
        <v>5686</v>
      </c>
      <c r="C288" t="s">
        <v>5892</v>
      </c>
      <c r="D288" t="n">
        <v>100</v>
      </c>
      <c r="E288" t="n">
        <v>2</v>
      </c>
      <c r="F288" s="201" t="n">
        <v>41087</v>
      </c>
      <c r="G288" t="n">
        <v>7.5</v>
      </c>
      <c r="H288" s="201" t="n">
        <v>41106</v>
      </c>
      <c r="I288" t="n">
        <v>0.313769928102532</v>
      </c>
      <c r="J288" t="n">
        <v>2.75</v>
      </c>
      <c r="K288" t="n">
        <v>550</v>
      </c>
      <c r="L288" t="n">
        <v>17.4</v>
      </c>
      <c r="M288" t="s">
        <v>5653</v>
      </c>
      <c r="N288" t="n">
        <v>200</v>
      </c>
      <c r="O288" s="201"/>
      <c r="P288"/>
    </row>
    <row r="289">
      <c r="A289" t="n">
        <v>338</v>
      </c>
      <c r="B289" t="s">
        <v>5743</v>
      </c>
      <c r="C289" t="s">
        <v>5893</v>
      </c>
      <c r="D289" t="n">
        <v>200</v>
      </c>
      <c r="E289" t="n">
        <v>0.5</v>
      </c>
      <c r="F289" s="201" t="n">
        <v>41058</v>
      </c>
      <c r="G289" t="n">
        <v>1.15</v>
      </c>
      <c r="H289" s="201" t="n">
        <v>41107</v>
      </c>
      <c r="I289" t="n">
        <v>0.146995043370508</v>
      </c>
      <c r="J289" t="n">
        <v>1.3</v>
      </c>
      <c r="K289" t="n">
        <v>130</v>
      </c>
      <c r="L289" t="n">
        <v>18.9</v>
      </c>
      <c r="M289" t="s">
        <v>5653</v>
      </c>
      <c r="N289" t="n">
        <v>100</v>
      </c>
      <c r="O289" s="201"/>
      <c r="P289"/>
    </row>
    <row r="290">
      <c r="A290" t="n">
        <v>339</v>
      </c>
      <c r="B290" t="s">
        <v>5847</v>
      </c>
      <c r="C290" t="s">
        <v>5894</v>
      </c>
      <c r="D290" t="n">
        <v>100</v>
      </c>
      <c r="E290" t="n">
        <v>7</v>
      </c>
      <c r="F290" s="201" t="n">
        <v>41066</v>
      </c>
      <c r="G290" t="n">
        <v>4.5</v>
      </c>
      <c r="H290" s="201" t="n">
        <v>41106</v>
      </c>
      <c r="I290" t="n">
        <v>-0.0404835847382431</v>
      </c>
      <c r="J290" t="n">
        <v>-0.357142857142857</v>
      </c>
      <c r="K290" t="n">
        <v>-250</v>
      </c>
      <c r="L290" t="n">
        <v>17.4</v>
      </c>
      <c r="M290" t="s">
        <v>5653</v>
      </c>
      <c r="N290" t="n">
        <v>700</v>
      </c>
      <c r="O290" s="201"/>
      <c r="P290"/>
    </row>
    <row r="291">
      <c r="A291" t="n">
        <v>340</v>
      </c>
      <c r="B291" t="s">
        <v>5895</v>
      </c>
      <c r="C291" t="s">
        <v>5896</v>
      </c>
      <c r="D291" t="n">
        <v>200</v>
      </c>
      <c r="E291" t="n">
        <v>1.65</v>
      </c>
      <c r="F291" s="201" t="n">
        <v>41102</v>
      </c>
      <c r="G291" t="n">
        <v>2.5</v>
      </c>
      <c r="H291" s="201" t="n">
        <v>41107</v>
      </c>
      <c r="I291" t="n">
        <v>0.0590547434140399</v>
      </c>
      <c r="J291" t="n">
        <v>0.515151515151515</v>
      </c>
      <c r="K291" t="n">
        <v>170</v>
      </c>
      <c r="L291" t="n">
        <v>18.9</v>
      </c>
      <c r="M291" t="s">
        <v>5653</v>
      </c>
      <c r="N291" t="n">
        <v>330</v>
      </c>
      <c r="O291" s="201"/>
      <c r="P291"/>
    </row>
    <row r="292">
      <c r="A292" t="n">
        <v>341</v>
      </c>
      <c r="B292" t="s">
        <v>5633</v>
      </c>
      <c r="C292" t="s">
        <v>5897</v>
      </c>
      <c r="D292" t="n">
        <v>200</v>
      </c>
      <c r="E292" t="n">
        <v>1.4</v>
      </c>
      <c r="F292" s="201" t="n">
        <v>41058</v>
      </c>
      <c r="G292" t="n">
        <v>1.5</v>
      </c>
      <c r="H292" s="201" t="n">
        <v>41109</v>
      </c>
      <c r="I292" t="n">
        <v>0.0080766507346433</v>
      </c>
      <c r="J292" t="n">
        <v>0.0714285714285714</v>
      </c>
      <c r="K292" t="n">
        <v>20</v>
      </c>
      <c r="L292" t="n">
        <v>18.9</v>
      </c>
      <c r="M292" t="s">
        <v>5653</v>
      </c>
      <c r="N292" t="n">
        <v>280</v>
      </c>
      <c r="O292" s="201"/>
      <c r="P292"/>
    </row>
    <row r="293">
      <c r="A293" t="n">
        <v>342</v>
      </c>
      <c r="B293" t="s">
        <v>5898</v>
      </c>
      <c r="C293" t="s">
        <v>5899</v>
      </c>
      <c r="D293" t="n">
        <v>100</v>
      </c>
      <c r="E293" t="n">
        <v>1.15</v>
      </c>
      <c r="F293" s="201" t="n">
        <v>41075</v>
      </c>
      <c r="G293" t="n">
        <v>0.29</v>
      </c>
      <c r="H293" s="201" t="n">
        <v>41110</v>
      </c>
      <c r="I293" t="n">
        <v>-0.0850067025036221</v>
      </c>
      <c r="J293" t="n">
        <v>-0.747826086956522</v>
      </c>
      <c r="K293" t="n">
        <v>-86</v>
      </c>
      <c r="L293" t="n">
        <v>17.4</v>
      </c>
      <c r="M293" t="s">
        <v>5645</v>
      </c>
      <c r="N293" t="n">
        <v>115</v>
      </c>
      <c r="O293" s="201"/>
      <c r="P293"/>
    </row>
    <row r="294">
      <c r="A294" t="n">
        <v>343</v>
      </c>
      <c r="B294" t="s">
        <v>5688</v>
      </c>
      <c r="C294" t="s">
        <v>5688</v>
      </c>
      <c r="D294" t="n">
        <v>500</v>
      </c>
      <c r="E294" t="n">
        <v>9.25</v>
      </c>
      <c r="F294" s="201" t="n">
        <v>40758</v>
      </c>
      <c r="G294" t="n">
        <v>5</v>
      </c>
      <c r="H294" s="201" t="n">
        <v>41110</v>
      </c>
      <c r="I294" t="n">
        <v>-0.0475347796776368</v>
      </c>
      <c r="J294" t="n">
        <v>-0.459459459459459</v>
      </c>
      <c r="K294" t="n">
        <v>-2125</v>
      </c>
      <c r="L294" t="n">
        <v>7.95</v>
      </c>
      <c r="M294" t="s">
        <v>5566</v>
      </c>
      <c r="N294" t="n">
        <v>4625</v>
      </c>
      <c r="O294" s="201"/>
      <c r="P294"/>
    </row>
    <row r="295">
      <c r="A295" t="n">
        <v>344</v>
      </c>
      <c r="B295" t="s">
        <v>5688</v>
      </c>
      <c r="C295" t="s">
        <v>5900</v>
      </c>
      <c r="D295" t="n">
        <v>500</v>
      </c>
      <c r="E295" t="n">
        <v>0</v>
      </c>
      <c r="F295" s="201" t="n">
        <v>41073</v>
      </c>
      <c r="G295" t="n">
        <v>0.4</v>
      </c>
      <c r="H295" s="201" t="n">
        <v>41110</v>
      </c>
      <c r="I295" t="e">
        <v>#NUM!</v>
      </c>
      <c r="J295" t="e">
        <v>#NUM!</v>
      </c>
      <c r="K295" t="n">
        <v>200</v>
      </c>
      <c r="L295" t="n">
        <v>31.7</v>
      </c>
      <c r="M295" t="s">
        <v>5662</v>
      </c>
      <c r="N295" t="n">
        <v>0</v>
      </c>
      <c r="O295" s="201"/>
      <c r="P295"/>
    </row>
    <row r="296">
      <c r="A296" t="n">
        <v>345</v>
      </c>
      <c r="B296" t="s">
        <v>5785</v>
      </c>
      <c r="C296" t="s">
        <v>5901</v>
      </c>
      <c r="D296" t="n">
        <v>100</v>
      </c>
      <c r="E296" t="n">
        <v>8.1</v>
      </c>
      <c r="F296" s="201" t="n">
        <v>41075</v>
      </c>
      <c r="G296" t="n">
        <v>4.5</v>
      </c>
      <c r="H296" s="201" t="n">
        <v>41110</v>
      </c>
      <c r="I296" t="n">
        <v>-0.0505207792657185</v>
      </c>
      <c r="J296" t="n">
        <v>-0.444444444444444</v>
      </c>
      <c r="K296" t="n">
        <v>-360</v>
      </c>
      <c r="L296" t="n">
        <v>17.4</v>
      </c>
      <c r="M296" t="s">
        <v>5653</v>
      </c>
      <c r="N296" t="n">
        <v>810</v>
      </c>
      <c r="O296" s="201"/>
      <c r="P296"/>
    </row>
    <row r="297">
      <c r="A297" t="n">
        <v>346</v>
      </c>
      <c r="B297" t="s">
        <v>5847</v>
      </c>
      <c r="C297" t="s">
        <v>5902</v>
      </c>
      <c r="D297" t="n">
        <v>100</v>
      </c>
      <c r="E297" t="n">
        <v>3</v>
      </c>
      <c r="F297" s="201" t="n">
        <v>41107</v>
      </c>
      <c r="G297" t="n">
        <v>5.35</v>
      </c>
      <c r="H297" s="201" t="n">
        <v>41113</v>
      </c>
      <c r="I297" t="n">
        <v>0.0899391842298417</v>
      </c>
      <c r="J297" t="n">
        <v>0.783333333333333</v>
      </c>
      <c r="K297" t="n">
        <v>235</v>
      </c>
      <c r="L297" t="n">
        <v>17.4</v>
      </c>
      <c r="M297" t="s">
        <v>5653</v>
      </c>
      <c r="N297" t="n">
        <v>300</v>
      </c>
      <c r="O297" s="201"/>
      <c r="P297"/>
    </row>
    <row r="298">
      <c r="A298" t="n">
        <v>347</v>
      </c>
      <c r="B298" t="s">
        <v>5789</v>
      </c>
      <c r="C298" t="s">
        <v>5903</v>
      </c>
      <c r="D298" t="n">
        <v>100</v>
      </c>
      <c r="E298" t="n">
        <v>0.75</v>
      </c>
      <c r="F298" s="201" t="n">
        <v>41089</v>
      </c>
      <c r="G298" t="n">
        <v>1.1</v>
      </c>
      <c r="H298" s="201" t="n">
        <v>41114</v>
      </c>
      <c r="I298" t="n">
        <v>0.0532791158377646</v>
      </c>
      <c r="J298" t="n">
        <v>0.466666666666667</v>
      </c>
      <c r="K298" t="n">
        <v>35</v>
      </c>
      <c r="L298" t="n">
        <v>17.4</v>
      </c>
      <c r="M298" t="s">
        <v>5653</v>
      </c>
      <c r="N298" t="n">
        <v>75</v>
      </c>
      <c r="O298" s="201"/>
      <c r="P298"/>
    </row>
    <row r="299">
      <c r="A299" t="n">
        <v>348</v>
      </c>
      <c r="B299" t="s">
        <v>5879</v>
      </c>
      <c r="C299" t="s">
        <v>5904</v>
      </c>
      <c r="D299" t="n">
        <v>200</v>
      </c>
      <c r="E299" t="n">
        <v>3</v>
      </c>
      <c r="F299" s="201" t="n">
        <v>41089</v>
      </c>
      <c r="G299" t="n">
        <v>5.5</v>
      </c>
      <c r="H299" s="201" t="n">
        <v>41114</v>
      </c>
      <c r="I299" t="n">
        <v>0.0951412782817224</v>
      </c>
      <c r="J299" t="n">
        <v>0.833333333333333</v>
      </c>
      <c r="K299" t="n">
        <v>500</v>
      </c>
      <c r="L299" t="n">
        <v>18.9</v>
      </c>
      <c r="M299" t="s">
        <v>5653</v>
      </c>
      <c r="N299" t="n">
        <v>600</v>
      </c>
      <c r="O299" s="201"/>
      <c r="P299"/>
    </row>
    <row r="300">
      <c r="A300" t="n">
        <v>349</v>
      </c>
      <c r="B300" t="s">
        <v>5738</v>
      </c>
      <c r="C300" t="s">
        <v>5905</v>
      </c>
      <c r="D300" t="n">
        <v>100</v>
      </c>
      <c r="E300" t="n">
        <v>3</v>
      </c>
      <c r="F300" s="201" t="n">
        <v>41089</v>
      </c>
      <c r="G300" t="n">
        <v>6</v>
      </c>
      <c r="H300" s="201" t="n">
        <v>41114</v>
      </c>
      <c r="I300" t="n">
        <v>0.114169533938067</v>
      </c>
      <c r="J300" t="n">
        <v>1</v>
      </c>
      <c r="K300" t="n">
        <v>300</v>
      </c>
      <c r="L300" t="n">
        <v>17.4</v>
      </c>
      <c r="M300" t="s">
        <v>5653</v>
      </c>
      <c r="N300" t="n">
        <v>300</v>
      </c>
      <c r="O300" s="201"/>
      <c r="P300"/>
    </row>
    <row r="301">
      <c r="A301" t="n">
        <v>350</v>
      </c>
      <c r="B301" t="s">
        <v>5906</v>
      </c>
      <c r="C301" t="s">
        <v>5907</v>
      </c>
      <c r="D301" t="n">
        <v>100</v>
      </c>
      <c r="E301" t="n">
        <v>3.25</v>
      </c>
      <c r="F301" s="201" t="n">
        <v>41108</v>
      </c>
      <c r="G301" t="n">
        <v>4</v>
      </c>
      <c r="H301" s="201" t="n">
        <v>41115</v>
      </c>
      <c r="I301" t="n">
        <v>0.0265043326717336</v>
      </c>
      <c r="J301" t="n">
        <v>0.230769230769231</v>
      </c>
      <c r="K301" t="n">
        <v>75</v>
      </c>
      <c r="L301" t="n">
        <v>17.4</v>
      </c>
      <c r="M301" t="s">
        <v>5645</v>
      </c>
      <c r="N301" t="n">
        <v>325</v>
      </c>
      <c r="O301" s="201"/>
      <c r="P301"/>
    </row>
    <row r="302">
      <c r="A302" t="n">
        <v>351</v>
      </c>
      <c r="B302" t="s">
        <v>5722</v>
      </c>
      <c r="C302" t="s">
        <v>5908</v>
      </c>
      <c r="D302" t="n">
        <v>100</v>
      </c>
      <c r="E302" t="n">
        <v>2.75</v>
      </c>
      <c r="F302" s="201" t="n">
        <v>41113</v>
      </c>
      <c r="G302" t="n">
        <v>5.1</v>
      </c>
      <c r="H302" s="201" t="n">
        <v>41117</v>
      </c>
      <c r="I302" t="n">
        <v>0.098301005644214</v>
      </c>
      <c r="J302" t="n">
        <v>0.854545454545454</v>
      </c>
      <c r="K302" t="n">
        <v>235</v>
      </c>
      <c r="L302" t="n">
        <v>17.4</v>
      </c>
      <c r="M302" t="s">
        <v>5653</v>
      </c>
      <c r="N302" t="n">
        <v>275</v>
      </c>
      <c r="O302" s="201"/>
      <c r="P302"/>
    </row>
    <row r="303">
      <c r="A303" t="n">
        <v>352</v>
      </c>
      <c r="B303" t="s">
        <v>5895</v>
      </c>
      <c r="C303" t="s">
        <v>5909</v>
      </c>
      <c r="D303" t="n">
        <v>200</v>
      </c>
      <c r="E303" t="n">
        <v>0.8</v>
      </c>
      <c r="F303" s="201" t="n">
        <v>41114</v>
      </c>
      <c r="G303" t="n">
        <v>1.5</v>
      </c>
      <c r="H303" s="201" t="n">
        <v>41117</v>
      </c>
      <c r="I303" t="n">
        <v>0.100685687263556</v>
      </c>
      <c r="J303" t="n">
        <v>0.875</v>
      </c>
      <c r="K303" t="n">
        <v>140</v>
      </c>
      <c r="L303" t="n">
        <v>18.9</v>
      </c>
      <c r="M303" t="s">
        <v>5653</v>
      </c>
      <c r="N303" t="n">
        <v>160</v>
      </c>
      <c r="O303" s="201"/>
      <c r="P303"/>
    </row>
    <row r="304">
      <c r="A304" t="n">
        <v>353</v>
      </c>
      <c r="B304" t="s">
        <v>5633</v>
      </c>
      <c r="C304" t="s">
        <v>5897</v>
      </c>
      <c r="D304" t="n">
        <v>100</v>
      </c>
      <c r="E304" t="n">
        <v>1.15</v>
      </c>
      <c r="F304" s="201" t="n">
        <v>41058</v>
      </c>
      <c r="G304" t="n">
        <v>1.5</v>
      </c>
      <c r="H304" s="201" t="n">
        <v>41123</v>
      </c>
      <c r="I304" t="n">
        <v>0.0344135553041323</v>
      </c>
      <c r="J304" t="n">
        <v>0.304347826086957</v>
      </c>
      <c r="K304" t="n">
        <v>35</v>
      </c>
      <c r="L304" t="n">
        <v>17.4</v>
      </c>
      <c r="M304" t="s">
        <v>5653</v>
      </c>
      <c r="N304" t="n">
        <v>115</v>
      </c>
      <c r="O304" s="201"/>
      <c r="P304"/>
    </row>
    <row r="305">
      <c r="A305" t="n">
        <v>354</v>
      </c>
      <c r="B305" t="s">
        <v>5672</v>
      </c>
      <c r="C305" t="s">
        <v>5910</v>
      </c>
      <c r="D305" t="n">
        <v>100</v>
      </c>
      <c r="E305" t="n">
        <v>3.1</v>
      </c>
      <c r="F305" s="201" t="n">
        <v>41117</v>
      </c>
      <c r="G305" t="n">
        <v>3.5</v>
      </c>
      <c r="H305" s="201" t="n">
        <v>41123</v>
      </c>
      <c r="I305" t="n">
        <v>0.0148617147975855</v>
      </c>
      <c r="J305" t="n">
        <v>0.129032258064516</v>
      </c>
      <c r="K305" t="n">
        <v>40</v>
      </c>
      <c r="L305" t="n">
        <v>17.4</v>
      </c>
      <c r="M305" t="s">
        <v>5645</v>
      </c>
      <c r="N305" t="n">
        <v>310</v>
      </c>
      <c r="O305" s="201"/>
      <c r="P305"/>
    </row>
    <row r="306">
      <c r="A306" t="n">
        <v>355</v>
      </c>
      <c r="B306" t="s">
        <v>5678</v>
      </c>
      <c r="C306" t="s">
        <v>5911</v>
      </c>
      <c r="D306" t="n">
        <v>1000</v>
      </c>
      <c r="E306" t="n">
        <v>0.4</v>
      </c>
      <c r="F306" s="201" t="n">
        <v>41079</v>
      </c>
      <c r="G306" t="n">
        <v>0.75</v>
      </c>
      <c r="H306" s="201" t="n">
        <v>41124</v>
      </c>
      <c r="I306" t="n">
        <v>0.0995868412846898</v>
      </c>
      <c r="J306" t="n">
        <v>0.875</v>
      </c>
      <c r="K306" t="n">
        <v>350</v>
      </c>
      <c r="L306" t="n">
        <v>30.9</v>
      </c>
      <c r="M306" t="s">
        <v>5653</v>
      </c>
      <c r="N306" t="n">
        <v>400</v>
      </c>
      <c r="O306" s="201"/>
      <c r="P306"/>
    </row>
    <row r="307">
      <c r="A307" t="n">
        <v>356</v>
      </c>
      <c r="B307" t="s">
        <v>5895</v>
      </c>
      <c r="C307" t="s">
        <v>5912</v>
      </c>
      <c r="D307" t="n">
        <v>200</v>
      </c>
      <c r="E307" t="n">
        <v>2.2</v>
      </c>
      <c r="F307" s="201" t="n">
        <v>41123</v>
      </c>
      <c r="G307" t="n">
        <v>3.55</v>
      </c>
      <c r="H307" s="201" t="n">
        <v>41124</v>
      </c>
      <c r="I307" t="n">
        <v>0.0708116575173167</v>
      </c>
      <c r="J307" t="n">
        <v>0.613636363636364</v>
      </c>
      <c r="K307" t="n">
        <v>270</v>
      </c>
      <c r="L307" t="n">
        <v>18.9</v>
      </c>
      <c r="M307" t="s">
        <v>5653</v>
      </c>
      <c r="N307" t="n">
        <v>440</v>
      </c>
      <c r="O307" s="201"/>
      <c r="P307"/>
    </row>
    <row r="308">
      <c r="A308" t="n">
        <v>357</v>
      </c>
      <c r="B308" t="s">
        <v>5617</v>
      </c>
      <c r="C308" t="s">
        <v>5913</v>
      </c>
      <c r="D308" t="n">
        <v>100</v>
      </c>
      <c r="E308" t="n">
        <v>0.2</v>
      </c>
      <c r="F308" s="201" t="n">
        <v>41050</v>
      </c>
      <c r="G308" t="n">
        <v>1.4</v>
      </c>
      <c r="H308" s="201" t="n">
        <v>41131</v>
      </c>
      <c r="I308" t="n">
        <v>0.676761433868974</v>
      </c>
      <c r="J308" t="n">
        <v>6</v>
      </c>
      <c r="K308" t="n">
        <v>120</v>
      </c>
      <c r="L308" t="n">
        <v>17.4</v>
      </c>
      <c r="M308" t="s">
        <v>5653</v>
      </c>
      <c r="N308" t="n">
        <v>20</v>
      </c>
      <c r="O308" s="201"/>
      <c r="P308"/>
    </row>
    <row r="309">
      <c r="A309" t="n">
        <v>358</v>
      </c>
      <c r="B309" t="s">
        <v>5851</v>
      </c>
      <c r="C309" t="s">
        <v>5914</v>
      </c>
      <c r="D309" t="n">
        <v>100</v>
      </c>
      <c r="E309" t="n">
        <v>4.5</v>
      </c>
      <c r="F309" s="201" t="n">
        <v>41093</v>
      </c>
      <c r="G309" t="n">
        <v>6.5</v>
      </c>
      <c r="H309" s="201" t="n">
        <v>41133</v>
      </c>
      <c r="I309" t="n">
        <v>0.0508055816543133</v>
      </c>
      <c r="J309" t="n">
        <v>0.444444444444444</v>
      </c>
      <c r="K309" t="n">
        <v>200</v>
      </c>
      <c r="L309" t="n">
        <v>17.4</v>
      </c>
      <c r="M309" t="s">
        <v>5653</v>
      </c>
      <c r="N309" t="n">
        <v>450</v>
      </c>
      <c r="O309" s="201"/>
      <c r="P309"/>
    </row>
    <row r="310">
      <c r="A310" t="n">
        <v>359</v>
      </c>
      <c r="B310" t="s">
        <v>5665</v>
      </c>
      <c r="C310" t="s">
        <v>5915</v>
      </c>
      <c r="D310" t="n">
        <v>200</v>
      </c>
      <c r="E310" t="n">
        <v>1.5</v>
      </c>
      <c r="F310" s="201" t="n">
        <v>41116</v>
      </c>
      <c r="G310" t="n">
        <v>1.7</v>
      </c>
      <c r="H310" s="201" t="n">
        <v>41133</v>
      </c>
      <c r="I310" t="n">
        <v>0.0153522607781283</v>
      </c>
      <c r="J310" t="n">
        <v>0.133333333333333</v>
      </c>
      <c r="K310" t="n">
        <v>40</v>
      </c>
      <c r="L310" t="n">
        <v>18.9</v>
      </c>
      <c r="M310" t="s">
        <v>5653</v>
      </c>
      <c r="N310" t="n">
        <v>300</v>
      </c>
      <c r="O310" s="201"/>
      <c r="P310"/>
    </row>
    <row r="311">
      <c r="A311" t="n">
        <v>360</v>
      </c>
      <c r="B311" t="s">
        <v>5686</v>
      </c>
      <c r="C311" t="s">
        <v>5916</v>
      </c>
      <c r="D311" t="n">
        <v>100</v>
      </c>
      <c r="E311" t="n">
        <v>1</v>
      </c>
      <c r="F311" s="201" t="n">
        <v>41109</v>
      </c>
      <c r="G311" t="n">
        <v>3.5</v>
      </c>
      <c r="H311" s="201" t="n">
        <v>41136</v>
      </c>
      <c r="I311" t="n">
        <v>0.28722064841045</v>
      </c>
      <c r="J311" t="n">
        <v>2.5</v>
      </c>
      <c r="K311" t="n">
        <v>250</v>
      </c>
      <c r="L311" t="n">
        <v>17.4</v>
      </c>
      <c r="M311" t="s">
        <v>5653</v>
      </c>
      <c r="N311" t="n">
        <v>100</v>
      </c>
      <c r="O311" s="201"/>
      <c r="P311"/>
    </row>
    <row r="312">
      <c r="A312" t="n">
        <v>361</v>
      </c>
      <c r="B312" t="s">
        <v>5694</v>
      </c>
      <c r="C312" t="s">
        <v>5694</v>
      </c>
      <c r="D312" t="n">
        <v>200</v>
      </c>
      <c r="E312" t="n">
        <v>12.18</v>
      </c>
      <c r="F312" s="201" t="n">
        <v>41101</v>
      </c>
      <c r="G312" t="n">
        <v>12</v>
      </c>
      <c r="H312" s="201" t="n">
        <v>41139</v>
      </c>
      <c r="I312" t="n">
        <v>-0.00169359141913681</v>
      </c>
      <c r="J312" t="n">
        <v>-0.0147783251231527</v>
      </c>
      <c r="K312" t="n">
        <v>-35.9999999999999</v>
      </c>
      <c r="L312" t="n">
        <v>7.95</v>
      </c>
      <c r="M312" t="s">
        <v>5566</v>
      </c>
      <c r="N312" t="n">
        <v>2436</v>
      </c>
      <c r="O312" s="201"/>
      <c r="P312"/>
    </row>
    <row r="313">
      <c r="A313" t="n">
        <v>362</v>
      </c>
      <c r="B313" t="s">
        <v>5694</v>
      </c>
      <c r="C313" t="s">
        <v>5917</v>
      </c>
      <c r="D313" t="n">
        <v>200</v>
      </c>
      <c r="E313" t="n">
        <v>0</v>
      </c>
      <c r="F313" s="201" t="n">
        <v>41108</v>
      </c>
      <c r="G313" t="n">
        <v>0.9</v>
      </c>
      <c r="H313" s="201" t="n">
        <v>41139</v>
      </c>
      <c r="I313" t="e">
        <v>#NUM!</v>
      </c>
      <c r="J313" t="e">
        <v>#NUM!</v>
      </c>
      <c r="K313" t="n">
        <v>180</v>
      </c>
      <c r="L313" t="n">
        <v>18.9</v>
      </c>
      <c r="M313" t="s">
        <v>5653</v>
      </c>
      <c r="N313" t="n">
        <v>0</v>
      </c>
      <c r="O313" s="201"/>
      <c r="P313"/>
    </row>
    <row r="314">
      <c r="A314" t="n">
        <v>363</v>
      </c>
      <c r="B314" t="s">
        <v>5678</v>
      </c>
      <c r="C314" t="s">
        <v>5911</v>
      </c>
      <c r="D314" t="n">
        <v>1000</v>
      </c>
      <c r="E314" t="n">
        <v>0.6</v>
      </c>
      <c r="F314" s="201" t="n">
        <v>41142</v>
      </c>
      <c r="G314" t="n">
        <v>0.8</v>
      </c>
      <c r="H314" s="201" t="n">
        <v>41148</v>
      </c>
      <c r="I314" t="n">
        <v>0.0386980491942324</v>
      </c>
      <c r="J314" t="n">
        <v>0.333333333333333</v>
      </c>
      <c r="K314" t="n">
        <v>200</v>
      </c>
      <c r="L314" t="n">
        <v>30.9</v>
      </c>
      <c r="M314" t="s">
        <v>5653</v>
      </c>
      <c r="N314" t="n">
        <v>600</v>
      </c>
      <c r="O314" s="201"/>
      <c r="P314"/>
    </row>
    <row r="315">
      <c r="A315" t="n">
        <v>364</v>
      </c>
      <c r="B315" t="s">
        <v>5743</v>
      </c>
      <c r="C315" t="s">
        <v>5918</v>
      </c>
      <c r="D315" t="n">
        <v>200</v>
      </c>
      <c r="E315" t="n">
        <v>0.6</v>
      </c>
      <c r="F315" s="201" t="n">
        <v>41120</v>
      </c>
      <c r="G315" t="n">
        <v>1.2</v>
      </c>
      <c r="H315" s="201" t="n">
        <v>41156</v>
      </c>
      <c r="I315" t="n">
        <v>0.115287428932407</v>
      </c>
      <c r="J315" t="n">
        <v>1</v>
      </c>
      <c r="K315" t="n">
        <v>120</v>
      </c>
      <c r="L315" t="n">
        <v>18.9</v>
      </c>
      <c r="M315" t="s">
        <v>5653</v>
      </c>
      <c r="N315" t="n">
        <v>120</v>
      </c>
      <c r="O315" s="201"/>
      <c r="P315"/>
    </row>
    <row r="316">
      <c r="A316" t="n">
        <v>365</v>
      </c>
      <c r="B316" t="s">
        <v>5879</v>
      </c>
      <c r="C316" t="s">
        <v>5919</v>
      </c>
      <c r="D316" t="n">
        <v>200</v>
      </c>
      <c r="E316" t="n">
        <v>0.75</v>
      </c>
      <c r="F316" s="201" t="n">
        <v>41137</v>
      </c>
      <c r="G316" t="n">
        <v>2.55</v>
      </c>
      <c r="H316" s="201" t="n">
        <v>41156</v>
      </c>
      <c r="I316" t="n">
        <v>0.278183550333439</v>
      </c>
      <c r="J316" t="n">
        <v>2.4</v>
      </c>
      <c r="K316" t="n">
        <v>360</v>
      </c>
      <c r="L316" t="n">
        <v>18.9</v>
      </c>
      <c r="M316" t="s">
        <v>5653</v>
      </c>
      <c r="N316" t="n">
        <v>150</v>
      </c>
      <c r="O316" s="201"/>
      <c r="P316"/>
    </row>
    <row r="317">
      <c r="A317" t="n">
        <v>366</v>
      </c>
      <c r="B317" t="s">
        <v>5612</v>
      </c>
      <c r="C317" t="s">
        <v>5920</v>
      </c>
      <c r="D317" t="n">
        <v>100</v>
      </c>
      <c r="E317" t="n">
        <v>0.9</v>
      </c>
      <c r="F317" s="201" t="n">
        <v>41128</v>
      </c>
      <c r="G317" t="n">
        <v>1.7</v>
      </c>
      <c r="H317" s="201" t="n">
        <v>41158</v>
      </c>
      <c r="I317" t="n">
        <v>0.102737316163535</v>
      </c>
      <c r="J317" t="n">
        <v>0.888888888888889</v>
      </c>
      <c r="K317" t="n">
        <v>80</v>
      </c>
      <c r="L317" t="n">
        <v>17.4</v>
      </c>
      <c r="M317" t="s">
        <v>5653</v>
      </c>
      <c r="N317" t="n">
        <v>90</v>
      </c>
      <c r="O317" s="201"/>
      <c r="P317"/>
    </row>
    <row r="318">
      <c r="A318" t="n">
        <v>367</v>
      </c>
      <c r="B318" t="s">
        <v>5921</v>
      </c>
      <c r="C318" t="s">
        <v>5922</v>
      </c>
      <c r="D318" t="n">
        <v>200</v>
      </c>
      <c r="E318" t="n">
        <v>1.2</v>
      </c>
      <c r="F318" s="201" t="n">
        <v>41151</v>
      </c>
      <c r="G318" t="n">
        <v>2.4</v>
      </c>
      <c r="H318" s="201" t="n">
        <v>41163</v>
      </c>
      <c r="I318" t="n">
        <v>0.116427432216906</v>
      </c>
      <c r="J318" t="n">
        <v>1</v>
      </c>
      <c r="K318" t="n">
        <v>240</v>
      </c>
      <c r="L318" t="n">
        <v>18.9</v>
      </c>
      <c r="M318" t="s">
        <v>5653</v>
      </c>
      <c r="N318" t="n">
        <v>240</v>
      </c>
      <c r="O318" s="201"/>
      <c r="P318"/>
    </row>
    <row r="319">
      <c r="A319" t="n">
        <v>368</v>
      </c>
      <c r="B319" t="s">
        <v>5650</v>
      </c>
      <c r="C319" t="s">
        <v>5923</v>
      </c>
      <c r="D319" t="n">
        <v>400</v>
      </c>
      <c r="E319" t="n">
        <v>0.2</v>
      </c>
      <c r="F319" s="201" t="n">
        <v>41082</v>
      </c>
      <c r="G319" t="n">
        <v>0.65</v>
      </c>
      <c r="H319" s="201" t="n">
        <v>41163</v>
      </c>
      <c r="I319" t="n">
        <v>0.256320224719101</v>
      </c>
      <c r="J319" t="n">
        <v>2.25</v>
      </c>
      <c r="K319" t="n">
        <v>180</v>
      </c>
      <c r="L319" t="n">
        <v>21.9</v>
      </c>
      <c r="M319" t="s">
        <v>5653</v>
      </c>
      <c r="N319" t="n">
        <v>80</v>
      </c>
      <c r="O319" s="201"/>
      <c r="P319"/>
    </row>
    <row r="320">
      <c r="A320" t="n">
        <v>369</v>
      </c>
      <c r="B320" t="s">
        <v>5851</v>
      </c>
      <c r="C320" t="s">
        <v>5924</v>
      </c>
      <c r="D320" t="n">
        <v>100</v>
      </c>
      <c r="E320" t="n">
        <v>16</v>
      </c>
      <c r="F320" s="201" t="n">
        <v>41142</v>
      </c>
      <c r="G320" t="n">
        <v>4.4</v>
      </c>
      <c r="H320" s="201" t="n">
        <v>41165</v>
      </c>
      <c r="I320" t="n">
        <v>-0.0841682569974555</v>
      </c>
      <c r="J320" t="n">
        <v>-0.725</v>
      </c>
      <c r="K320" t="n">
        <v>-1160</v>
      </c>
      <c r="L320" t="n">
        <v>17.4</v>
      </c>
      <c r="M320" t="s">
        <v>5653</v>
      </c>
      <c r="N320" t="n">
        <v>1600</v>
      </c>
      <c r="O320" s="201"/>
      <c r="P320"/>
    </row>
    <row r="321">
      <c r="A321" t="n">
        <v>370</v>
      </c>
      <c r="B321" t="s">
        <v>5785</v>
      </c>
      <c r="C321" t="s">
        <v>5925</v>
      </c>
      <c r="D321" t="n">
        <v>100</v>
      </c>
      <c r="E321" t="n">
        <v>21.5</v>
      </c>
      <c r="F321" s="201" t="n">
        <v>41117</v>
      </c>
      <c r="G321" t="n">
        <v>8.6</v>
      </c>
      <c r="H321" s="201" t="n">
        <v>41169</v>
      </c>
      <c r="I321" t="n">
        <v>-0.0691069738087725</v>
      </c>
      <c r="J321" t="n">
        <v>-0.6</v>
      </c>
      <c r="K321" t="n">
        <v>-1290</v>
      </c>
      <c r="L321" t="n">
        <v>17.4</v>
      </c>
      <c r="M321" t="s">
        <v>5653</v>
      </c>
      <c r="N321" t="n">
        <v>2150</v>
      </c>
      <c r="O321" s="201"/>
      <c r="P321"/>
    </row>
    <row r="322">
      <c r="A322" t="n">
        <v>371</v>
      </c>
      <c r="B322" t="s">
        <v>5926</v>
      </c>
      <c r="C322" t="s">
        <v>5927</v>
      </c>
      <c r="D322" t="n">
        <v>200</v>
      </c>
      <c r="E322" t="n">
        <v>3.25</v>
      </c>
      <c r="F322" s="201" t="n">
        <v>41026</v>
      </c>
      <c r="G322" t="n">
        <v>2.6</v>
      </c>
      <c r="H322" s="201" t="n">
        <v>41170</v>
      </c>
      <c r="I322" t="n">
        <v>-0.0223926380368098</v>
      </c>
      <c r="J322" t="n">
        <v>-0.2</v>
      </c>
      <c r="K322" t="n">
        <v>-130</v>
      </c>
      <c r="L322" t="n">
        <v>18.9</v>
      </c>
      <c r="M322" t="s">
        <v>5645</v>
      </c>
      <c r="N322" t="n">
        <v>650</v>
      </c>
      <c r="O322" s="201"/>
      <c r="P322"/>
    </row>
    <row r="323">
      <c r="A323" t="n">
        <v>372</v>
      </c>
      <c r="B323" t="s">
        <v>5858</v>
      </c>
      <c r="C323" t="s">
        <v>5928</v>
      </c>
      <c r="D323" t="n">
        <v>100</v>
      </c>
      <c r="E323" t="n">
        <v>3.35</v>
      </c>
      <c r="F323" s="201" t="n">
        <v>41117</v>
      </c>
      <c r="G323" t="n">
        <v>0.01</v>
      </c>
      <c r="H323" s="201" t="n">
        <v>41172</v>
      </c>
      <c r="I323" t="n">
        <v>-0.114834473891194</v>
      </c>
      <c r="J323" t="n">
        <v>-0.997014925373134</v>
      </c>
      <c r="K323" t="n">
        <v>-334</v>
      </c>
      <c r="L323" t="n">
        <v>17.4</v>
      </c>
      <c r="M323" t="s">
        <v>5645</v>
      </c>
      <c r="N323" t="n">
        <v>335</v>
      </c>
      <c r="O323" s="201"/>
      <c r="P323"/>
    </row>
    <row r="324">
      <c r="A324" t="n">
        <v>373</v>
      </c>
      <c r="B324" t="s">
        <v>5738</v>
      </c>
      <c r="C324" t="s">
        <v>5929</v>
      </c>
      <c r="D324" t="n">
        <v>100</v>
      </c>
      <c r="E324" t="n">
        <v>23.8</v>
      </c>
      <c r="F324" s="201" t="n">
        <v>41124</v>
      </c>
      <c r="G324" t="n">
        <v>4.5</v>
      </c>
      <c r="H324" s="201" t="n">
        <v>41173</v>
      </c>
      <c r="I324" t="n">
        <v>-0.0936076517893685</v>
      </c>
      <c r="J324" t="n">
        <v>-0.810924369747899</v>
      </c>
      <c r="K324" t="n">
        <v>-1930</v>
      </c>
      <c r="L324" t="n">
        <v>17.4</v>
      </c>
      <c r="M324" t="s">
        <v>5653</v>
      </c>
      <c r="N324" t="n">
        <v>2380</v>
      </c>
      <c r="O324" s="201"/>
      <c r="P324"/>
    </row>
    <row r="325">
      <c r="A325" t="n">
        <v>374</v>
      </c>
      <c r="B325" t="s">
        <v>5686</v>
      </c>
      <c r="C325" t="s">
        <v>5930</v>
      </c>
      <c r="D325" t="n">
        <v>100</v>
      </c>
      <c r="E325" t="n">
        <v>0.9</v>
      </c>
      <c r="F325" s="201" t="n">
        <v>41163</v>
      </c>
      <c r="G325" t="n">
        <v>3.05</v>
      </c>
      <c r="H325" s="201" t="n">
        <v>41177</v>
      </c>
      <c r="I325" t="n">
        <v>0.279200910805137</v>
      </c>
      <c r="J325" t="n">
        <v>2.38888888888889</v>
      </c>
      <c r="K325" t="n">
        <v>215</v>
      </c>
      <c r="L325" t="n">
        <v>17.4</v>
      </c>
      <c r="M325" t="s">
        <v>5653</v>
      </c>
      <c r="N325" t="n">
        <v>90</v>
      </c>
      <c r="O325" s="201"/>
      <c r="P325"/>
    </row>
    <row r="326">
      <c r="A326" t="n">
        <v>375</v>
      </c>
      <c r="B326" t="s">
        <v>5726</v>
      </c>
      <c r="C326" t="s">
        <v>5726</v>
      </c>
      <c r="D326" t="n">
        <v>100</v>
      </c>
      <c r="E326" t="n">
        <v>9.5</v>
      </c>
      <c r="F326" s="201" t="n">
        <v>41135</v>
      </c>
      <c r="G326" t="n">
        <v>9</v>
      </c>
      <c r="H326" s="201" t="n">
        <v>41178</v>
      </c>
      <c r="I326" t="n">
        <v>-0.00609664434014265</v>
      </c>
      <c r="J326" t="n">
        <v>-0.0526315789473685</v>
      </c>
      <c r="K326" t="n">
        <v>-50</v>
      </c>
      <c r="L326" t="n">
        <v>7.95</v>
      </c>
      <c r="M326" t="s">
        <v>5566</v>
      </c>
      <c r="N326" t="n">
        <v>950</v>
      </c>
      <c r="O326" s="201"/>
      <c r="P326"/>
    </row>
    <row r="327">
      <c r="A327" t="n">
        <v>376</v>
      </c>
      <c r="B327" t="s">
        <v>5726</v>
      </c>
      <c r="C327" t="s">
        <v>5931</v>
      </c>
      <c r="D327" t="n">
        <v>100</v>
      </c>
      <c r="E327" t="n">
        <v>0</v>
      </c>
      <c r="F327" s="201" t="n">
        <v>41150</v>
      </c>
      <c r="G327" t="n">
        <v>1</v>
      </c>
      <c r="H327" s="201" t="n">
        <v>41178</v>
      </c>
      <c r="I327" t="e">
        <v>#NUM!</v>
      </c>
      <c r="J327" t="e">
        <v>#NUM!</v>
      </c>
      <c r="K327" t="n">
        <v>100</v>
      </c>
      <c r="L327" t="n">
        <v>28.7</v>
      </c>
      <c r="M327" t="s">
        <v>5662</v>
      </c>
      <c r="N327" t="n">
        <v>0</v>
      </c>
      <c r="O327" s="201"/>
      <c r="P327"/>
    </row>
    <row r="328">
      <c r="A328" t="n">
        <v>377</v>
      </c>
      <c r="B328" t="s">
        <v>5932</v>
      </c>
      <c r="C328" t="s">
        <v>5933</v>
      </c>
      <c r="D328" t="n">
        <v>100</v>
      </c>
      <c r="E328" t="n">
        <v>3.7</v>
      </c>
      <c r="F328" s="201" t="n">
        <v>41178</v>
      </c>
      <c r="G328" t="n">
        <v>5</v>
      </c>
      <c r="H328" s="201" t="n">
        <v>41180</v>
      </c>
      <c r="I328" t="n">
        <v>0.0412623047758183</v>
      </c>
      <c r="J328" t="n">
        <v>0.351351351351351</v>
      </c>
      <c r="K328" t="n">
        <v>130</v>
      </c>
      <c r="L328" t="n">
        <v>17.4</v>
      </c>
      <c r="M328" t="s">
        <v>5653</v>
      </c>
      <c r="N328" t="n">
        <v>370</v>
      </c>
      <c r="O328" s="201"/>
      <c r="P328"/>
    </row>
    <row r="329">
      <c r="A329" t="n">
        <v>378</v>
      </c>
      <c r="B329" t="s">
        <v>5743</v>
      </c>
      <c r="C329" t="s">
        <v>5934</v>
      </c>
      <c r="D329" t="n">
        <v>200</v>
      </c>
      <c r="E329" t="n">
        <v>0.5</v>
      </c>
      <c r="F329" s="201" t="n">
        <v>41158</v>
      </c>
      <c r="G329" t="n">
        <v>1.3</v>
      </c>
      <c r="H329" s="201" t="n">
        <v>41180</v>
      </c>
      <c r="I329" t="n">
        <v>0.186700767263427</v>
      </c>
      <c r="J329" t="n">
        <v>1.6</v>
      </c>
      <c r="K329" t="n">
        <v>160</v>
      </c>
      <c r="L329" t="n">
        <v>18.9</v>
      </c>
      <c r="M329" t="s">
        <v>5653</v>
      </c>
      <c r="N329" t="n">
        <v>100</v>
      </c>
      <c r="O329" s="201"/>
      <c r="P329"/>
    </row>
    <row r="330">
      <c r="A330" t="n">
        <v>379</v>
      </c>
      <c r="B330" t="s">
        <v>5851</v>
      </c>
      <c r="C330" t="s">
        <v>5935</v>
      </c>
      <c r="D330" t="n">
        <v>100</v>
      </c>
      <c r="E330" t="n">
        <v>0.85</v>
      </c>
      <c r="F330" s="201" t="n">
        <v>41183</v>
      </c>
      <c r="G330" t="n">
        <v>2.55</v>
      </c>
      <c r="H330" s="201" t="n">
        <v>41192</v>
      </c>
      <c r="I330" t="n">
        <v>0.235256203673864</v>
      </c>
      <c r="J330" t="n">
        <v>2</v>
      </c>
      <c r="K330" t="n">
        <v>170</v>
      </c>
      <c r="L330" t="n">
        <v>17.4</v>
      </c>
      <c r="M330" t="s">
        <v>5653</v>
      </c>
      <c r="N330" t="n">
        <v>85</v>
      </c>
      <c r="O330" s="201"/>
      <c r="P330"/>
    </row>
    <row r="331">
      <c r="A331" t="n">
        <v>380</v>
      </c>
      <c r="B331" t="s">
        <v>5612</v>
      </c>
      <c r="C331" t="s">
        <v>5936</v>
      </c>
      <c r="D331" t="n">
        <v>100</v>
      </c>
      <c r="E331" t="n">
        <v>0.8</v>
      </c>
      <c r="F331" s="201" t="n">
        <v>41163</v>
      </c>
      <c r="G331" t="n">
        <v>1</v>
      </c>
      <c r="H331" s="201" t="n">
        <v>41192</v>
      </c>
      <c r="I331" t="n">
        <v>0.0292186999679795</v>
      </c>
      <c r="J331" t="n">
        <v>0.25</v>
      </c>
      <c r="K331" t="n">
        <v>20</v>
      </c>
      <c r="L331" t="n">
        <v>17.4</v>
      </c>
      <c r="M331" t="s">
        <v>5653</v>
      </c>
      <c r="N331" t="n">
        <v>80</v>
      </c>
      <c r="O331" s="201"/>
      <c r="P331"/>
    </row>
    <row r="332">
      <c r="A332" t="n">
        <v>381</v>
      </c>
      <c r="B332" t="s">
        <v>5757</v>
      </c>
      <c r="C332" t="s">
        <v>5937</v>
      </c>
      <c r="D332" t="n">
        <v>200</v>
      </c>
      <c r="E332" t="n">
        <v>6</v>
      </c>
      <c r="F332" s="201" t="n">
        <v>41108</v>
      </c>
      <c r="G332" t="n">
        <v>1.5</v>
      </c>
      <c r="H332" s="201" t="n">
        <v>41192</v>
      </c>
      <c r="I332" t="n">
        <v>-0.086139081183134</v>
      </c>
      <c r="J332" t="n">
        <v>-0.75</v>
      </c>
      <c r="K332" t="n">
        <v>-900</v>
      </c>
      <c r="L332" t="n">
        <v>18.9</v>
      </c>
      <c r="M332" t="s">
        <v>5653</v>
      </c>
      <c r="N332" t="n">
        <v>1200</v>
      </c>
      <c r="O332" s="201"/>
      <c r="P332"/>
    </row>
    <row r="333">
      <c r="A333" t="n">
        <v>382</v>
      </c>
      <c r="B333" t="s">
        <v>5665</v>
      </c>
      <c r="C333" t="s">
        <v>5938</v>
      </c>
      <c r="D333" t="n">
        <v>200</v>
      </c>
      <c r="E333" t="n">
        <v>6.5</v>
      </c>
      <c r="F333" s="201" t="n">
        <v>41137</v>
      </c>
      <c r="G333" t="n">
        <v>2.05</v>
      </c>
      <c r="H333" s="201" t="n">
        <v>41194</v>
      </c>
      <c r="I333" t="n">
        <v>-0.0793536409605003</v>
      </c>
      <c r="J333" t="n">
        <v>-0.684615384615385</v>
      </c>
      <c r="K333" t="n">
        <v>-890</v>
      </c>
      <c r="L333" t="n">
        <v>18.9</v>
      </c>
      <c r="M333" t="s">
        <v>5653</v>
      </c>
      <c r="N333" t="n">
        <v>1300</v>
      </c>
      <c r="O333" s="201"/>
      <c r="P333"/>
    </row>
    <row r="334">
      <c r="A334" t="n">
        <v>383</v>
      </c>
      <c r="B334" t="s">
        <v>5789</v>
      </c>
      <c r="C334" t="s">
        <v>5939</v>
      </c>
      <c r="D334" t="n">
        <v>100</v>
      </c>
      <c r="E334" t="n">
        <v>0.7</v>
      </c>
      <c r="F334" s="201" t="n">
        <v>41117</v>
      </c>
      <c r="G334" t="n">
        <v>1.25</v>
      </c>
      <c r="H334" s="201" t="n">
        <v>41197</v>
      </c>
      <c r="I334" t="n">
        <v>0.0904972276067259</v>
      </c>
      <c r="J334" t="n">
        <v>0.785714285714286</v>
      </c>
      <c r="K334" t="n">
        <v>55</v>
      </c>
      <c r="L334" t="n">
        <v>17.4</v>
      </c>
      <c r="M334" t="s">
        <v>5653</v>
      </c>
      <c r="N334" t="n">
        <v>70</v>
      </c>
      <c r="O334" s="201"/>
      <c r="P334"/>
    </row>
    <row r="335">
      <c r="A335" t="n">
        <v>384</v>
      </c>
      <c r="B335" t="s">
        <v>5940</v>
      </c>
      <c r="C335" t="s">
        <v>5941</v>
      </c>
      <c r="D335" t="n">
        <v>100</v>
      </c>
      <c r="E335" t="n">
        <v>3.4</v>
      </c>
      <c r="F335" s="201" t="n">
        <v>41192</v>
      </c>
      <c r="G335" t="n">
        <v>4.8</v>
      </c>
      <c r="H335" s="201" t="n">
        <v>41198</v>
      </c>
      <c r="I335" t="n">
        <v>0.0485759914825659</v>
      </c>
      <c r="J335" t="n">
        <v>0.411764705882353</v>
      </c>
      <c r="K335" t="n">
        <v>140</v>
      </c>
      <c r="L335" t="n">
        <v>17.4</v>
      </c>
      <c r="M335" t="s">
        <v>5653</v>
      </c>
      <c r="N335" t="n">
        <v>340</v>
      </c>
      <c r="O335" s="201"/>
      <c r="P335"/>
    </row>
    <row r="336">
      <c r="A336" t="n">
        <v>385</v>
      </c>
      <c r="B336" t="s">
        <v>5643</v>
      </c>
      <c r="C336" t="s">
        <v>5643</v>
      </c>
      <c r="D336" t="n">
        <v>400</v>
      </c>
      <c r="E336" t="n">
        <v>6.5</v>
      </c>
      <c r="F336" s="201" t="n">
        <v>40360</v>
      </c>
      <c r="G336" t="n">
        <v>3</v>
      </c>
      <c r="H336" s="201" t="n">
        <v>41200</v>
      </c>
      <c r="I336" t="n">
        <v>-0.0500607390571731</v>
      </c>
      <c r="J336" t="n">
        <v>-0.538461538461538</v>
      </c>
      <c r="K336" t="n">
        <v>-1400</v>
      </c>
      <c r="L336" t="n">
        <v>7.95</v>
      </c>
      <c r="M336" t="s">
        <v>5566</v>
      </c>
      <c r="N336" t="n">
        <v>2600</v>
      </c>
      <c r="O336" s="201"/>
      <c r="P336"/>
    </row>
    <row r="337">
      <c r="A337" t="n">
        <v>386</v>
      </c>
      <c r="B337" t="s">
        <v>5643</v>
      </c>
      <c r="C337" t="s">
        <v>5942</v>
      </c>
      <c r="D337" t="n">
        <v>400</v>
      </c>
      <c r="E337" t="n">
        <v>0</v>
      </c>
      <c r="F337" s="201" t="n">
        <v>41116</v>
      </c>
      <c r="G337" t="n">
        <v>0.5</v>
      </c>
      <c r="H337" s="201" t="n">
        <v>41200</v>
      </c>
      <c r="I337" t="e">
        <v>#NUM!</v>
      </c>
      <c r="J337" t="e">
        <v>#NUM!</v>
      </c>
      <c r="K337" t="n">
        <v>200</v>
      </c>
      <c r="L337" t="n">
        <v>30.95</v>
      </c>
      <c r="M337" t="s">
        <v>5662</v>
      </c>
      <c r="N337" t="n">
        <v>0</v>
      </c>
      <c r="O337" s="201"/>
      <c r="P337"/>
    </row>
    <row r="338">
      <c r="A338" t="n">
        <v>387</v>
      </c>
      <c r="B338" t="s">
        <v>5851</v>
      </c>
      <c r="C338" t="s">
        <v>5943</v>
      </c>
      <c r="D338" t="n">
        <v>100</v>
      </c>
      <c r="E338" t="n">
        <v>2.3</v>
      </c>
      <c r="F338" s="201" t="n">
        <v>41193</v>
      </c>
      <c r="G338" t="n">
        <v>5</v>
      </c>
      <c r="H338" s="201" t="n">
        <v>41201</v>
      </c>
      <c r="I338" t="n">
        <v>0.138531607135327</v>
      </c>
      <c r="J338" t="n">
        <v>1.17391304347826</v>
      </c>
      <c r="K338" t="n">
        <v>270</v>
      </c>
      <c r="L338" t="n">
        <v>17.4</v>
      </c>
      <c r="M338" t="s">
        <v>5653</v>
      </c>
      <c r="N338" t="n">
        <v>230</v>
      </c>
      <c r="O338" s="201"/>
      <c r="P338"/>
    </row>
    <row r="339">
      <c r="A339" t="n">
        <v>388</v>
      </c>
      <c r="B339" t="s">
        <v>5847</v>
      </c>
      <c r="C339" t="s">
        <v>5944</v>
      </c>
      <c r="D339" t="n">
        <v>100</v>
      </c>
      <c r="E339" t="n">
        <v>0.2</v>
      </c>
      <c r="F339" s="201" t="n">
        <v>41158</v>
      </c>
      <c r="G339" t="n">
        <v>1.49</v>
      </c>
      <c r="H339" s="201" t="n">
        <v>41201</v>
      </c>
      <c r="I339" t="n">
        <v>0.752637468030691</v>
      </c>
      <c r="J339" t="n">
        <v>6.45</v>
      </c>
      <c r="K339" t="n">
        <v>129</v>
      </c>
      <c r="L339" t="n">
        <v>17.4</v>
      </c>
      <c r="M339" t="s">
        <v>5653</v>
      </c>
      <c r="N339" t="n">
        <v>20</v>
      </c>
      <c r="O339" s="201"/>
      <c r="P339"/>
    </row>
    <row r="340">
      <c r="A340" t="n">
        <v>389</v>
      </c>
      <c r="B340" t="s">
        <v>5757</v>
      </c>
      <c r="C340" t="s">
        <v>5945</v>
      </c>
      <c r="D340" t="n">
        <v>200</v>
      </c>
      <c r="E340" t="n">
        <v>2.2</v>
      </c>
      <c r="F340" s="201" t="n">
        <v>41193</v>
      </c>
      <c r="G340" t="n">
        <v>3.5</v>
      </c>
      <c r="H340" s="201" t="n">
        <v>41201</v>
      </c>
      <c r="I340" t="n">
        <v>0.0697322399553243</v>
      </c>
      <c r="J340" t="n">
        <v>0.590909090909091</v>
      </c>
      <c r="K340" t="n">
        <v>260</v>
      </c>
      <c r="L340" t="n">
        <v>18.9</v>
      </c>
      <c r="M340" t="s">
        <v>5653</v>
      </c>
      <c r="N340" t="n">
        <v>440</v>
      </c>
      <c r="O340" s="201"/>
      <c r="P340"/>
    </row>
    <row r="341">
      <c r="A341" t="n">
        <v>390</v>
      </c>
      <c r="B341" t="s">
        <v>5633</v>
      </c>
      <c r="C341" t="s">
        <v>5946</v>
      </c>
      <c r="D341" t="n">
        <v>200</v>
      </c>
      <c r="E341" t="n">
        <v>2.41</v>
      </c>
      <c r="F341" s="201" t="n">
        <v>41124</v>
      </c>
      <c r="G341" t="n">
        <v>0.75</v>
      </c>
      <c r="H341" s="201" t="n">
        <v>41201</v>
      </c>
      <c r="I341" t="n">
        <v>-0.0795100532516581</v>
      </c>
      <c r="J341" t="n">
        <v>-0.688796680497925</v>
      </c>
      <c r="K341" t="n">
        <v>-332</v>
      </c>
      <c r="L341" t="n">
        <v>18.9</v>
      </c>
      <c r="M341" t="s">
        <v>5653</v>
      </c>
      <c r="N341" t="n">
        <v>482</v>
      </c>
      <c r="O341" s="201"/>
      <c r="P341"/>
    </row>
    <row r="342">
      <c r="A342" t="n">
        <v>391</v>
      </c>
      <c r="B342" t="s">
        <v>5643</v>
      </c>
      <c r="C342" t="s">
        <v>5643</v>
      </c>
      <c r="D342" t="n">
        <v>500</v>
      </c>
      <c r="E342" t="n">
        <v>6.5</v>
      </c>
      <c r="F342" s="201" t="n">
        <v>40360</v>
      </c>
      <c r="G342" t="n">
        <v>3</v>
      </c>
      <c r="H342" s="201" t="n">
        <v>41201</v>
      </c>
      <c r="I342" t="n">
        <v>-0.0500607390571731</v>
      </c>
      <c r="J342" t="n">
        <v>-0.538461538461538</v>
      </c>
      <c r="K342" t="n">
        <v>-1750</v>
      </c>
      <c r="L342" t="n">
        <v>7.95</v>
      </c>
      <c r="M342" t="s">
        <v>5566</v>
      </c>
      <c r="N342" t="n">
        <v>3250</v>
      </c>
      <c r="O342" s="201"/>
      <c r="P342"/>
    </row>
    <row r="343">
      <c r="A343" t="n">
        <v>392</v>
      </c>
      <c r="B343" t="s">
        <v>5643</v>
      </c>
      <c r="C343" t="s">
        <v>5942</v>
      </c>
      <c r="D343" t="n">
        <v>500</v>
      </c>
      <c r="E343" t="n">
        <v>0</v>
      </c>
      <c r="F343" s="201" t="n">
        <v>41116</v>
      </c>
      <c r="G343" t="n">
        <v>0.5</v>
      </c>
      <c r="H343" s="201" t="n">
        <v>41201</v>
      </c>
      <c r="I343" t="e">
        <v>#NUM!</v>
      </c>
      <c r="J343" t="e">
        <v>#NUM!</v>
      </c>
      <c r="K343" t="n">
        <v>250</v>
      </c>
      <c r="L343" t="n">
        <v>23.4</v>
      </c>
      <c r="M343" t="s">
        <v>5653</v>
      </c>
      <c r="N343" t="n">
        <v>0</v>
      </c>
      <c r="O343" s="201"/>
      <c r="P343"/>
    </row>
    <row r="344">
      <c r="A344" t="n">
        <v>393</v>
      </c>
      <c r="B344" t="s">
        <v>5785</v>
      </c>
      <c r="C344" t="s">
        <v>5947</v>
      </c>
      <c r="D344" t="n">
        <v>100</v>
      </c>
      <c r="E344" t="n">
        <v>4.6</v>
      </c>
      <c r="F344" s="201" t="n">
        <v>41179</v>
      </c>
      <c r="G344" t="n">
        <v>9</v>
      </c>
      <c r="H344" s="201" t="n">
        <v>41205</v>
      </c>
      <c r="I344" t="n">
        <v>0.112368984481046</v>
      </c>
      <c r="J344" t="n">
        <v>0.956521739130435</v>
      </c>
      <c r="K344" t="n">
        <v>440</v>
      </c>
      <c r="L344" t="n">
        <v>17.4</v>
      </c>
      <c r="M344" t="s">
        <v>5653</v>
      </c>
      <c r="N344" t="n">
        <v>460</v>
      </c>
      <c r="O344" s="201"/>
      <c r="P344"/>
    </row>
    <row r="345">
      <c r="A345" t="n">
        <v>394</v>
      </c>
      <c r="B345" t="s">
        <v>5948</v>
      </c>
      <c r="C345" t="s">
        <v>5948</v>
      </c>
      <c r="D345" t="n">
        <v>243</v>
      </c>
      <c r="E345" t="n">
        <v>13.8</v>
      </c>
      <c r="F345" s="201" t="n">
        <v>40687</v>
      </c>
      <c r="G345" t="n">
        <v>10.43</v>
      </c>
      <c r="H345" s="201" t="n">
        <v>41218</v>
      </c>
      <c r="I345" t="n">
        <v>-0.0247663400864169</v>
      </c>
      <c r="J345" t="n">
        <v>-0.244202898550725</v>
      </c>
      <c r="K345" t="n">
        <v>-818.91</v>
      </c>
      <c r="L345" t="n">
        <v>0</v>
      </c>
      <c r="M345" t="s">
        <v>5575</v>
      </c>
      <c r="N345" t="n">
        <v>3353.4</v>
      </c>
      <c r="O345" s="201"/>
      <c r="P345"/>
    </row>
    <row r="346">
      <c r="A346" t="n">
        <v>395</v>
      </c>
      <c r="B346" t="s">
        <v>5686</v>
      </c>
      <c r="C346" t="s">
        <v>5949</v>
      </c>
      <c r="D346" t="n">
        <v>100</v>
      </c>
      <c r="E346" t="n">
        <v>2.5</v>
      </c>
      <c r="F346" s="201" t="n">
        <v>41187</v>
      </c>
      <c r="G346" t="n">
        <v>2.7</v>
      </c>
      <c r="H346" s="201" t="n">
        <v>41220</v>
      </c>
      <c r="I346" t="n">
        <v>0.00942239432074864</v>
      </c>
      <c r="J346" t="n">
        <v>0.0800000000000001</v>
      </c>
      <c r="K346" t="n">
        <v>20</v>
      </c>
      <c r="L346" t="n">
        <v>17.4</v>
      </c>
      <c r="M346" t="s">
        <v>5653</v>
      </c>
      <c r="N346" t="n">
        <v>250</v>
      </c>
      <c r="O346" s="201"/>
      <c r="P346"/>
    </row>
    <row r="347">
      <c r="A347" t="n">
        <v>396</v>
      </c>
      <c r="B347" t="s">
        <v>5950</v>
      </c>
      <c r="C347" t="s">
        <v>5951</v>
      </c>
      <c r="D347" t="n">
        <v>100</v>
      </c>
      <c r="E347" t="n">
        <v>3.5</v>
      </c>
      <c r="F347" s="201" t="n">
        <v>41117</v>
      </c>
      <c r="G347" t="n">
        <v>4</v>
      </c>
      <c r="H347" s="201" t="n">
        <v>41221</v>
      </c>
      <c r="I347" t="n">
        <v>0.0164540413830411</v>
      </c>
      <c r="J347" t="n">
        <v>0.142857142857143</v>
      </c>
      <c r="K347" t="n">
        <v>50</v>
      </c>
      <c r="L347" t="n">
        <v>17.4</v>
      </c>
      <c r="M347" t="s">
        <v>5645</v>
      </c>
      <c r="N347" t="n">
        <v>350</v>
      </c>
      <c r="O347" s="201"/>
      <c r="P347"/>
    </row>
    <row r="348">
      <c r="A348" t="n">
        <v>397</v>
      </c>
      <c r="B348" t="s">
        <v>5879</v>
      </c>
      <c r="C348" t="s">
        <v>5952</v>
      </c>
      <c r="D348" t="n">
        <v>200</v>
      </c>
      <c r="E348" t="n">
        <v>1.5</v>
      </c>
      <c r="F348" s="201" t="n">
        <v>41163</v>
      </c>
      <c r="G348" t="n">
        <v>2</v>
      </c>
      <c r="H348" s="201" t="n">
        <v>41221</v>
      </c>
      <c r="I348" t="n">
        <v>0.0389582666239727</v>
      </c>
      <c r="J348" t="n">
        <v>0.333333333333333</v>
      </c>
      <c r="K348" t="n">
        <v>100</v>
      </c>
      <c r="L348" t="n">
        <v>18.9</v>
      </c>
      <c r="M348" t="s">
        <v>5653</v>
      </c>
      <c r="N348" t="n">
        <v>300</v>
      </c>
      <c r="O348" s="201"/>
      <c r="P348"/>
    </row>
    <row r="349">
      <c r="A349" t="n">
        <v>398</v>
      </c>
      <c r="B349" t="s">
        <v>5785</v>
      </c>
      <c r="C349" t="s">
        <v>5953</v>
      </c>
      <c r="D349" t="n">
        <v>100</v>
      </c>
      <c r="E349" t="n">
        <v>0.3</v>
      </c>
      <c r="F349" s="201" t="n">
        <v>41214</v>
      </c>
      <c r="G349" t="n">
        <v>2.5</v>
      </c>
      <c r="H349" s="201" t="n">
        <v>41221</v>
      </c>
      <c r="I349" t="n">
        <v>0.871310763888889</v>
      </c>
      <c r="J349" t="n">
        <v>7.33333333333333</v>
      </c>
      <c r="K349" t="n">
        <v>220</v>
      </c>
      <c r="L349" t="n">
        <v>17.4</v>
      </c>
      <c r="M349" t="s">
        <v>5653</v>
      </c>
      <c r="N349" t="n">
        <v>30</v>
      </c>
      <c r="O349" s="201"/>
      <c r="P349"/>
    </row>
    <row r="350">
      <c r="A350" t="n">
        <v>399</v>
      </c>
      <c r="B350" t="s">
        <v>5678</v>
      </c>
      <c r="C350" t="s">
        <v>5954</v>
      </c>
      <c r="D350" t="n">
        <v>1000</v>
      </c>
      <c r="E350" t="n">
        <v>0.7</v>
      </c>
      <c r="F350" s="201" t="n">
        <v>41162</v>
      </c>
      <c r="G350" t="n">
        <v>0.95</v>
      </c>
      <c r="H350" s="201" t="n">
        <v>41226</v>
      </c>
      <c r="I350" t="n">
        <v>0.0417276385586245</v>
      </c>
      <c r="J350" t="n">
        <v>0.357142857142857</v>
      </c>
      <c r="K350" t="n">
        <v>250</v>
      </c>
      <c r="L350" t="n">
        <v>30.9</v>
      </c>
      <c r="M350" t="s">
        <v>5653</v>
      </c>
      <c r="N350" t="n">
        <v>700</v>
      </c>
      <c r="O350" s="201"/>
      <c r="P350"/>
    </row>
    <row r="351">
      <c r="A351" t="n">
        <v>400</v>
      </c>
      <c r="B351" t="s">
        <v>5940</v>
      </c>
      <c r="C351" t="s">
        <v>5940</v>
      </c>
      <c r="D351" t="n">
        <v>75</v>
      </c>
      <c r="E351" t="n">
        <v>64.36</v>
      </c>
      <c r="F351" s="201" t="n">
        <v>41187</v>
      </c>
      <c r="G351" t="n">
        <v>63</v>
      </c>
      <c r="H351" s="201" t="n">
        <v>41228</v>
      </c>
      <c r="I351" t="n">
        <v>-0.00248882385725181</v>
      </c>
      <c r="J351" t="n">
        <v>-0.0211311373523928</v>
      </c>
      <c r="K351" t="n">
        <v>-102</v>
      </c>
      <c r="L351" t="n">
        <v>7.95</v>
      </c>
      <c r="M351" t="s">
        <v>5566</v>
      </c>
      <c r="N351" t="n">
        <v>4827</v>
      </c>
      <c r="O351" s="201"/>
      <c r="P351"/>
    </row>
    <row r="352">
      <c r="A352" t="n">
        <v>401</v>
      </c>
      <c r="B352" t="s">
        <v>5940</v>
      </c>
      <c r="C352" t="s">
        <v>5940</v>
      </c>
      <c r="D352" t="n">
        <v>25</v>
      </c>
      <c r="E352" t="n">
        <v>71.96</v>
      </c>
      <c r="F352" s="201" t="n">
        <v>41128</v>
      </c>
      <c r="G352" t="n">
        <v>63</v>
      </c>
      <c r="H352" s="201" t="n">
        <v>41228</v>
      </c>
      <c r="I352" t="n">
        <v>-0.0143912193847754</v>
      </c>
      <c r="J352" t="n">
        <v>-0.124513618677043</v>
      </c>
      <c r="K352" t="n">
        <v>-224</v>
      </c>
      <c r="L352" t="n">
        <v>7.95</v>
      </c>
      <c r="M352" t="s">
        <v>5566</v>
      </c>
      <c r="N352" t="n">
        <v>1799</v>
      </c>
      <c r="O352" s="201"/>
      <c r="P352"/>
    </row>
    <row r="353">
      <c r="A353" t="n">
        <v>402</v>
      </c>
      <c r="B353" t="s">
        <v>5940</v>
      </c>
      <c r="C353" t="s">
        <v>5941</v>
      </c>
      <c r="D353" t="n">
        <v>100</v>
      </c>
      <c r="E353" t="n">
        <v>0</v>
      </c>
      <c r="F353" s="201" t="n">
        <v>41201</v>
      </c>
      <c r="G353" t="n">
        <v>4.5</v>
      </c>
      <c r="H353" s="201" t="n">
        <v>41228</v>
      </c>
      <c r="I353" t="e">
        <v>#NUM!</v>
      </c>
      <c r="J353" t="e">
        <v>#NUM!</v>
      </c>
      <c r="K353" t="n">
        <v>450</v>
      </c>
      <c r="L353" t="n">
        <v>28.7</v>
      </c>
      <c r="M353" t="s">
        <v>5662</v>
      </c>
      <c r="N353" t="n">
        <v>0</v>
      </c>
      <c r="O353" s="201"/>
      <c r="P353"/>
    </row>
    <row r="354">
      <c r="A354" t="n">
        <v>403</v>
      </c>
      <c r="B354" t="s">
        <v>5851</v>
      </c>
      <c r="C354" t="s">
        <v>5955</v>
      </c>
      <c r="D354" t="n">
        <v>100</v>
      </c>
      <c r="E354" t="n">
        <v>0.5</v>
      </c>
      <c r="F354" s="201" t="n">
        <v>41213</v>
      </c>
      <c r="G354" t="n">
        <v>2.65</v>
      </c>
      <c r="H354" s="201" t="n">
        <v>41229</v>
      </c>
      <c r="I354" t="n">
        <v>0.510738691832086</v>
      </c>
      <c r="J354" t="n">
        <v>4.3</v>
      </c>
      <c r="K354" t="n">
        <v>215</v>
      </c>
      <c r="L354" t="n">
        <v>17.4</v>
      </c>
      <c r="M354" t="s">
        <v>5653</v>
      </c>
      <c r="N354" t="n">
        <v>50</v>
      </c>
      <c r="O354" s="201"/>
      <c r="P354"/>
    </row>
    <row r="355">
      <c r="A355" t="n">
        <v>404</v>
      </c>
      <c r="B355" t="s">
        <v>5757</v>
      </c>
      <c r="C355" t="s">
        <v>5956</v>
      </c>
      <c r="D355" t="n">
        <v>200</v>
      </c>
      <c r="E355" t="n">
        <v>0.1</v>
      </c>
      <c r="F355" s="201" t="n">
        <v>41218</v>
      </c>
      <c r="G355" t="n">
        <v>1.2</v>
      </c>
      <c r="H355" s="201" t="n">
        <v>41229</v>
      </c>
      <c r="I355" t="n">
        <v>1.30867014341591</v>
      </c>
      <c r="J355" t="n">
        <v>11</v>
      </c>
      <c r="K355" t="n">
        <v>220</v>
      </c>
      <c r="L355" t="n">
        <v>18.9</v>
      </c>
      <c r="M355" t="s">
        <v>5653</v>
      </c>
      <c r="N355" t="n">
        <v>20</v>
      </c>
      <c r="O355" s="201"/>
      <c r="P355"/>
    </row>
    <row r="356">
      <c r="A356" t="n">
        <v>405</v>
      </c>
      <c r="B356" t="s">
        <v>5932</v>
      </c>
      <c r="C356" t="s">
        <v>5932</v>
      </c>
      <c r="D356" t="n">
        <v>100</v>
      </c>
      <c r="E356" t="n">
        <v>41</v>
      </c>
      <c r="F356" s="201" t="n">
        <v>41171</v>
      </c>
      <c r="G356" t="n">
        <v>37</v>
      </c>
      <c r="H356" s="201" t="n">
        <v>41230</v>
      </c>
      <c r="I356" t="n">
        <v>-0.0114317034021062</v>
      </c>
      <c r="J356" t="n">
        <v>-0.0975609756097561</v>
      </c>
      <c r="K356" t="n">
        <v>-400</v>
      </c>
      <c r="L356" t="n">
        <v>7.95</v>
      </c>
      <c r="M356" t="s">
        <v>5566</v>
      </c>
      <c r="N356" t="n">
        <v>4100</v>
      </c>
      <c r="O356" s="201"/>
      <c r="P356"/>
    </row>
    <row r="357">
      <c r="A357" t="n">
        <v>406</v>
      </c>
      <c r="B357" t="s">
        <v>5957</v>
      </c>
      <c r="C357" t="s">
        <v>5957</v>
      </c>
      <c r="D357" t="n">
        <v>100</v>
      </c>
      <c r="E357" t="n">
        <v>43.82</v>
      </c>
      <c r="F357" s="201" t="n">
        <v>41159</v>
      </c>
      <c r="G357" t="n">
        <v>43</v>
      </c>
      <c r="H357" s="201" t="n">
        <v>41230</v>
      </c>
      <c r="I357" t="n">
        <v>-0.00218427071119942</v>
      </c>
      <c r="J357" t="n">
        <v>-0.0187129164764948</v>
      </c>
      <c r="K357" t="n">
        <v>-82</v>
      </c>
      <c r="L357" t="n">
        <v>7.95</v>
      </c>
      <c r="M357" t="s">
        <v>5566</v>
      </c>
      <c r="N357" t="n">
        <v>4382</v>
      </c>
      <c r="O357" s="201"/>
      <c r="P357"/>
    </row>
    <row r="358">
      <c r="A358" t="n">
        <v>407</v>
      </c>
      <c r="B358" t="s">
        <v>5827</v>
      </c>
      <c r="C358" t="s">
        <v>5827</v>
      </c>
      <c r="D358" t="n">
        <v>100</v>
      </c>
      <c r="E358" t="n">
        <v>18</v>
      </c>
      <c r="F358" s="201" t="n">
        <v>41117</v>
      </c>
      <c r="G358" t="n">
        <v>15</v>
      </c>
      <c r="H358" s="201" t="n">
        <v>41230</v>
      </c>
      <c r="I358" t="n">
        <v>-0.0191963816135479</v>
      </c>
      <c r="J358" t="n">
        <v>-0.166666666666667</v>
      </c>
      <c r="K358" t="n">
        <v>-300</v>
      </c>
      <c r="L358" t="n">
        <v>7.95</v>
      </c>
      <c r="M358" t="s">
        <v>5566</v>
      </c>
      <c r="N358" t="n">
        <v>1800</v>
      </c>
      <c r="O358" s="201"/>
      <c r="P358"/>
    </row>
    <row r="359">
      <c r="A359" t="n">
        <v>408</v>
      </c>
      <c r="B359" t="s">
        <v>5827</v>
      </c>
      <c r="C359" t="s">
        <v>5827</v>
      </c>
      <c r="D359" t="n">
        <v>100</v>
      </c>
      <c r="E359" t="n">
        <v>14.99</v>
      </c>
      <c r="F359" s="201" t="n">
        <v>41159</v>
      </c>
      <c r="G359" t="n">
        <v>15</v>
      </c>
      <c r="H359" s="201" t="n">
        <v>41230</v>
      </c>
      <c r="I359" t="n">
        <v>0.0000778687763913869</v>
      </c>
      <c r="J359" t="n">
        <v>0.000667111407605114</v>
      </c>
      <c r="K359" t="n">
        <v>0.999999999999979</v>
      </c>
      <c r="L359" t="n">
        <v>7.95</v>
      </c>
      <c r="M359" t="s">
        <v>5566</v>
      </c>
      <c r="N359" t="n">
        <v>1499</v>
      </c>
      <c r="O359" s="201"/>
      <c r="P359"/>
    </row>
    <row r="360">
      <c r="A360" t="n">
        <v>409</v>
      </c>
      <c r="B360" t="s">
        <v>5827</v>
      </c>
      <c r="C360" t="s">
        <v>5958</v>
      </c>
      <c r="D360" t="n">
        <v>200</v>
      </c>
      <c r="E360" t="n">
        <v>0</v>
      </c>
      <c r="F360" s="201" t="n">
        <v>41221</v>
      </c>
      <c r="G360" t="n">
        <v>2</v>
      </c>
      <c r="H360" s="201" t="n">
        <v>41230</v>
      </c>
      <c r="I360" t="e">
        <v>#NUM!</v>
      </c>
      <c r="J360" t="e">
        <v>#NUM!</v>
      </c>
      <c r="K360" t="n">
        <v>400</v>
      </c>
      <c r="L360" t="n">
        <v>29.45</v>
      </c>
      <c r="M360" t="s">
        <v>5662</v>
      </c>
      <c r="N360" t="n">
        <v>0</v>
      </c>
      <c r="O360" s="201"/>
      <c r="P360"/>
    </row>
    <row r="361">
      <c r="A361" t="n">
        <v>410</v>
      </c>
      <c r="B361" t="s">
        <v>5932</v>
      </c>
      <c r="C361" t="s">
        <v>5959</v>
      </c>
      <c r="D361" t="n">
        <v>100</v>
      </c>
      <c r="E361" t="n">
        <v>0</v>
      </c>
      <c r="F361" s="201" t="n">
        <v>41197</v>
      </c>
      <c r="G361" t="n">
        <v>5.1</v>
      </c>
      <c r="H361" s="201" t="n">
        <v>41230</v>
      </c>
      <c r="I361" t="e">
        <v>#NUM!</v>
      </c>
      <c r="J361" t="e">
        <v>#NUM!</v>
      </c>
      <c r="K361" t="n">
        <v>510</v>
      </c>
      <c r="L361" t="n">
        <v>28.7</v>
      </c>
      <c r="M361" t="s">
        <v>5662</v>
      </c>
      <c r="N361" t="n">
        <v>0</v>
      </c>
      <c r="O361" s="201"/>
      <c r="P361"/>
    </row>
    <row r="362">
      <c r="A362" t="n">
        <v>411</v>
      </c>
      <c r="B362" t="s">
        <v>5957</v>
      </c>
      <c r="C362" t="s">
        <v>5960</v>
      </c>
      <c r="D362" t="n">
        <v>100</v>
      </c>
      <c r="E362" t="n">
        <v>0</v>
      </c>
      <c r="F362" s="201" t="n">
        <v>41190</v>
      </c>
      <c r="G362" t="n">
        <v>2</v>
      </c>
      <c r="H362" s="201" t="n">
        <v>41230</v>
      </c>
      <c r="I362" t="e">
        <v>#NUM!</v>
      </c>
      <c r="J362" t="e">
        <v>#NUM!</v>
      </c>
      <c r="K362" t="n">
        <v>200</v>
      </c>
      <c r="L362" t="n">
        <v>28.7</v>
      </c>
      <c r="M362" t="s">
        <v>5662</v>
      </c>
      <c r="N362" t="n">
        <v>0</v>
      </c>
      <c r="O362" s="201"/>
      <c r="P362"/>
    </row>
    <row r="363">
      <c r="A363" t="n">
        <v>412</v>
      </c>
      <c r="B363" t="s">
        <v>5789</v>
      </c>
      <c r="C363" t="s">
        <v>5961</v>
      </c>
      <c r="D363" t="n">
        <v>500</v>
      </c>
      <c r="E363" t="n">
        <v>1.9</v>
      </c>
      <c r="F363" s="201" t="n">
        <v>40821</v>
      </c>
      <c r="G363" t="n">
        <v>0.01</v>
      </c>
      <c r="H363" s="201" t="n">
        <v>41232</v>
      </c>
      <c r="I363" t="n">
        <v>-0.104784688995215</v>
      </c>
      <c r="J363" t="n">
        <v>-0.994736842105263</v>
      </c>
      <c r="K363" t="n">
        <v>-945</v>
      </c>
      <c r="L363" t="n">
        <v>41.7</v>
      </c>
      <c r="M363" t="s">
        <v>5821</v>
      </c>
      <c r="N363" t="n">
        <v>950</v>
      </c>
      <c r="O363" s="201"/>
      <c r="P363"/>
    </row>
    <row r="364">
      <c r="A364" t="n">
        <v>413</v>
      </c>
      <c r="B364" t="s">
        <v>5633</v>
      </c>
      <c r="C364" t="s">
        <v>5633</v>
      </c>
      <c r="D364" t="n">
        <v>2</v>
      </c>
      <c r="E364" t="n">
        <v>7.6</v>
      </c>
      <c r="F364" s="201" t="n">
        <v>40779</v>
      </c>
      <c r="G364" t="n">
        <v>9.5</v>
      </c>
      <c r="H364" s="201" t="n">
        <v>41233</v>
      </c>
      <c r="I364" t="n">
        <v>0.0260193897918449</v>
      </c>
      <c r="J364" t="n">
        <v>0.25</v>
      </c>
      <c r="K364" t="n">
        <v>3.8</v>
      </c>
      <c r="L364" t="n">
        <v>7.95</v>
      </c>
      <c r="M364" t="s">
        <v>5566</v>
      </c>
      <c r="N364" t="n">
        <v>15.2</v>
      </c>
      <c r="O364" s="201"/>
      <c r="P364"/>
    </row>
    <row r="365">
      <c r="A365" t="n">
        <v>414</v>
      </c>
      <c r="B365" t="s">
        <v>5700</v>
      </c>
      <c r="C365" t="s">
        <v>5962</v>
      </c>
      <c r="D365" t="n">
        <v>1500</v>
      </c>
      <c r="E365" t="n">
        <v>0.1</v>
      </c>
      <c r="F365" s="201" t="n">
        <v>41162</v>
      </c>
      <c r="G365" t="n">
        <v>0.35</v>
      </c>
      <c r="H365" s="201" t="n">
        <v>41241</v>
      </c>
      <c r="I365" t="n">
        <v>0.292093469910371</v>
      </c>
      <c r="J365" t="n">
        <v>2.5</v>
      </c>
      <c r="K365" t="n">
        <v>375</v>
      </c>
      <c r="L365" t="n">
        <v>38.4</v>
      </c>
      <c r="M365" t="s">
        <v>5653</v>
      </c>
      <c r="N365" t="n">
        <v>150</v>
      </c>
      <c r="O365" s="201"/>
      <c r="P365"/>
    </row>
    <row r="366">
      <c r="A366" t="n">
        <v>415</v>
      </c>
      <c r="B366" t="s">
        <v>5851</v>
      </c>
      <c r="C366" t="s">
        <v>5963</v>
      </c>
      <c r="D366" t="n">
        <v>100</v>
      </c>
      <c r="E366" t="n">
        <v>3.7</v>
      </c>
      <c r="F366" s="201" t="n">
        <v>41236</v>
      </c>
      <c r="G366" t="n">
        <v>5.7</v>
      </c>
      <c r="H366" s="201" t="n">
        <v>41243</v>
      </c>
      <c r="I366" t="n">
        <v>0.0646876384581303</v>
      </c>
      <c r="J366" t="n">
        <v>0.540540540540541</v>
      </c>
      <c r="K366" t="n">
        <v>200</v>
      </c>
      <c r="L366" t="n">
        <v>17.4</v>
      </c>
      <c r="M366" t="s">
        <v>5653</v>
      </c>
      <c r="N366" t="n">
        <v>370</v>
      </c>
      <c r="O366" s="201"/>
      <c r="P366"/>
    </row>
    <row r="367">
      <c r="A367" t="n">
        <v>416</v>
      </c>
      <c r="B367" t="s">
        <v>5738</v>
      </c>
      <c r="C367" t="s">
        <v>5964</v>
      </c>
      <c r="D367" t="n">
        <v>100</v>
      </c>
      <c r="E367" t="n">
        <v>5</v>
      </c>
      <c r="F367" s="201" t="n">
        <v>41232</v>
      </c>
      <c r="G367" t="n">
        <v>5.7</v>
      </c>
      <c r="H367" s="201" t="n">
        <v>41247</v>
      </c>
      <c r="I367" t="n">
        <v>0.016732154551408</v>
      </c>
      <c r="J367" t="n">
        <v>0.14</v>
      </c>
      <c r="K367" t="n">
        <v>70</v>
      </c>
      <c r="L367" t="n">
        <v>17.4</v>
      </c>
      <c r="M367" t="s">
        <v>5653</v>
      </c>
      <c r="N367" t="n">
        <v>500</v>
      </c>
      <c r="O367" s="201"/>
      <c r="P367"/>
    </row>
    <row r="368">
      <c r="A368" t="n">
        <v>417</v>
      </c>
      <c r="B368" t="s">
        <v>5665</v>
      </c>
      <c r="C368" t="s">
        <v>5965</v>
      </c>
      <c r="D368" t="n">
        <v>200</v>
      </c>
      <c r="E368" t="n">
        <v>1</v>
      </c>
      <c r="F368" s="201" t="n">
        <v>41218</v>
      </c>
      <c r="G368" t="n">
        <v>1.2</v>
      </c>
      <c r="H368" s="201" t="n">
        <v>41261</v>
      </c>
      <c r="I368" t="n">
        <v>0.0237940026075619</v>
      </c>
      <c r="J368" t="n">
        <v>0.2</v>
      </c>
      <c r="K368" t="n">
        <v>40</v>
      </c>
      <c r="L368" t="n">
        <v>18.9</v>
      </c>
      <c r="M368" t="s">
        <v>5653</v>
      </c>
      <c r="N368" t="n">
        <v>200</v>
      </c>
      <c r="O368" s="201"/>
      <c r="P368"/>
    </row>
    <row r="369">
      <c r="A369" t="n">
        <v>418</v>
      </c>
      <c r="B369" t="s">
        <v>5686</v>
      </c>
      <c r="C369" t="s">
        <v>5966</v>
      </c>
      <c r="D369" t="n">
        <v>100</v>
      </c>
      <c r="E369" t="n">
        <v>1.3</v>
      </c>
      <c r="F369" s="201" t="n">
        <v>41243</v>
      </c>
      <c r="G369" t="n">
        <v>0.95</v>
      </c>
      <c r="H369" s="201" t="n">
        <v>41264</v>
      </c>
      <c r="I369" t="n">
        <v>-0.0322935362370131</v>
      </c>
      <c r="J369" t="n">
        <v>-0.269230769230769</v>
      </c>
      <c r="K369" t="n">
        <v>-35</v>
      </c>
      <c r="L369" t="n">
        <v>17.4</v>
      </c>
      <c r="M369" t="s">
        <v>5653</v>
      </c>
      <c r="N369" t="n">
        <v>130</v>
      </c>
      <c r="O369" s="201"/>
      <c r="P369"/>
    </row>
    <row r="370">
      <c r="A370" t="n">
        <v>419</v>
      </c>
      <c r="B370" t="s">
        <v>5785</v>
      </c>
      <c r="C370" t="s">
        <v>5967</v>
      </c>
      <c r="D370" t="n">
        <v>100</v>
      </c>
      <c r="E370" t="n">
        <v>5.4</v>
      </c>
      <c r="F370" s="201" t="n">
        <v>41232</v>
      </c>
      <c r="G370" t="n">
        <v>4</v>
      </c>
      <c r="H370" s="201" t="n">
        <v>41264</v>
      </c>
      <c r="I370" t="n">
        <v>-0.0309854713914963</v>
      </c>
      <c r="J370" t="n">
        <v>-0.259259259259259</v>
      </c>
      <c r="K370" t="n">
        <v>-140</v>
      </c>
      <c r="L370" t="n">
        <v>17.4</v>
      </c>
      <c r="M370" t="s">
        <v>5653</v>
      </c>
      <c r="N370" t="n">
        <v>540</v>
      </c>
      <c r="O370" s="201"/>
      <c r="P370"/>
    </row>
    <row r="371">
      <c r="A371" t="n">
        <v>420</v>
      </c>
      <c r="B371" t="s">
        <v>5879</v>
      </c>
      <c r="C371" t="s">
        <v>5968</v>
      </c>
      <c r="D371" t="n">
        <v>200</v>
      </c>
      <c r="E371" t="n">
        <v>5.7</v>
      </c>
      <c r="F371" s="201" t="n">
        <v>41229</v>
      </c>
      <c r="G371" t="n">
        <v>2.1</v>
      </c>
      <c r="H371" s="201" t="n">
        <v>41264</v>
      </c>
      <c r="I371" t="n">
        <v>-0.0754093280305769</v>
      </c>
      <c r="J371" t="n">
        <v>-0.631578947368421</v>
      </c>
      <c r="K371" t="n">
        <v>-720</v>
      </c>
      <c r="L371" t="n">
        <v>18.9</v>
      </c>
      <c r="M371" t="s">
        <v>5653</v>
      </c>
      <c r="N371" t="n">
        <v>1140</v>
      </c>
      <c r="O371" s="201"/>
      <c r="P371"/>
    </row>
    <row r="372">
      <c r="A372" t="n">
        <v>421</v>
      </c>
      <c r="B372" t="s">
        <v>5633</v>
      </c>
      <c r="C372" t="s">
        <v>5969</v>
      </c>
      <c r="D372" t="n">
        <v>100</v>
      </c>
      <c r="E372" t="n">
        <v>0</v>
      </c>
      <c r="F372" s="201" t="n">
        <v>41213</v>
      </c>
      <c r="G372" t="n">
        <v>0.6</v>
      </c>
      <c r="H372" s="201" t="n">
        <v>41264</v>
      </c>
      <c r="I372" t="e">
        <v>#NUM!</v>
      </c>
      <c r="J372" t="e">
        <v>#NUM!</v>
      </c>
      <c r="K372" t="n">
        <v>60</v>
      </c>
      <c r="L372" t="n">
        <v>28.7</v>
      </c>
      <c r="M372" t="s">
        <v>5662</v>
      </c>
      <c r="N372" t="n">
        <v>0</v>
      </c>
      <c r="O372" s="201"/>
      <c r="P372"/>
    </row>
    <row r="373">
      <c r="A373" t="n">
        <v>422</v>
      </c>
      <c r="B373" t="s">
        <v>5633</v>
      </c>
      <c r="C373" t="s">
        <v>5969</v>
      </c>
      <c r="D373" t="n">
        <v>100</v>
      </c>
      <c r="E373" t="n">
        <v>2.25</v>
      </c>
      <c r="F373" s="201" t="n">
        <v>41213</v>
      </c>
      <c r="G373" t="n">
        <v>0.6</v>
      </c>
      <c r="H373" s="201" t="n">
        <v>41264</v>
      </c>
      <c r="I373" t="n">
        <v>-0.0871027226380302</v>
      </c>
      <c r="J373" t="n">
        <v>-0.733333333333333</v>
      </c>
      <c r="K373" t="n">
        <v>-165</v>
      </c>
      <c r="L373" t="n">
        <v>17.4</v>
      </c>
      <c r="M373" t="s">
        <v>5653</v>
      </c>
      <c r="N373" t="n">
        <v>225</v>
      </c>
      <c r="O373" s="201"/>
      <c r="P373"/>
    </row>
    <row r="374">
      <c r="A374" t="n">
        <v>423</v>
      </c>
      <c r="B374" t="s">
        <v>5633</v>
      </c>
      <c r="C374" t="s">
        <v>5633</v>
      </c>
      <c r="D374" t="n">
        <v>100</v>
      </c>
      <c r="E374" t="n">
        <v>15.3</v>
      </c>
      <c r="F374" s="201" t="n">
        <v>40162</v>
      </c>
      <c r="G374" t="n">
        <v>9</v>
      </c>
      <c r="H374" s="201" t="n">
        <v>41265</v>
      </c>
      <c r="I374" t="n">
        <v>-0.0364437724653392</v>
      </c>
      <c r="J374" t="n">
        <v>-0.411764705882353</v>
      </c>
      <c r="K374" t="n">
        <v>-630</v>
      </c>
      <c r="L374" t="n">
        <v>7.95</v>
      </c>
      <c r="M374" t="s">
        <v>5566</v>
      </c>
      <c r="N374" t="n">
        <v>1530</v>
      </c>
      <c r="O374" s="201"/>
      <c r="P374"/>
    </row>
    <row r="375">
      <c r="A375" t="n">
        <v>424</v>
      </c>
      <c r="B375" t="s">
        <v>5789</v>
      </c>
      <c r="C375" t="s">
        <v>5970</v>
      </c>
      <c r="D375" t="n">
        <v>600</v>
      </c>
      <c r="E375" t="n">
        <v>0</v>
      </c>
      <c r="F375" s="201" t="n">
        <v>41232</v>
      </c>
      <c r="G375" t="n">
        <v>0.65</v>
      </c>
      <c r="H375" s="201" t="n">
        <v>41265</v>
      </c>
      <c r="I375" t="e">
        <v>#NUM!</v>
      </c>
      <c r="J375" t="e">
        <v>#NUM!</v>
      </c>
      <c r="K375" t="n">
        <v>390</v>
      </c>
      <c r="L375" t="n">
        <v>32.45</v>
      </c>
      <c r="M375" t="s">
        <v>5662</v>
      </c>
      <c r="N375" t="n">
        <v>0</v>
      </c>
      <c r="O375" s="201"/>
      <c r="P375"/>
    </row>
    <row r="376">
      <c r="A376" t="n">
        <v>425</v>
      </c>
      <c r="B376" t="s">
        <v>5650</v>
      </c>
      <c r="C376" t="s">
        <v>5971</v>
      </c>
      <c r="D376" t="n">
        <v>400</v>
      </c>
      <c r="E376" t="n">
        <v>0</v>
      </c>
      <c r="F376" s="201" t="n">
        <v>41171</v>
      </c>
      <c r="G376" t="n">
        <v>0.55</v>
      </c>
      <c r="H376" s="201" t="n">
        <v>41265</v>
      </c>
      <c r="I376" t="e">
        <v>#NUM!</v>
      </c>
      <c r="J376" t="e">
        <v>#NUM!</v>
      </c>
      <c r="K376" t="n">
        <v>220</v>
      </c>
      <c r="L376" t="n">
        <v>10.95</v>
      </c>
      <c r="M376" t="s">
        <v>5641</v>
      </c>
      <c r="N376" t="n">
        <v>0</v>
      </c>
      <c r="O376" s="201"/>
      <c r="P376"/>
    </row>
    <row r="377">
      <c r="A377" t="n">
        <v>426</v>
      </c>
      <c r="B377" t="s">
        <v>5789</v>
      </c>
      <c r="C377" t="s">
        <v>5789</v>
      </c>
      <c r="D377" t="n">
        <v>100</v>
      </c>
      <c r="E377" t="n">
        <v>16.43</v>
      </c>
      <c r="F377" s="201" t="n">
        <v>40878</v>
      </c>
      <c r="G377" t="n">
        <v>18</v>
      </c>
      <c r="H377" s="201" t="n">
        <v>41266</v>
      </c>
      <c r="I377" t="n">
        <v>0.0102342345817653</v>
      </c>
      <c r="J377" t="n">
        <v>0.0955569080949483</v>
      </c>
      <c r="K377" t="n">
        <v>157</v>
      </c>
      <c r="L377" t="n">
        <v>7.95</v>
      </c>
      <c r="M377" t="s">
        <v>5566</v>
      </c>
      <c r="N377" t="n">
        <v>1643</v>
      </c>
      <c r="O377" s="201"/>
      <c r="P377"/>
    </row>
    <row r="378">
      <c r="A378" t="n">
        <v>427</v>
      </c>
      <c r="B378" t="s">
        <v>5789</v>
      </c>
      <c r="C378" t="s">
        <v>5789</v>
      </c>
      <c r="D378" t="n">
        <v>500</v>
      </c>
      <c r="E378" t="n">
        <v>17.5</v>
      </c>
      <c r="F378" s="201" t="n">
        <v>41232</v>
      </c>
      <c r="G378" t="n">
        <v>18</v>
      </c>
      <c r="H378" s="201" t="n">
        <v>41266</v>
      </c>
      <c r="I378" t="n">
        <v>0.00341472541865468</v>
      </c>
      <c r="J378" t="n">
        <v>0.0285714285714285</v>
      </c>
      <c r="K378" t="n">
        <v>250</v>
      </c>
      <c r="L378" t="n">
        <v>7.95</v>
      </c>
      <c r="M378" t="s">
        <v>5566</v>
      </c>
      <c r="N378" t="n">
        <v>8750</v>
      </c>
      <c r="O378" s="201"/>
      <c r="P378"/>
    </row>
    <row r="379">
      <c r="A379" t="n">
        <v>428</v>
      </c>
      <c r="B379" t="s">
        <v>5617</v>
      </c>
      <c r="C379" t="s">
        <v>5617</v>
      </c>
      <c r="D379" t="n">
        <v>100</v>
      </c>
      <c r="E379" t="n">
        <v>13</v>
      </c>
      <c r="F379" s="201" t="n">
        <v>40844</v>
      </c>
      <c r="G379" t="n">
        <v>7.5</v>
      </c>
      <c r="H379" s="201" t="n">
        <v>41267</v>
      </c>
      <c r="I379" t="n">
        <v>-0.0448643454163501</v>
      </c>
      <c r="J379" t="n">
        <v>-0.423076923076923</v>
      </c>
      <c r="K379" t="n">
        <v>-550</v>
      </c>
      <c r="L379" t="n">
        <v>7.95</v>
      </c>
      <c r="M379" t="s">
        <v>5566</v>
      </c>
      <c r="N379" t="n">
        <v>1300</v>
      </c>
      <c r="O379" s="201"/>
      <c r="P379"/>
    </row>
    <row r="380">
      <c r="A380" t="n">
        <v>429</v>
      </c>
      <c r="B380" t="s">
        <v>5972</v>
      </c>
      <c r="C380" t="s">
        <v>5972</v>
      </c>
      <c r="D380" t="n">
        <v>10</v>
      </c>
      <c r="E380" t="n">
        <v>400</v>
      </c>
      <c r="F380" s="201" t="n">
        <v>40890</v>
      </c>
      <c r="G380" t="n">
        <v>12</v>
      </c>
      <c r="H380" s="201" t="n">
        <v>41270</v>
      </c>
      <c r="I380" t="n">
        <v>-0.104255005889282</v>
      </c>
      <c r="J380" t="n">
        <v>-0.97</v>
      </c>
      <c r="K380" t="n">
        <v>-3880</v>
      </c>
      <c r="L380" t="n">
        <v>7.95</v>
      </c>
      <c r="M380" t="s">
        <v>5566</v>
      </c>
      <c r="N380" t="n">
        <v>4000</v>
      </c>
      <c r="O380" s="201"/>
      <c r="P380"/>
    </row>
    <row r="381">
      <c r="A381" t="n">
        <v>430</v>
      </c>
      <c r="B381" t="s">
        <v>5785</v>
      </c>
      <c r="C381" t="s">
        <v>5785</v>
      </c>
      <c r="D381" t="n">
        <v>100</v>
      </c>
      <c r="E381" t="n">
        <v>86.55</v>
      </c>
      <c r="F381" s="201" t="n">
        <v>40745</v>
      </c>
      <c r="G381" t="n">
        <v>46</v>
      </c>
      <c r="H381" s="201" t="n">
        <v>41274</v>
      </c>
      <c r="I381" t="n">
        <v>-0.0482937271421955</v>
      </c>
      <c r="J381" t="n">
        <v>-0.468515309069902</v>
      </c>
      <c r="K381" t="n">
        <v>-4055</v>
      </c>
      <c r="L381" t="n">
        <v>7.95</v>
      </c>
      <c r="M381" t="s">
        <v>5566</v>
      </c>
      <c r="N381" t="n">
        <v>8655</v>
      </c>
      <c r="O381" s="201"/>
      <c r="P381"/>
    </row>
    <row r="382">
      <c r="A382" t="n">
        <v>431</v>
      </c>
      <c r="B382" t="s">
        <v>5847</v>
      </c>
      <c r="C382" t="s">
        <v>5973</v>
      </c>
      <c r="D382" t="n">
        <v>100</v>
      </c>
      <c r="E382" t="n">
        <v>3</v>
      </c>
      <c r="F382" s="201" t="n">
        <v>41248</v>
      </c>
      <c r="G382" t="n">
        <v>3.5</v>
      </c>
      <c r="H382" s="201" t="n">
        <v>41274</v>
      </c>
      <c r="I382" t="n">
        <v>0.0200241386877332</v>
      </c>
      <c r="J382" t="n">
        <v>0.166666666666667</v>
      </c>
      <c r="K382" t="n">
        <v>50</v>
      </c>
      <c r="L382" t="n">
        <v>17.4</v>
      </c>
      <c r="M382" t="s">
        <v>5653</v>
      </c>
      <c r="N382" t="n">
        <v>300</v>
      </c>
      <c r="O382" s="201"/>
      <c r="P382"/>
    </row>
    <row r="383">
      <c r="A383" t="n">
        <v>432</v>
      </c>
      <c r="B383" t="s">
        <v>5650</v>
      </c>
      <c r="C383" t="s">
        <v>5650</v>
      </c>
      <c r="D383" t="n">
        <v>400</v>
      </c>
      <c r="E383" t="n">
        <v>11</v>
      </c>
      <c r="F383" s="201" t="n">
        <v>40184</v>
      </c>
      <c r="G383" t="n">
        <v>3.6</v>
      </c>
      <c r="H383" s="201" t="n">
        <v>41274</v>
      </c>
      <c r="I383" t="n">
        <v>-0.0598599352865564</v>
      </c>
      <c r="J383" t="n">
        <v>-0.672727272727273</v>
      </c>
      <c r="K383" t="n">
        <v>-2960</v>
      </c>
      <c r="L383" t="n">
        <v>7.95</v>
      </c>
      <c r="M383" t="s">
        <v>5566</v>
      </c>
      <c r="N383" t="n">
        <v>4400</v>
      </c>
      <c r="O383" s="201"/>
      <c r="P383"/>
    </row>
    <row r="384">
      <c r="A384" t="n">
        <v>433</v>
      </c>
      <c r="B384" t="s">
        <v>5686</v>
      </c>
      <c r="C384" t="s">
        <v>5686</v>
      </c>
      <c r="D384" t="n">
        <v>100</v>
      </c>
      <c r="E384" t="n">
        <v>79.62</v>
      </c>
      <c r="F384" s="201" t="n">
        <v>40804</v>
      </c>
      <c r="G384" t="n">
        <v>35.3</v>
      </c>
      <c r="H384" s="201" t="n">
        <v>41274</v>
      </c>
      <c r="I384" t="n">
        <v>-0.0583501096030383</v>
      </c>
      <c r="J384" t="n">
        <v>-0.556644059281588</v>
      </c>
      <c r="K384" t="n">
        <v>-4432</v>
      </c>
      <c r="L384" t="n">
        <v>7.95</v>
      </c>
      <c r="M384" t="s">
        <v>5566</v>
      </c>
      <c r="N384" t="n">
        <v>7962</v>
      </c>
      <c r="O384" s="201"/>
      <c r="P384"/>
    </row>
    <row r="385">
      <c r="A385" t="n">
        <v>434</v>
      </c>
      <c r="B385" t="s">
        <v>5974</v>
      </c>
      <c r="C385" t="s">
        <v>5974</v>
      </c>
      <c r="D385" t="n">
        <v>2000</v>
      </c>
      <c r="E385" t="n">
        <v>1.8</v>
      </c>
      <c r="F385" s="201" t="n">
        <v>40623</v>
      </c>
      <c r="G385" t="n">
        <v>0.4</v>
      </c>
      <c r="H385" s="201" t="n">
        <v>41274</v>
      </c>
      <c r="I385" t="n">
        <v>-0.0775017441684108</v>
      </c>
      <c r="J385" t="n">
        <v>-0.777777777777778</v>
      </c>
      <c r="K385" t="n">
        <v>-2800</v>
      </c>
      <c r="L385" t="n">
        <v>7.95</v>
      </c>
      <c r="M385" t="s">
        <v>5566</v>
      </c>
      <c r="N385" t="n">
        <v>3600</v>
      </c>
      <c r="O385" s="201"/>
      <c r="P385"/>
    </row>
    <row r="386">
      <c r="A386" t="n">
        <v>435</v>
      </c>
      <c r="B386" t="s">
        <v>5738</v>
      </c>
      <c r="C386" t="s">
        <v>5738</v>
      </c>
      <c r="D386" t="n">
        <v>100</v>
      </c>
      <c r="E386" t="n">
        <v>64.31</v>
      </c>
      <c r="F386" s="201" t="n">
        <v>40813</v>
      </c>
      <c r="G386" t="n">
        <v>43.26</v>
      </c>
      <c r="H386" s="201" t="n">
        <v>41274</v>
      </c>
      <c r="I386" t="n">
        <v>-0.034400255779496</v>
      </c>
      <c r="J386" t="n">
        <v>-0.327320789923807</v>
      </c>
      <c r="K386" t="n">
        <v>-2105</v>
      </c>
      <c r="L386" t="n">
        <v>7.95</v>
      </c>
      <c r="M386" t="s">
        <v>5566</v>
      </c>
      <c r="N386" t="n">
        <v>6431</v>
      </c>
      <c r="O386" s="201"/>
      <c r="P386"/>
    </row>
    <row r="387">
      <c r="A387" t="n">
        <v>436</v>
      </c>
      <c r="B387" t="s">
        <v>5695</v>
      </c>
      <c r="C387" t="s">
        <v>5695</v>
      </c>
      <c r="D387" t="n">
        <v>900</v>
      </c>
      <c r="E387" t="n">
        <v>2</v>
      </c>
      <c r="F387" s="201" t="n">
        <v>40315</v>
      </c>
      <c r="G387" t="n">
        <v>0.3</v>
      </c>
      <c r="H387" s="201" t="n">
        <v>41274</v>
      </c>
      <c r="I387" t="n">
        <v>-0.0781289347771342</v>
      </c>
      <c r="J387" t="n">
        <v>-0.85</v>
      </c>
      <c r="K387" t="n">
        <v>-1530</v>
      </c>
      <c r="L387" t="n">
        <v>7.95</v>
      </c>
      <c r="M387" t="s">
        <v>5566</v>
      </c>
      <c r="N387" t="n">
        <v>1800</v>
      </c>
      <c r="O387" s="201"/>
      <c r="P387"/>
    </row>
    <row r="388">
      <c r="A388" t="n">
        <v>437</v>
      </c>
      <c r="B388" t="s">
        <v>5975</v>
      </c>
      <c r="C388" t="s">
        <v>5975</v>
      </c>
      <c r="D388" t="n">
        <v>79</v>
      </c>
      <c r="E388" t="n">
        <v>40.2</v>
      </c>
      <c r="F388" s="201" t="n">
        <v>40087</v>
      </c>
      <c r="G388" t="n">
        <v>6</v>
      </c>
      <c r="H388" s="201" t="n">
        <v>41274</v>
      </c>
      <c r="I388" t="n">
        <v>-0.0739515094212197</v>
      </c>
      <c r="J388" t="n">
        <v>-0.850746268656716</v>
      </c>
      <c r="K388" t="n">
        <v>-2701.8</v>
      </c>
      <c r="L388" t="n">
        <v>7.95</v>
      </c>
      <c r="M388" t="s">
        <v>5566</v>
      </c>
      <c r="N388" t="n">
        <v>3175.8</v>
      </c>
      <c r="O388" s="201"/>
      <c r="P388"/>
    </row>
    <row r="389">
      <c r="A389" t="n">
        <v>438</v>
      </c>
      <c r="B389" t="s">
        <v>5879</v>
      </c>
      <c r="C389" t="s">
        <v>5879</v>
      </c>
      <c r="D389" t="n">
        <v>200</v>
      </c>
      <c r="E389" t="n">
        <v>40</v>
      </c>
      <c r="F389" s="201" t="n">
        <v>41047</v>
      </c>
      <c r="G389" t="n">
        <v>26.5</v>
      </c>
      <c r="H389" s="201" t="n">
        <v>41274</v>
      </c>
      <c r="I389" t="n">
        <v>-0.038032571781414</v>
      </c>
      <c r="J389" t="n">
        <v>-0.3375</v>
      </c>
      <c r="K389" t="n">
        <v>-2700</v>
      </c>
      <c r="L389" t="n">
        <v>7.95</v>
      </c>
      <c r="M389" t="s">
        <v>5566</v>
      </c>
      <c r="N389" t="n">
        <v>8000</v>
      </c>
      <c r="O389" s="201"/>
      <c r="P389"/>
    </row>
    <row r="390">
      <c r="A390" t="n">
        <v>439</v>
      </c>
      <c r="B390" t="s">
        <v>5700</v>
      </c>
      <c r="C390" t="s">
        <v>5700</v>
      </c>
      <c r="D390" t="n">
        <v>1000</v>
      </c>
      <c r="E390" t="n">
        <v>4.41</v>
      </c>
      <c r="F390" s="201" t="n">
        <v>40762</v>
      </c>
      <c r="G390" t="n">
        <v>2.01</v>
      </c>
      <c r="H390" s="201" t="n">
        <v>41276</v>
      </c>
      <c r="I390" t="n">
        <v>-0.056367609472847</v>
      </c>
      <c r="J390" t="n">
        <v>-0.54421768707483</v>
      </c>
      <c r="K390" t="n">
        <v>-2400</v>
      </c>
      <c r="L390" t="n">
        <v>7.95</v>
      </c>
      <c r="M390" t="s">
        <v>5566</v>
      </c>
      <c r="N390" t="n">
        <v>4410</v>
      </c>
      <c r="O390" s="201"/>
      <c r="P390"/>
    </row>
    <row r="391">
      <c r="A391" t="n">
        <v>440</v>
      </c>
      <c r="B391" t="s">
        <v>5700</v>
      </c>
      <c r="C391" t="s">
        <v>5700</v>
      </c>
      <c r="D391" t="n">
        <v>500</v>
      </c>
      <c r="E391" t="n">
        <v>4.5</v>
      </c>
      <c r="F391" s="201" t="n">
        <v>40848</v>
      </c>
      <c r="G391" t="n">
        <v>2.01</v>
      </c>
      <c r="H391" s="201" t="n">
        <v>41276</v>
      </c>
      <c r="I391" t="n">
        <v>-0.058745394609269</v>
      </c>
      <c r="J391" t="n">
        <v>-0.553333333333333</v>
      </c>
      <c r="K391" t="n">
        <v>-1245</v>
      </c>
      <c r="L391" t="n">
        <v>7.95</v>
      </c>
      <c r="M391" t="s">
        <v>5566</v>
      </c>
      <c r="N391" t="n">
        <v>2250</v>
      </c>
      <c r="O391" s="201"/>
      <c r="P391"/>
    </row>
    <row r="392">
      <c r="A392" t="n">
        <v>441</v>
      </c>
      <c r="B392" t="s">
        <v>5612</v>
      </c>
      <c r="C392" t="s">
        <v>5976</v>
      </c>
      <c r="D392" t="n">
        <v>100</v>
      </c>
      <c r="E392" t="n">
        <v>0.5</v>
      </c>
      <c r="F392" s="201" t="n">
        <v>41242</v>
      </c>
      <c r="G392" t="n">
        <v>1.48</v>
      </c>
      <c r="H392" s="201" t="n">
        <v>41278</v>
      </c>
      <c r="I392" t="n">
        <v>0.235019710906702</v>
      </c>
      <c r="J392" t="n">
        <v>1.96</v>
      </c>
      <c r="K392" t="n">
        <v>98</v>
      </c>
      <c r="L392" t="n">
        <v>17.4</v>
      </c>
      <c r="M392" t="s">
        <v>5653</v>
      </c>
      <c r="N392" t="n">
        <v>50</v>
      </c>
      <c r="O392" s="201"/>
      <c r="P392"/>
    </row>
    <row r="393">
      <c r="A393" t="n">
        <v>442</v>
      </c>
      <c r="B393" t="s">
        <v>5873</v>
      </c>
      <c r="C393" t="s">
        <v>5873</v>
      </c>
      <c r="D393" t="n">
        <v>517</v>
      </c>
      <c r="E393" t="n">
        <v>2.92</v>
      </c>
      <c r="F393" s="201" t="n">
        <v>40785</v>
      </c>
      <c r="G393" t="n">
        <v>1.95</v>
      </c>
      <c r="H393" s="201" t="n">
        <v>41278</v>
      </c>
      <c r="I393" t="n">
        <v>-0.034632962010854</v>
      </c>
      <c r="J393" t="n">
        <v>-0.332191780821918</v>
      </c>
      <c r="K393" t="n">
        <v>-501.49</v>
      </c>
      <c r="L393" t="n">
        <v>7.95</v>
      </c>
      <c r="M393" t="s">
        <v>5566</v>
      </c>
      <c r="N393" t="n">
        <v>1509.64</v>
      </c>
      <c r="O393" s="201"/>
      <c r="P393"/>
    </row>
    <row r="394">
      <c r="A394" t="n">
        <v>443</v>
      </c>
      <c r="B394" t="s">
        <v>5847</v>
      </c>
      <c r="C394" t="s">
        <v>5977</v>
      </c>
      <c r="D394" t="n">
        <v>100</v>
      </c>
      <c r="E394" t="n">
        <v>4.74</v>
      </c>
      <c r="F394" s="201" t="n">
        <v>41276</v>
      </c>
      <c r="G394" t="n">
        <v>2.75</v>
      </c>
      <c r="H394" s="201" t="n">
        <v>41292</v>
      </c>
      <c r="I394" t="n">
        <v>-0.0509097663204228</v>
      </c>
      <c r="J394" t="n">
        <v>-0.419831223628692</v>
      </c>
      <c r="K394" t="n">
        <v>-199</v>
      </c>
      <c r="L394" t="n">
        <v>17.4</v>
      </c>
      <c r="M394" t="s">
        <v>5653</v>
      </c>
      <c r="N394" t="n">
        <v>474</v>
      </c>
      <c r="O394" s="201"/>
      <c r="P394"/>
    </row>
    <row r="395">
      <c r="A395" t="n">
        <v>444</v>
      </c>
      <c r="B395" t="s">
        <v>5757</v>
      </c>
      <c r="C395" t="s">
        <v>5757</v>
      </c>
      <c r="D395" t="n">
        <v>200</v>
      </c>
      <c r="E395" t="n">
        <v>19.5</v>
      </c>
      <c r="F395" s="201" t="n">
        <v>40787</v>
      </c>
      <c r="G395" t="n">
        <v>19</v>
      </c>
      <c r="H395" s="201" t="n">
        <v>41294</v>
      </c>
      <c r="I395" t="n">
        <v>-0.00267475689024703</v>
      </c>
      <c r="J395" t="n">
        <v>-0.0256410256410257</v>
      </c>
      <c r="K395" t="n">
        <v>-100</v>
      </c>
      <c r="L395" t="n">
        <v>7.95</v>
      </c>
      <c r="M395" t="s">
        <v>5566</v>
      </c>
      <c r="N395" t="n">
        <v>3900</v>
      </c>
      <c r="O395" s="201"/>
      <c r="P395"/>
    </row>
    <row r="396">
      <c r="A396" t="n">
        <v>445</v>
      </c>
      <c r="B396" t="s">
        <v>5678</v>
      </c>
      <c r="C396" t="s">
        <v>5978</v>
      </c>
      <c r="D396" t="n">
        <v>1000</v>
      </c>
      <c r="E396" t="n">
        <v>0.5</v>
      </c>
      <c r="F396" s="201" t="n">
        <v>41260</v>
      </c>
      <c r="G396" t="n">
        <v>0.75</v>
      </c>
      <c r="H396" s="201" t="n">
        <v>41312</v>
      </c>
      <c r="I396" t="n">
        <v>0.0603106411103767</v>
      </c>
      <c r="J396" t="n">
        <v>0.5</v>
      </c>
      <c r="K396" t="n">
        <v>250</v>
      </c>
      <c r="L396" t="n">
        <v>30.9</v>
      </c>
      <c r="M396" t="s">
        <v>5653</v>
      </c>
      <c r="N396" t="n">
        <v>500</v>
      </c>
      <c r="O396" s="201"/>
      <c r="P396"/>
    </row>
    <row r="397">
      <c r="A397" t="n">
        <v>446</v>
      </c>
      <c r="B397" t="s">
        <v>5979</v>
      </c>
      <c r="C397" t="s">
        <v>5980</v>
      </c>
      <c r="D397" t="n">
        <v>100</v>
      </c>
      <c r="E397" t="n">
        <v>2.5</v>
      </c>
      <c r="F397" s="201" t="n">
        <v>41248</v>
      </c>
      <c r="G397" t="n">
        <v>3.5</v>
      </c>
      <c r="H397" s="201" t="n">
        <v>41299</v>
      </c>
      <c r="I397" t="n">
        <v>0.0480579328505596</v>
      </c>
      <c r="J397" t="n">
        <v>0.4</v>
      </c>
      <c r="K397" t="n">
        <v>100</v>
      </c>
      <c r="L397" t="n">
        <v>17.4</v>
      </c>
      <c r="M397" t="s">
        <v>5568</v>
      </c>
      <c r="N397" t="n">
        <v>250</v>
      </c>
      <c r="O397" s="201"/>
      <c r="P397"/>
    </row>
    <row r="398">
      <c r="A398" t="n">
        <v>447</v>
      </c>
      <c r="B398" t="s">
        <v>5757</v>
      </c>
      <c r="C398" t="s">
        <v>5981</v>
      </c>
      <c r="D398" t="n">
        <v>200</v>
      </c>
      <c r="E398" t="n">
        <v>0</v>
      </c>
      <c r="F398" s="201" t="n">
        <v>41247</v>
      </c>
      <c r="G398" t="n">
        <v>2</v>
      </c>
      <c r="H398" s="201" t="n">
        <v>41294</v>
      </c>
      <c r="I398" t="e">
        <v>#NUM!</v>
      </c>
      <c r="J398" t="e">
        <v>#NUM!</v>
      </c>
      <c r="K398" t="n">
        <v>400</v>
      </c>
      <c r="L398" t="n">
        <v>29.45</v>
      </c>
      <c r="M398" t="s">
        <v>5662</v>
      </c>
      <c r="N398" t="n">
        <v>0</v>
      </c>
      <c r="O398" s="201"/>
      <c r="P398"/>
    </row>
    <row r="399">
      <c r="A399" t="n">
        <v>448</v>
      </c>
      <c r="B399" t="s">
        <v>5633</v>
      </c>
      <c r="C399" t="s">
        <v>5633</v>
      </c>
      <c r="D399" t="n">
        <v>75</v>
      </c>
      <c r="E399" t="n">
        <v>15.3</v>
      </c>
      <c r="F399" s="201" t="n">
        <v>40162</v>
      </c>
      <c r="G399" t="n">
        <v>10</v>
      </c>
      <c r="H399" s="201" t="n">
        <v>41320</v>
      </c>
      <c r="I399" t="n">
        <v>-0.0306590466771901</v>
      </c>
      <c r="J399" t="n">
        <v>-0.34640522875817</v>
      </c>
      <c r="K399" t="n">
        <v>-397.5</v>
      </c>
      <c r="L399" t="n">
        <v>7.95</v>
      </c>
      <c r="M399" t="s">
        <v>5566</v>
      </c>
      <c r="N399" t="n">
        <v>1147.5</v>
      </c>
      <c r="O399" s="201"/>
      <c r="P399"/>
    </row>
    <row r="400">
      <c r="A400" t="n">
        <v>449</v>
      </c>
      <c r="B400" t="s">
        <v>5982</v>
      </c>
      <c r="C400" t="s">
        <v>5982</v>
      </c>
      <c r="D400" t="n">
        <v>100</v>
      </c>
      <c r="E400" t="n">
        <v>67.75</v>
      </c>
      <c r="F400" s="201" t="n">
        <v>41274</v>
      </c>
      <c r="G400" t="n">
        <v>67.5</v>
      </c>
      <c r="H400" s="201" t="n">
        <v>41320</v>
      </c>
      <c r="I400" t="n">
        <v>-0.00044716582623993</v>
      </c>
      <c r="J400" t="n">
        <v>-0.00369003690036895</v>
      </c>
      <c r="K400" t="n">
        <v>-25</v>
      </c>
      <c r="L400" t="n">
        <v>7.95</v>
      </c>
      <c r="M400" t="s">
        <v>5566</v>
      </c>
      <c r="N400" t="n">
        <v>6775</v>
      </c>
      <c r="O400" s="201"/>
      <c r="P400"/>
    </row>
    <row r="401">
      <c r="A401" t="n">
        <v>450</v>
      </c>
      <c r="B401" t="s">
        <v>5633</v>
      </c>
      <c r="C401" t="s">
        <v>5633</v>
      </c>
      <c r="D401" t="n">
        <v>25</v>
      </c>
      <c r="E401" t="n">
        <v>8</v>
      </c>
      <c r="F401" s="201" t="n">
        <v>41032</v>
      </c>
      <c r="G401" t="n">
        <v>10</v>
      </c>
      <c r="H401" s="201" t="n">
        <v>41320</v>
      </c>
      <c r="I401" t="n">
        <v>0.0280424093423479</v>
      </c>
      <c r="J401" t="n">
        <v>0.25</v>
      </c>
      <c r="K401" t="n">
        <v>50</v>
      </c>
      <c r="L401" t="n">
        <v>7.95</v>
      </c>
      <c r="M401" t="s">
        <v>5566</v>
      </c>
      <c r="N401" t="n">
        <v>200</v>
      </c>
      <c r="O401" s="201"/>
      <c r="P401"/>
    </row>
    <row r="402">
      <c r="A402" t="n">
        <v>451</v>
      </c>
      <c r="B402" t="s">
        <v>5982</v>
      </c>
      <c r="C402" t="s">
        <v>5983</v>
      </c>
      <c r="D402" t="n">
        <v>100</v>
      </c>
      <c r="E402" t="n">
        <v>0</v>
      </c>
      <c r="F402" s="201" t="n">
        <v>41278</v>
      </c>
      <c r="G402" t="n">
        <v>2.5</v>
      </c>
      <c r="H402" s="201" t="n">
        <v>41320</v>
      </c>
      <c r="I402" t="e">
        <v>#NUM!</v>
      </c>
      <c r="J402" t="e">
        <v>#NUM!</v>
      </c>
      <c r="K402" t="n">
        <v>250</v>
      </c>
      <c r="L402" t="n">
        <v>28.7</v>
      </c>
      <c r="M402" t="s">
        <v>5662</v>
      </c>
      <c r="N402" t="n">
        <v>0</v>
      </c>
      <c r="O402" s="201"/>
      <c r="P402"/>
    </row>
    <row r="403">
      <c r="A403" t="n">
        <v>452</v>
      </c>
      <c r="B403" t="s">
        <v>5633</v>
      </c>
      <c r="C403" t="s">
        <v>5984</v>
      </c>
      <c r="D403" t="n">
        <v>100</v>
      </c>
      <c r="E403" t="n">
        <v>0</v>
      </c>
      <c r="F403" s="201" t="n">
        <v>41270</v>
      </c>
      <c r="G403" t="n">
        <v>1.5</v>
      </c>
      <c r="H403" s="201" t="n">
        <v>41320</v>
      </c>
      <c r="I403" t="e">
        <v>#NUM!</v>
      </c>
      <c r="J403" t="e">
        <v>#NUM!</v>
      </c>
      <c r="K403" t="n">
        <v>150</v>
      </c>
      <c r="L403" t="n">
        <v>17.4</v>
      </c>
      <c r="M403" t="s">
        <v>5653</v>
      </c>
      <c r="N403" t="n">
        <v>0</v>
      </c>
      <c r="O403" s="201"/>
      <c r="P403"/>
    </row>
    <row r="404">
      <c r="A404" t="n">
        <v>453</v>
      </c>
      <c r="B404" t="s">
        <v>5847</v>
      </c>
      <c r="C404" t="s">
        <v>5847</v>
      </c>
      <c r="D404" t="n">
        <v>100</v>
      </c>
      <c r="E404" t="n">
        <v>95</v>
      </c>
      <c r="F404" s="201" t="n">
        <v>41018</v>
      </c>
      <c r="G404" t="n">
        <v>92.5</v>
      </c>
      <c r="H404" s="201" t="n">
        <v>41332</v>
      </c>
      <c r="I404" t="n">
        <v>-0.00293918701281968</v>
      </c>
      <c r="J404" t="n">
        <v>-0.0263157894736842</v>
      </c>
      <c r="K404" t="n">
        <v>-250</v>
      </c>
      <c r="L404" t="n">
        <v>7.95</v>
      </c>
      <c r="M404" t="s">
        <v>5566</v>
      </c>
      <c r="N404" t="n">
        <v>9500</v>
      </c>
      <c r="O404" s="201"/>
      <c r="P404"/>
    </row>
    <row r="405">
      <c r="A405" t="n">
        <v>454</v>
      </c>
      <c r="B405" t="s">
        <v>5847</v>
      </c>
      <c r="C405" t="s">
        <v>5985</v>
      </c>
      <c r="D405" t="n">
        <v>100</v>
      </c>
      <c r="E405" t="n">
        <v>0</v>
      </c>
      <c r="F405" s="201" t="n">
        <v>41330</v>
      </c>
      <c r="G405" t="n">
        <v>2</v>
      </c>
      <c r="H405" s="201" t="n">
        <v>41332</v>
      </c>
      <c r="I405" t="e">
        <v>#NUM!</v>
      </c>
      <c r="J405" t="e">
        <v>#NUM!</v>
      </c>
      <c r="K405" t="n">
        <v>200</v>
      </c>
      <c r="L405" t="n">
        <v>28.7</v>
      </c>
      <c r="M405" t="s">
        <v>5662</v>
      </c>
      <c r="N405" t="n">
        <v>0</v>
      </c>
      <c r="O405" s="201"/>
      <c r="P405"/>
    </row>
    <row r="406">
      <c r="A406" t="n">
        <v>455</v>
      </c>
      <c r="B406" t="s">
        <v>5986</v>
      </c>
      <c r="C406" t="s">
        <v>5986</v>
      </c>
      <c r="D406" t="n">
        <v>50</v>
      </c>
      <c r="E406" t="n">
        <v>67.07</v>
      </c>
      <c r="F406" s="201" t="n">
        <v>40085</v>
      </c>
      <c r="G406" t="n">
        <v>13</v>
      </c>
      <c r="H406" s="201" t="n">
        <v>41352</v>
      </c>
      <c r="I406" t="n">
        <v>-0.0700435656352384</v>
      </c>
      <c r="J406" t="n">
        <v>-0.80617265543462</v>
      </c>
      <c r="K406" t="n">
        <v>-2703.5</v>
      </c>
      <c r="L406" t="n">
        <v>7.95</v>
      </c>
      <c r="M406" t="s">
        <v>5566</v>
      </c>
      <c r="N406" t="n">
        <v>3353.5</v>
      </c>
      <c r="O406" s="201"/>
      <c r="P406"/>
    </row>
    <row r="407">
      <c r="A407" t="n">
        <v>456</v>
      </c>
      <c r="B407" t="s">
        <v>5986</v>
      </c>
      <c r="C407" t="s">
        <v>5986</v>
      </c>
      <c r="D407" t="n">
        <v>50</v>
      </c>
      <c r="E407" t="n">
        <v>23.5</v>
      </c>
      <c r="F407" s="201" t="n">
        <v>40801</v>
      </c>
      <c r="G407" t="n">
        <v>13</v>
      </c>
      <c r="H407" s="201" t="n">
        <v>41352</v>
      </c>
      <c r="I407" t="n">
        <v>-0.0467963002533655</v>
      </c>
      <c r="J407" t="n">
        <v>-0.446808510638298</v>
      </c>
      <c r="K407" t="n">
        <v>-525</v>
      </c>
      <c r="L407" t="n">
        <v>7.95</v>
      </c>
      <c r="M407" t="s">
        <v>5566</v>
      </c>
      <c r="N407" t="n">
        <v>1175</v>
      </c>
      <c r="O407" s="201"/>
      <c r="P407"/>
    </row>
    <row r="408">
      <c r="A408" t="n">
        <v>457</v>
      </c>
      <c r="B408" t="s">
        <v>5986</v>
      </c>
      <c r="C408" t="s">
        <v>5987</v>
      </c>
      <c r="D408" t="n">
        <v>100</v>
      </c>
      <c r="E408" t="n">
        <v>0</v>
      </c>
      <c r="F408" s="201" t="n">
        <v>41345</v>
      </c>
      <c r="G408" t="n">
        <v>1.7</v>
      </c>
      <c r="H408" s="201" t="n">
        <v>41352</v>
      </c>
      <c r="I408" t="e">
        <v>#NUM!</v>
      </c>
      <c r="J408" t="e">
        <v>#NUM!</v>
      </c>
      <c r="K408" t="n">
        <v>170</v>
      </c>
      <c r="L408" t="n">
        <v>28.7</v>
      </c>
      <c r="M408" t="s">
        <v>5662</v>
      </c>
      <c r="N408" t="n">
        <v>0</v>
      </c>
      <c r="O408" s="201"/>
      <c r="P408"/>
    </row>
    <row r="409">
      <c r="A409" t="n">
        <v>458</v>
      </c>
      <c r="B409" t="s">
        <v>5988</v>
      </c>
      <c r="C409" t="s">
        <v>5989</v>
      </c>
      <c r="D409" t="n">
        <v>100</v>
      </c>
      <c r="E409" t="n">
        <v>3</v>
      </c>
      <c r="F409" s="201" t="n">
        <v>41243</v>
      </c>
      <c r="G409" t="n">
        <v>0.01</v>
      </c>
      <c r="H409" s="201" t="n">
        <v>41349</v>
      </c>
      <c r="I409" t="n">
        <v>-0.119547595574543</v>
      </c>
      <c r="J409" t="n">
        <v>-0.996666666666667</v>
      </c>
      <c r="K409" t="n">
        <v>-299</v>
      </c>
      <c r="L409" t="n">
        <v>8.7</v>
      </c>
      <c r="M409" t="s">
        <v>5668</v>
      </c>
      <c r="N409" t="n">
        <v>300</v>
      </c>
      <c r="O409" s="201"/>
      <c r="P409"/>
    </row>
    <row r="410">
      <c r="A410" t="n">
        <v>459</v>
      </c>
      <c r="B410" t="s">
        <v>5627</v>
      </c>
      <c r="C410" t="s">
        <v>5990</v>
      </c>
      <c r="D410" t="n">
        <v>100</v>
      </c>
      <c r="E410" t="n">
        <v>49</v>
      </c>
      <c r="F410" s="201" t="n">
        <v>41277</v>
      </c>
      <c r="G410" t="n">
        <v>0</v>
      </c>
      <c r="H410" s="201" t="n">
        <v>41447</v>
      </c>
      <c r="I410" t="n">
        <v>-0.121302758391492</v>
      </c>
      <c r="J410" t="n">
        <v>-1</v>
      </c>
      <c r="K410" t="n">
        <v>-4900</v>
      </c>
      <c r="L410" t="n">
        <v>8.7</v>
      </c>
      <c r="M410" t="s">
        <v>5668</v>
      </c>
      <c r="N410" t="n">
        <v>4900</v>
      </c>
      <c r="O410" s="201"/>
      <c r="P410"/>
    </row>
    <row r="411">
      <c r="A411" t="n">
        <v>460</v>
      </c>
      <c r="B411" t="s">
        <v>5622</v>
      </c>
      <c r="C411" t="s">
        <v>5622</v>
      </c>
      <c r="D411" t="n">
        <v>10</v>
      </c>
      <c r="E411" t="n">
        <v>493.42</v>
      </c>
      <c r="F411" s="201" t="n">
        <v>41514</v>
      </c>
      <c r="G411" t="n">
        <v>506.05</v>
      </c>
      <c r="H411" s="201" t="n">
        <v>41526</v>
      </c>
      <c r="I411" t="n">
        <v>0.00337043720469606</v>
      </c>
      <c r="J411" t="n">
        <v>0.0255968546066232</v>
      </c>
      <c r="K411" t="n">
        <v>126.3</v>
      </c>
      <c r="L411" t="n">
        <v>7.95</v>
      </c>
      <c r="M411" t="s">
        <v>5566</v>
      </c>
      <c r="N411" t="n">
        <v>4934.2</v>
      </c>
      <c r="O411" s="201"/>
      <c r="P411"/>
    </row>
    <row r="412">
      <c r="A412" t="n">
        <v>461</v>
      </c>
      <c r="B412" t="s">
        <v>5622</v>
      </c>
      <c r="C412" t="s">
        <v>5622</v>
      </c>
      <c r="D412" t="n">
        <v>10</v>
      </c>
      <c r="E412" t="n">
        <v>492.18</v>
      </c>
      <c r="F412" s="201" t="n">
        <v>41540</v>
      </c>
      <c r="G412" t="n">
        <v>501</v>
      </c>
      <c r="H412" s="201" t="n">
        <v>41563</v>
      </c>
      <c r="I412" t="n">
        <v>0.00238197366017921</v>
      </c>
      <c r="J412" t="n">
        <v>0.0179202730708277</v>
      </c>
      <c r="K412" t="n">
        <v>88.1999999999999</v>
      </c>
      <c r="L412" t="n">
        <v>7.95</v>
      </c>
      <c r="M412" t="s">
        <v>5566</v>
      </c>
      <c r="N412" t="n">
        <v>4921.8</v>
      </c>
      <c r="O412" s="201"/>
      <c r="P412"/>
    </row>
    <row r="413">
      <c r="A413" t="n">
        <v>462</v>
      </c>
      <c r="B413" t="s">
        <v>5991</v>
      </c>
      <c r="C413" t="s">
        <v>5992</v>
      </c>
      <c r="D413" t="n">
        <v>100</v>
      </c>
      <c r="E413" t="n">
        <v>0</v>
      </c>
      <c r="F413" s="201" t="n">
        <v>41561</v>
      </c>
      <c r="G413" t="n">
        <v>4</v>
      </c>
      <c r="H413" s="201" t="n">
        <v>41565</v>
      </c>
      <c r="I413" t="e">
        <v>#NUM!</v>
      </c>
      <c r="J413" t="e">
        <v>#NUM!</v>
      </c>
      <c r="K413" t="n">
        <v>400</v>
      </c>
      <c r="L413" t="n">
        <v>8.7</v>
      </c>
      <c r="M413" t="s">
        <v>5641</v>
      </c>
      <c r="N413" t="n">
        <v>0</v>
      </c>
      <c r="O413" s="201"/>
      <c r="P413"/>
    </row>
    <row r="414">
      <c r="A414" t="n">
        <v>463</v>
      </c>
      <c r="B414" t="s">
        <v>5847</v>
      </c>
      <c r="C414" t="s">
        <v>5847</v>
      </c>
      <c r="D414" t="n">
        <v>2</v>
      </c>
      <c r="E414" t="n">
        <v>95</v>
      </c>
      <c r="F414" s="201" t="n">
        <v>41018</v>
      </c>
      <c r="G414" t="n">
        <v>102</v>
      </c>
      <c r="H414" s="201" t="n">
        <v>41409</v>
      </c>
      <c r="I414" t="n">
        <v>0.00822972363589512</v>
      </c>
      <c r="J414" t="n">
        <v>0.0736842105263158</v>
      </c>
      <c r="K414" t="n">
        <v>14</v>
      </c>
      <c r="L414" t="n">
        <v>7.95</v>
      </c>
      <c r="M414" t="s">
        <v>5566</v>
      </c>
      <c r="N414" t="n">
        <v>190</v>
      </c>
      <c r="O414" s="201"/>
      <c r="P414"/>
    </row>
    <row r="415">
      <c r="A415" t="n">
        <v>464</v>
      </c>
      <c r="B415" t="s">
        <v>5847</v>
      </c>
      <c r="C415" t="s">
        <v>5847</v>
      </c>
      <c r="D415" t="n">
        <v>98</v>
      </c>
      <c r="E415" t="n">
        <v>94.56</v>
      </c>
      <c r="F415" s="201" t="n">
        <v>41551</v>
      </c>
      <c r="G415" t="n">
        <v>95.35</v>
      </c>
      <c r="H415" s="201" t="n">
        <v>41564</v>
      </c>
      <c r="I415" t="n">
        <v>0.0011149494087114</v>
      </c>
      <c r="J415" t="n">
        <v>0.00835448392554983</v>
      </c>
      <c r="K415" t="n">
        <v>77.4199999999992</v>
      </c>
      <c r="L415" t="n">
        <v>7.95</v>
      </c>
      <c r="M415" t="s">
        <v>5566</v>
      </c>
      <c r="N415" t="n">
        <v>9266.88</v>
      </c>
      <c r="O415" s="201"/>
      <c r="P415"/>
    </row>
    <row r="416">
      <c r="A416" t="n">
        <v>465</v>
      </c>
      <c r="B416" t="s">
        <v>5993</v>
      </c>
      <c r="C416" t="s">
        <v>5994</v>
      </c>
      <c r="D416" t="n">
        <v>200</v>
      </c>
      <c r="E416" t="n">
        <v>0.3</v>
      </c>
      <c r="F416" s="201" t="n">
        <v>41549</v>
      </c>
      <c r="G416" t="n">
        <v>0.82</v>
      </c>
      <c r="H416" s="201" t="n">
        <v>41565</v>
      </c>
      <c r="I416" t="n">
        <v>0.231153330897576</v>
      </c>
      <c r="J416" t="n">
        <v>1.73333333333333</v>
      </c>
      <c r="K416" t="n">
        <v>104</v>
      </c>
      <c r="L416" t="n">
        <v>18.9</v>
      </c>
      <c r="M416" t="s">
        <v>5653</v>
      </c>
      <c r="N416" t="n">
        <v>60</v>
      </c>
      <c r="O416" s="201"/>
      <c r="P416"/>
    </row>
    <row r="417">
      <c r="A417" t="n">
        <v>466</v>
      </c>
      <c r="B417" t="s">
        <v>5738</v>
      </c>
      <c r="C417" t="s">
        <v>5995</v>
      </c>
      <c r="D417" t="n">
        <v>200</v>
      </c>
      <c r="E417" t="n">
        <v>1.3</v>
      </c>
      <c r="F417" s="201" t="n">
        <v>41549</v>
      </c>
      <c r="G417" t="n">
        <v>1.8</v>
      </c>
      <c r="H417" s="201" t="n">
        <v>41565</v>
      </c>
      <c r="I417" t="n">
        <v>0.0512914195778646</v>
      </c>
      <c r="J417" t="n">
        <v>0.384615384615385</v>
      </c>
      <c r="K417" t="n">
        <v>100</v>
      </c>
      <c r="L417" t="n">
        <v>18.9</v>
      </c>
      <c r="M417" t="s">
        <v>5653</v>
      </c>
      <c r="N417" t="n">
        <v>260</v>
      </c>
      <c r="O417" s="201"/>
      <c r="P417"/>
    </row>
    <row r="418">
      <c r="A418" t="n">
        <v>467</v>
      </c>
      <c r="B418" t="s">
        <v>5743</v>
      </c>
      <c r="C418" t="s">
        <v>5743</v>
      </c>
      <c r="D418" t="n">
        <v>204</v>
      </c>
      <c r="E418" t="n">
        <v>14.55</v>
      </c>
      <c r="F418" s="201" t="n">
        <v>40858</v>
      </c>
      <c r="G418" t="n">
        <v>14</v>
      </c>
      <c r="H418" s="201" t="n">
        <v>41566</v>
      </c>
      <c r="I418" t="n">
        <v>-0.00402486897873587</v>
      </c>
      <c r="J418" t="n">
        <v>-0.0378006872852235</v>
      </c>
      <c r="K418" t="n">
        <v>-112.2</v>
      </c>
      <c r="L418" t="n">
        <v>7.95</v>
      </c>
      <c r="M418" t="s">
        <v>5566</v>
      </c>
      <c r="N418" t="n">
        <v>2968.2</v>
      </c>
      <c r="O418" s="201"/>
      <c r="P418"/>
    </row>
    <row r="419">
      <c r="A419" t="n">
        <v>468</v>
      </c>
      <c r="B419" t="s">
        <v>5743</v>
      </c>
      <c r="C419" t="s">
        <v>5996</v>
      </c>
      <c r="D419" t="n">
        <v>200</v>
      </c>
      <c r="E419" t="n">
        <v>0</v>
      </c>
      <c r="F419" s="201" t="n">
        <v>41480</v>
      </c>
      <c r="G419" t="n">
        <v>1</v>
      </c>
      <c r="H419" s="201" t="n">
        <v>41566</v>
      </c>
      <c r="I419" t="e">
        <v>#NUM!</v>
      </c>
      <c r="J419" t="e">
        <v>#NUM!</v>
      </c>
      <c r="K419" t="n">
        <v>200</v>
      </c>
      <c r="L419" t="n">
        <v>29.45</v>
      </c>
      <c r="M419" t="s">
        <v>5662</v>
      </c>
      <c r="N419" t="n">
        <v>0</v>
      </c>
      <c r="O419" s="201"/>
      <c r="P419"/>
    </row>
    <row r="420">
      <c r="A420" t="n">
        <v>469</v>
      </c>
      <c r="B420" t="s">
        <v>5738</v>
      </c>
      <c r="C420" t="s">
        <v>5997</v>
      </c>
      <c r="D420" t="n">
        <v>200</v>
      </c>
      <c r="E420" t="n">
        <v>1.5</v>
      </c>
      <c r="F420" s="201" t="n">
        <v>41569</v>
      </c>
      <c r="G420" t="n">
        <v>3</v>
      </c>
      <c r="H420" s="201" t="n">
        <v>41582</v>
      </c>
      <c r="I420" t="n">
        <v>0.134339344865661</v>
      </c>
      <c r="J420" t="n">
        <v>1</v>
      </c>
      <c r="K420" t="n">
        <v>300</v>
      </c>
      <c r="L420" t="n">
        <v>18.9</v>
      </c>
      <c r="M420" t="s">
        <v>5653</v>
      </c>
      <c r="N420" t="n">
        <v>300</v>
      </c>
      <c r="O420" s="201"/>
      <c r="P420"/>
    </row>
    <row r="421">
      <c r="A421" t="n">
        <v>470</v>
      </c>
      <c r="B421" t="s">
        <v>5692</v>
      </c>
      <c r="C421" t="s">
        <v>5998</v>
      </c>
      <c r="D421" t="n">
        <v>200</v>
      </c>
      <c r="E421" t="n">
        <v>0.35</v>
      </c>
      <c r="F421" s="201" t="n">
        <v>41558</v>
      </c>
      <c r="G421" t="n">
        <v>1.65</v>
      </c>
      <c r="H421" s="201" t="n">
        <v>41585</v>
      </c>
      <c r="I421" t="n">
        <v>0.49696271470465</v>
      </c>
      <c r="J421" t="n">
        <v>3.71428571428571</v>
      </c>
      <c r="K421" t="n">
        <v>260</v>
      </c>
      <c r="L421" t="n">
        <v>18.9</v>
      </c>
      <c r="M421" t="s">
        <v>5653</v>
      </c>
      <c r="N421" t="n">
        <v>70</v>
      </c>
      <c r="O421" s="201"/>
      <c r="P421"/>
    </row>
    <row r="422">
      <c r="A422" t="n">
        <v>471</v>
      </c>
      <c r="B422" t="s">
        <v>5686</v>
      </c>
      <c r="C422" t="s">
        <v>5999</v>
      </c>
      <c r="D422" t="n">
        <v>100</v>
      </c>
      <c r="E422" t="n">
        <v>0.15</v>
      </c>
      <c r="F422" s="201" t="n">
        <v>41586</v>
      </c>
      <c r="G422" t="n">
        <v>0.8</v>
      </c>
      <c r="H422" s="201" t="n">
        <v>41591</v>
      </c>
      <c r="I422" t="n">
        <v>0.585802469135803</v>
      </c>
      <c r="J422" t="n">
        <v>4.33333333333333</v>
      </c>
      <c r="K422" t="n">
        <v>65</v>
      </c>
      <c r="L422" t="n">
        <v>17.4</v>
      </c>
      <c r="M422" t="s">
        <v>5653</v>
      </c>
      <c r="N422" t="n">
        <v>15</v>
      </c>
      <c r="O422" s="201"/>
      <c r="P422"/>
    </row>
    <row r="423">
      <c r="A423" t="n">
        <v>472</v>
      </c>
      <c r="B423" t="s">
        <v>5726</v>
      </c>
      <c r="C423" t="s">
        <v>5726</v>
      </c>
      <c r="D423" t="n">
        <v>200</v>
      </c>
      <c r="E423" t="n">
        <v>8.5</v>
      </c>
      <c r="F423" s="201" t="n">
        <v>41561</v>
      </c>
      <c r="G423" t="n">
        <v>8</v>
      </c>
      <c r="H423" s="201" t="n">
        <v>41592</v>
      </c>
      <c r="I423" t="n">
        <v>-0.00787911494873179</v>
      </c>
      <c r="J423" t="n">
        <v>-0.0588235294117647</v>
      </c>
      <c r="K423" t="n">
        <v>-100</v>
      </c>
      <c r="L423" t="n">
        <v>7.95</v>
      </c>
      <c r="M423" t="s">
        <v>5566</v>
      </c>
      <c r="N423" t="n">
        <v>1700</v>
      </c>
      <c r="O423" s="201"/>
      <c r="P423"/>
    </row>
    <row r="424">
      <c r="A424" t="n">
        <v>473</v>
      </c>
      <c r="B424" t="s">
        <v>5726</v>
      </c>
      <c r="C424" t="s">
        <v>6000</v>
      </c>
      <c r="D424" t="n">
        <v>200</v>
      </c>
      <c r="E424" t="n">
        <v>0</v>
      </c>
      <c r="F424" s="201" t="n">
        <v>41576</v>
      </c>
      <c r="G424" t="n">
        <v>0.65</v>
      </c>
      <c r="H424" s="201" t="n">
        <v>41592</v>
      </c>
      <c r="I424" t="e">
        <v>#NUM!</v>
      </c>
      <c r="J424" t="e">
        <v>#NUM!</v>
      </c>
      <c r="K424" t="n">
        <v>130</v>
      </c>
      <c r="L424" t="n">
        <v>29.45</v>
      </c>
      <c r="M424" t="s">
        <v>5662</v>
      </c>
      <c r="N424" t="n">
        <v>0</v>
      </c>
      <c r="O424" s="201"/>
      <c r="P424"/>
    </row>
    <row r="425">
      <c r="A425" t="n">
        <v>474</v>
      </c>
      <c r="B425" t="s">
        <v>5991</v>
      </c>
      <c r="C425" t="s">
        <v>6001</v>
      </c>
      <c r="D425" t="n">
        <v>100</v>
      </c>
      <c r="E425" t="n">
        <v>0</v>
      </c>
      <c r="F425" s="201" t="n">
        <v>41585</v>
      </c>
      <c r="G425" t="n">
        <v>2.7</v>
      </c>
      <c r="H425" s="201" t="n">
        <v>41607</v>
      </c>
      <c r="I425" t="e">
        <v>#NUM!</v>
      </c>
      <c r="J425" t="e">
        <v>#NUM!</v>
      </c>
      <c r="K425" t="n">
        <v>270</v>
      </c>
      <c r="L425" t="n">
        <v>8.7</v>
      </c>
      <c r="M425" t="s">
        <v>5641</v>
      </c>
      <c r="N425" t="n">
        <v>0</v>
      </c>
      <c r="O425" s="201"/>
      <c r="P425"/>
    </row>
    <row r="426">
      <c r="A426" t="n">
        <v>475</v>
      </c>
      <c r="B426" t="s">
        <v>6002</v>
      </c>
      <c r="C426" t="s">
        <v>6003</v>
      </c>
      <c r="D426" t="n">
        <v>100</v>
      </c>
      <c r="E426" t="n">
        <v>0.95</v>
      </c>
      <c r="F426" s="201" t="n">
        <v>41628</v>
      </c>
      <c r="G426" t="n">
        <v>0.8</v>
      </c>
      <c r="H426" s="201" t="n">
        <v>41629</v>
      </c>
      <c r="I426" t="n">
        <v>-0.0216823096115005</v>
      </c>
      <c r="J426" t="n">
        <v>-0.157894736842105</v>
      </c>
      <c r="K426" t="n">
        <v>-15</v>
      </c>
      <c r="L426" t="n">
        <v>17.4</v>
      </c>
      <c r="M426" t="s">
        <v>5653</v>
      </c>
      <c r="N426" t="n">
        <v>95</v>
      </c>
      <c r="O426" s="201"/>
      <c r="P426"/>
    </row>
    <row r="427">
      <c r="A427" t="n">
        <v>476</v>
      </c>
      <c r="B427" t="s">
        <v>5724</v>
      </c>
      <c r="C427" t="s">
        <v>6004</v>
      </c>
      <c r="D427" t="n">
        <v>200</v>
      </c>
      <c r="E427" t="n">
        <v>1</v>
      </c>
      <c r="F427" s="201" t="n">
        <v>41607</v>
      </c>
      <c r="G427" t="n">
        <v>0.9</v>
      </c>
      <c r="H427" s="201" t="n">
        <v>41629</v>
      </c>
      <c r="I427" t="n">
        <v>-0.0136244867487869</v>
      </c>
      <c r="J427" t="n">
        <v>-0.1</v>
      </c>
      <c r="K427" t="n">
        <v>-20</v>
      </c>
      <c r="L427" t="n">
        <v>18.9</v>
      </c>
      <c r="M427" t="s">
        <v>5653</v>
      </c>
      <c r="N427" t="n">
        <v>200</v>
      </c>
      <c r="O427" s="201"/>
      <c r="P427"/>
    </row>
    <row r="428">
      <c r="A428" t="n">
        <v>1598633373</v>
      </c>
      <c r="B428" t="s">
        <v>6005</v>
      </c>
      <c r="C428" t="s">
        <v>6005</v>
      </c>
      <c r="D428" t="n">
        <v>500</v>
      </c>
      <c r="E428" t="n">
        <v>2.15</v>
      </c>
      <c r="F428" s="201" t="n">
        <v>44067.6739467593</v>
      </c>
      <c r="G428" t="n">
        <v>3.3</v>
      </c>
      <c r="H428" s="201" t="n">
        <v>44071</v>
      </c>
      <c r="I428" t="n">
        <v>0.891472868217054</v>
      </c>
      <c r="J428" t="n">
        <v>0.534883720930233</v>
      </c>
      <c r="K428" t="n">
        <v>575</v>
      </c>
      <c r="L428"/>
      <c r="M428" t="s">
        <v>5568</v>
      </c>
      <c r="N428" t="n">
        <v>1075</v>
      </c>
      <c r="O428" s="201" t="n">
        <v>44071</v>
      </c>
      <c r="P428" t="s">
        <v>5562</v>
      </c>
    </row>
    <row r="429">
      <c r="A429" t="n">
        <v>1598633374</v>
      </c>
      <c r="B429" t="s">
        <v>6006</v>
      </c>
      <c r="C429" t="s">
        <v>6006</v>
      </c>
      <c r="D429" t="n">
        <v>500</v>
      </c>
      <c r="E429" t="n">
        <v>1.15</v>
      </c>
      <c r="F429" s="201" t="n">
        <v>44068</v>
      </c>
      <c r="G429" t="n">
        <v>1.7</v>
      </c>
      <c r="H429" s="201" t="n">
        <v>44071</v>
      </c>
      <c r="I429" t="n">
        <v>0.800757877941763</v>
      </c>
      <c r="J429" t="n">
        <v>0.478260869565218</v>
      </c>
      <c r="K429" t="n">
        <v>275</v>
      </c>
      <c r="L429"/>
      <c r="M429" t="s">
        <v>5568</v>
      </c>
      <c r="N429" t="n">
        <v>575</v>
      </c>
      <c r="O429" s="201" t="n">
        <v>44071</v>
      </c>
      <c r="P429" t="s">
        <v>5562</v>
      </c>
    </row>
    <row r="430">
      <c r="A430" t="n">
        <v>1598633375</v>
      </c>
      <c r="B430" t="s">
        <v>6007</v>
      </c>
      <c r="C430" t="s">
        <v>6007</v>
      </c>
      <c r="D430" t="n">
        <v>200</v>
      </c>
      <c r="E430" t="n">
        <v>4</v>
      </c>
      <c r="F430" s="201" t="n">
        <v>44047</v>
      </c>
      <c r="G430" t="n">
        <v>0</v>
      </c>
      <c r="H430" s="201" t="n">
        <v>44071</v>
      </c>
      <c r="I430" t="n">
        <v>-1.52719665271967</v>
      </c>
      <c r="J430" t="n">
        <v>-1</v>
      </c>
      <c r="K430" t="n">
        <v>-800</v>
      </c>
      <c r="L430"/>
      <c r="M430" t="s">
        <v>5568</v>
      </c>
      <c r="N430" t="n">
        <v>800</v>
      </c>
      <c r="O430" s="201" t="n">
        <v>44071</v>
      </c>
      <c r="P430" t="s">
        <v>5562</v>
      </c>
    </row>
    <row r="431">
      <c r="A431" t="n">
        <v>1598633376</v>
      </c>
      <c r="B431" t="s">
        <v>6008</v>
      </c>
      <c r="C431" t="s">
        <v>6008</v>
      </c>
      <c r="D431" t="n">
        <v>-1000</v>
      </c>
      <c r="E431" t="n">
        <v>1.27</v>
      </c>
      <c r="F431" s="201" t="n">
        <v>44054.6696064815</v>
      </c>
      <c r="G431" t="n">
        <v>0.45</v>
      </c>
      <c r="H431" s="201" t="n">
        <v>44071</v>
      </c>
      <c r="I431" t="n">
        <v>1.01581591094217</v>
      </c>
      <c r="J431" t="n">
        <v>0.645669291338583</v>
      </c>
      <c r="K431" t="n">
        <v>820</v>
      </c>
      <c r="L431"/>
      <c r="M431" t="s">
        <v>5561</v>
      </c>
      <c r="N431" t="n">
        <v>1270</v>
      </c>
      <c r="O431" s="201" t="n">
        <v>44071</v>
      </c>
      <c r="P431" t="s">
        <v>5562</v>
      </c>
    </row>
    <row r="432">
      <c r="A432" t="n">
        <v>1598633377</v>
      </c>
      <c r="B432" t="s">
        <v>6009</v>
      </c>
      <c r="C432" t="s">
        <v>6009</v>
      </c>
      <c r="D432" t="n">
        <v>100</v>
      </c>
      <c r="E432" t="n">
        <v>6.7</v>
      </c>
      <c r="F432" s="201" t="n">
        <v>44068</v>
      </c>
      <c r="G432" t="n">
        <v>9</v>
      </c>
      <c r="H432" s="201" t="n">
        <v>44071</v>
      </c>
      <c r="I432" t="n">
        <v>0.574763795700397</v>
      </c>
      <c r="J432" t="n">
        <v>0.343283582089552</v>
      </c>
      <c r="K432" t="n">
        <v>230</v>
      </c>
      <c r="L432"/>
      <c r="M432" t="s">
        <v>5568</v>
      </c>
      <c r="N432" t="n">
        <v>670</v>
      </c>
      <c r="O432" s="201" t="n">
        <v>44071</v>
      </c>
      <c r="P432" t="s">
        <v>5562</v>
      </c>
    </row>
    <row r="433">
      <c r="A433" t="n">
        <v>1598633378</v>
      </c>
      <c r="B433" t="s">
        <v>6010</v>
      </c>
      <c r="C433" t="s">
        <v>6010</v>
      </c>
      <c r="D433" t="n">
        <v>100</v>
      </c>
      <c r="E433" t="n">
        <v>4.1</v>
      </c>
      <c r="F433" s="201" t="n">
        <v>44068</v>
      </c>
      <c r="G433" t="n">
        <v>4.5</v>
      </c>
      <c r="H433" s="201" t="n">
        <v>44071</v>
      </c>
      <c r="I433" t="n">
        <v>0.163347505034684</v>
      </c>
      <c r="J433" t="n">
        <v>0.0975609756097562</v>
      </c>
      <c r="K433" t="n">
        <v>40</v>
      </c>
      <c r="L433"/>
      <c r="M433" t="s">
        <v>5568</v>
      </c>
      <c r="N433" t="n">
        <v>410</v>
      </c>
      <c r="O433" s="201" t="n">
        <v>44071</v>
      </c>
      <c r="P433" t="s">
        <v>5562</v>
      </c>
    </row>
    <row r="434">
      <c r="A434" t="n">
        <v>1598633379</v>
      </c>
      <c r="B434" t="s">
        <v>6011</v>
      </c>
      <c r="C434" t="s">
        <v>6011</v>
      </c>
      <c r="D434" t="n">
        <v>200</v>
      </c>
      <c r="E434" t="n">
        <v>2.3</v>
      </c>
      <c r="F434" s="201" t="n">
        <v>44070</v>
      </c>
      <c r="G434" t="n">
        <v>2.5</v>
      </c>
      <c r="H434" s="201" t="n">
        <v>44071</v>
      </c>
      <c r="I434" t="n">
        <v>0.146940418679549</v>
      </c>
      <c r="J434" t="n">
        <v>0.0869565217391306</v>
      </c>
      <c r="K434" t="n">
        <v>40</v>
      </c>
      <c r="L434"/>
      <c r="M434" t="s">
        <v>5568</v>
      </c>
      <c r="N434" t="n">
        <v>460</v>
      </c>
      <c r="O434" s="201" t="n">
        <v>44071</v>
      </c>
      <c r="P434" t="s">
        <v>5562</v>
      </c>
    </row>
    <row r="435">
      <c r="A435" t="n">
        <v>1598633380</v>
      </c>
      <c r="B435" t="s">
        <v>6012</v>
      </c>
      <c r="C435" t="s">
        <v>6012</v>
      </c>
      <c r="D435" t="n">
        <v>-100</v>
      </c>
      <c r="E435" t="n">
        <v>1.2</v>
      </c>
      <c r="F435" s="201" t="n">
        <v>44062</v>
      </c>
      <c r="G435" t="n">
        <v>0.2</v>
      </c>
      <c r="H435" s="201" t="n">
        <v>44071</v>
      </c>
      <c r="I435" t="n">
        <v>1.3578869047619</v>
      </c>
      <c r="J435" t="n">
        <v>0.833333333333333</v>
      </c>
      <c r="K435" t="n">
        <v>100</v>
      </c>
      <c r="L435" t="n">
        <v>1.01</v>
      </c>
      <c r="M435" t="s">
        <v>5653</v>
      </c>
      <c r="N435" t="n">
        <v>120</v>
      </c>
      <c r="O435" s="201" t="n">
        <v>44071</v>
      </c>
      <c r="P435" t="s">
        <v>5562</v>
      </c>
    </row>
    <row r="436">
      <c r="A436" t="n">
        <v>1598633381</v>
      </c>
      <c r="B436" t="s">
        <v>5886</v>
      </c>
      <c r="C436" t="s">
        <v>5886</v>
      </c>
      <c r="D436" t="n">
        <v>300</v>
      </c>
      <c r="E436" t="n">
        <v>29.55</v>
      </c>
      <c r="F436" s="201" t="n">
        <v>43480.0416666667</v>
      </c>
      <c r="G436" t="n">
        <v>13</v>
      </c>
      <c r="H436" s="201" t="n">
        <v>44071</v>
      </c>
      <c r="I436" t="n">
        <v>-0.253628664878051</v>
      </c>
      <c r="J436" t="n">
        <v>-0.560067681895093</v>
      </c>
      <c r="K436" t="n">
        <v>-4965</v>
      </c>
      <c r="L436"/>
      <c r="M436" t="s">
        <v>5566</v>
      </c>
      <c r="N436" t="n">
        <v>8865</v>
      </c>
      <c r="O436" s="201" t="n">
        <v>44071</v>
      </c>
      <c r="P436" t="s">
        <v>5562</v>
      </c>
    </row>
    <row r="437">
      <c r="A437" t="n">
        <v>1598633382</v>
      </c>
      <c r="B437" t="s">
        <v>6013</v>
      </c>
      <c r="C437" t="s">
        <v>6013</v>
      </c>
      <c r="D437" t="n">
        <v>-300</v>
      </c>
      <c r="E437" t="n">
        <v>0.65</v>
      </c>
      <c r="F437" s="201" t="n">
        <v>44049.5135532407</v>
      </c>
      <c r="G437" t="n">
        <v>0</v>
      </c>
      <c r="H437" s="201" t="n">
        <v>44071</v>
      </c>
      <c r="I437" t="n">
        <v>1.54008438818565</v>
      </c>
      <c r="J437" t="n">
        <v>1</v>
      </c>
      <c r="K437" t="n">
        <v>195</v>
      </c>
      <c r="L437"/>
      <c r="M437" t="s">
        <v>5653</v>
      </c>
      <c r="N437" t="n">
        <v>195</v>
      </c>
      <c r="O437" s="201" t="n">
        <v>44071</v>
      </c>
      <c r="P437" t="s">
        <v>5562</v>
      </c>
    </row>
    <row r="438">
      <c r="A438" t="n">
        <v>477</v>
      </c>
      <c r="B438" t="s">
        <v>5993</v>
      </c>
      <c r="C438" t="s">
        <v>6014</v>
      </c>
      <c r="D438" t="n">
        <v>200</v>
      </c>
      <c r="E438" t="n">
        <v>2.65</v>
      </c>
      <c r="F438" s="201" t="n">
        <v>41585</v>
      </c>
      <c r="G438" t="n">
        <v>1.25</v>
      </c>
      <c r="H438" s="201" t="n">
        <v>41629</v>
      </c>
      <c r="I438" t="n">
        <v>-0.071392146863845</v>
      </c>
      <c r="J438" t="n">
        <v>-0.528301886792453</v>
      </c>
      <c r="K438" t="n">
        <v>-280</v>
      </c>
      <c r="L438" t="n">
        <v>18.9</v>
      </c>
      <c r="M438" t="s">
        <v>5653</v>
      </c>
      <c r="N438" t="n">
        <v>530</v>
      </c>
      <c r="O438" s="201"/>
      <c r="P438"/>
    </row>
    <row r="439">
      <c r="A439" t="n">
        <v>478</v>
      </c>
      <c r="B439" t="s">
        <v>5622</v>
      </c>
      <c r="C439" t="s">
        <v>6015</v>
      </c>
      <c r="D439" t="n">
        <v>60</v>
      </c>
      <c r="E439" t="n">
        <v>19.68</v>
      </c>
      <c r="F439" s="201" t="n">
        <v>41933</v>
      </c>
      <c r="G439" t="n">
        <v>0.01</v>
      </c>
      <c r="H439" s="201" t="n">
        <v>41648</v>
      </c>
      <c r="I439" t="n">
        <v>-0.155042300263632</v>
      </c>
      <c r="J439" t="n">
        <v>-0.999491869918699</v>
      </c>
      <c r="K439" t="n">
        <v>-1180.2</v>
      </c>
      <c r="L439" t="n">
        <v>16.8</v>
      </c>
      <c r="M439" t="s">
        <v>5568</v>
      </c>
      <c r="N439" t="n">
        <v>1180.8</v>
      </c>
      <c r="O439" s="201"/>
      <c r="P439"/>
    </row>
    <row r="440">
      <c r="A440" t="n">
        <v>479</v>
      </c>
      <c r="B440" t="s">
        <v>6002</v>
      </c>
      <c r="C440" t="s">
        <v>6016</v>
      </c>
      <c r="D440" t="n">
        <v>100</v>
      </c>
      <c r="E440" t="n">
        <v>0.5</v>
      </c>
      <c r="F440" s="201" t="n">
        <v>41631</v>
      </c>
      <c r="G440" t="n">
        <v>1.6</v>
      </c>
      <c r="H440" s="201" t="n">
        <v>41656</v>
      </c>
      <c r="I440" t="n">
        <v>0.302448210922787</v>
      </c>
      <c r="J440" t="n">
        <v>2.2</v>
      </c>
      <c r="K440" t="n">
        <v>110</v>
      </c>
      <c r="L440" t="n">
        <v>17.4</v>
      </c>
      <c r="M440" t="s">
        <v>5653</v>
      </c>
      <c r="N440" t="n">
        <v>50</v>
      </c>
      <c r="O440" s="201"/>
      <c r="P440"/>
    </row>
    <row r="441">
      <c r="A441" t="n">
        <v>480</v>
      </c>
      <c r="B441" t="s">
        <v>5622</v>
      </c>
      <c r="C441" t="s">
        <v>6015</v>
      </c>
      <c r="D441" t="n">
        <v>40</v>
      </c>
      <c r="E441" t="n">
        <v>19.68</v>
      </c>
      <c r="F441" s="201" t="n">
        <v>41568</v>
      </c>
      <c r="G441" t="n">
        <v>3.15</v>
      </c>
      <c r="H441" s="201" t="n">
        <v>41656</v>
      </c>
      <c r="I441" t="n">
        <v>-0.112795343599131</v>
      </c>
      <c r="J441" t="n">
        <v>-0.839939024390244</v>
      </c>
      <c r="K441" t="n">
        <v>-661.2</v>
      </c>
      <c r="L441" t="n">
        <v>16.5</v>
      </c>
      <c r="M441" t="s">
        <v>5568</v>
      </c>
      <c r="N441" t="n">
        <v>787.2</v>
      </c>
      <c r="O441" s="201"/>
      <c r="P441"/>
    </row>
    <row r="442">
      <c r="A442" t="n">
        <v>481</v>
      </c>
      <c r="B442" t="s">
        <v>5991</v>
      </c>
      <c r="C442" t="s">
        <v>5991</v>
      </c>
      <c r="D442" t="n">
        <v>100</v>
      </c>
      <c r="E442" t="n">
        <v>181.53</v>
      </c>
      <c r="F442" s="201" t="n">
        <v>41556</v>
      </c>
      <c r="G442" t="n">
        <v>175</v>
      </c>
      <c r="H442" s="201" t="n">
        <v>41657</v>
      </c>
      <c r="I442" t="n">
        <v>-0.00480944531514685</v>
      </c>
      <c r="J442" t="n">
        <v>-0.035972015644797</v>
      </c>
      <c r="K442" t="n">
        <v>-653</v>
      </c>
      <c r="L442" t="n">
        <v>7.95</v>
      </c>
      <c r="M442" t="s">
        <v>5566</v>
      </c>
      <c r="N442" t="n">
        <v>18153</v>
      </c>
      <c r="O442" s="201"/>
      <c r="P442"/>
    </row>
    <row r="443">
      <c r="A443" t="n">
        <v>482</v>
      </c>
      <c r="B443" t="s">
        <v>5991</v>
      </c>
      <c r="C443" t="s">
        <v>6017</v>
      </c>
      <c r="D443" t="n">
        <v>100</v>
      </c>
      <c r="E443" t="n">
        <v>0</v>
      </c>
      <c r="F443" s="201" t="n">
        <v>41634</v>
      </c>
      <c r="G443" t="n">
        <v>10</v>
      </c>
      <c r="H443" s="201" t="n">
        <v>41657</v>
      </c>
      <c r="I443" t="e">
        <v>#NUM!</v>
      </c>
      <c r="J443" t="e">
        <v>#NUM!</v>
      </c>
      <c r="K443" t="n">
        <v>1000</v>
      </c>
      <c r="L443" t="n">
        <v>17.4</v>
      </c>
      <c r="M443" t="s">
        <v>5653</v>
      </c>
      <c r="N443" t="n">
        <v>0</v>
      </c>
      <c r="O443" s="201"/>
      <c r="P443"/>
    </row>
    <row r="444">
      <c r="A444" t="n">
        <v>483</v>
      </c>
      <c r="B444" t="s">
        <v>5686</v>
      </c>
      <c r="C444" t="s">
        <v>6018</v>
      </c>
      <c r="D444" t="n">
        <v>100</v>
      </c>
      <c r="E444" t="n">
        <v>0</v>
      </c>
      <c r="F444" s="201" t="n">
        <v>41635</v>
      </c>
      <c r="G444" t="n">
        <v>1.25</v>
      </c>
      <c r="H444" s="201" t="n">
        <v>41656</v>
      </c>
      <c r="I444" t="e">
        <v>#NUM!</v>
      </c>
      <c r="J444" t="e">
        <v>#NUM!</v>
      </c>
      <c r="K444" t="n">
        <v>125</v>
      </c>
      <c r="L444" t="n">
        <v>17.4</v>
      </c>
      <c r="M444" t="s">
        <v>5653</v>
      </c>
      <c r="N444" t="n">
        <v>0</v>
      </c>
      <c r="O444" s="201"/>
      <c r="P444"/>
    </row>
    <row r="445">
      <c r="A445" t="n">
        <v>484</v>
      </c>
      <c r="B445" t="s">
        <v>5724</v>
      </c>
      <c r="C445" t="s">
        <v>6019</v>
      </c>
      <c r="D445" t="n">
        <v>200</v>
      </c>
      <c r="E445" t="n">
        <v>2</v>
      </c>
      <c r="F445" s="201" t="n">
        <v>41631</v>
      </c>
      <c r="G445" t="n">
        <v>1.5</v>
      </c>
      <c r="H445" s="201" t="n">
        <v>41663</v>
      </c>
      <c r="I445" t="n">
        <v>-0.0343691148775895</v>
      </c>
      <c r="J445" t="n">
        <v>-0.25</v>
      </c>
      <c r="K445" t="n">
        <v>-100</v>
      </c>
      <c r="L445" t="n">
        <v>18.9</v>
      </c>
      <c r="M445" t="s">
        <v>5653</v>
      </c>
      <c r="N445" t="n">
        <v>400</v>
      </c>
      <c r="O445" s="201"/>
      <c r="P445"/>
    </row>
    <row r="446">
      <c r="A446" t="n">
        <v>485</v>
      </c>
      <c r="B446" t="s">
        <v>6020</v>
      </c>
      <c r="C446" t="s">
        <v>6020</v>
      </c>
      <c r="D446" t="n">
        <v>145</v>
      </c>
      <c r="E446" t="n">
        <v>34.6</v>
      </c>
      <c r="F446" s="201" t="n">
        <v>40102</v>
      </c>
      <c r="G446" t="n">
        <v>35.61</v>
      </c>
      <c r="H446" s="201" t="n">
        <v>41666</v>
      </c>
      <c r="I446" t="n">
        <v>0.00254651631870378</v>
      </c>
      <c r="J446" t="n">
        <v>0.0291907514450866</v>
      </c>
      <c r="K446" t="n">
        <v>146.45</v>
      </c>
      <c r="L446" t="n">
        <v>0</v>
      </c>
      <c r="M446" t="s">
        <v>5575</v>
      </c>
      <c r="N446" t="n">
        <v>5017</v>
      </c>
      <c r="O446" s="201"/>
      <c r="P446"/>
    </row>
    <row r="447">
      <c r="A447" t="n">
        <v>486</v>
      </c>
      <c r="B447" t="s">
        <v>5731</v>
      </c>
      <c r="C447" t="s">
        <v>5731</v>
      </c>
      <c r="D447" t="n">
        <v>9</v>
      </c>
      <c r="E447" t="n">
        <v>387</v>
      </c>
      <c r="F447" s="201" t="n">
        <v>41662</v>
      </c>
      <c r="G447" t="n">
        <v>397</v>
      </c>
      <c r="H447" s="201" t="n">
        <v>41667</v>
      </c>
      <c r="I447" t="n">
        <v>0.00359433100144954</v>
      </c>
      <c r="J447" t="n">
        <v>0.0258397932816536</v>
      </c>
      <c r="K447" t="n">
        <v>90</v>
      </c>
      <c r="L447" t="n">
        <v>7.95</v>
      </c>
      <c r="M447" t="s">
        <v>5566</v>
      </c>
      <c r="N447" t="n">
        <v>3483</v>
      </c>
      <c r="O447" s="201"/>
      <c r="P447"/>
    </row>
    <row r="448">
      <c r="A448" t="n">
        <v>487</v>
      </c>
      <c r="B448" t="s">
        <v>5993</v>
      </c>
      <c r="C448" t="s">
        <v>6021</v>
      </c>
      <c r="D448" t="n">
        <v>200</v>
      </c>
      <c r="E448" t="n">
        <v>1</v>
      </c>
      <c r="F448" s="201" t="n">
        <v>41639</v>
      </c>
      <c r="G448" t="n">
        <v>2</v>
      </c>
      <c r="H448" s="201" t="n">
        <v>41674</v>
      </c>
      <c r="I448" t="n">
        <v>0.137891953154515</v>
      </c>
      <c r="J448" t="n">
        <v>1</v>
      </c>
      <c r="K448" t="n">
        <v>200</v>
      </c>
      <c r="L448" t="n">
        <v>18.9</v>
      </c>
      <c r="M448" t="s">
        <v>5653</v>
      </c>
      <c r="N448" t="n">
        <v>200</v>
      </c>
      <c r="O448" s="201"/>
      <c r="P448"/>
    </row>
    <row r="449">
      <c r="A449" t="n">
        <v>488</v>
      </c>
      <c r="B449" t="s">
        <v>5622</v>
      </c>
      <c r="C449" t="s">
        <v>6022</v>
      </c>
      <c r="D449" t="n">
        <v>60</v>
      </c>
      <c r="E449" t="n">
        <v>35.15</v>
      </c>
      <c r="F449" s="201" t="n">
        <v>41674</v>
      </c>
      <c r="G449" t="n">
        <v>5.3</v>
      </c>
      <c r="H449" s="201" t="n">
        <v>41684</v>
      </c>
      <c r="I449" t="n">
        <v>-0.118669386723711</v>
      </c>
      <c r="J449" t="n">
        <v>-0.849217638691323</v>
      </c>
      <c r="K449" t="n">
        <v>-1791</v>
      </c>
      <c r="L449" t="n">
        <v>16.8</v>
      </c>
      <c r="M449" t="s">
        <v>5653</v>
      </c>
      <c r="N449" t="n">
        <v>2109</v>
      </c>
      <c r="O449" s="201"/>
      <c r="P449"/>
    </row>
    <row r="450">
      <c r="A450" t="n">
        <v>489</v>
      </c>
      <c r="B450" t="s">
        <v>6023</v>
      </c>
      <c r="C450" t="s">
        <v>6023</v>
      </c>
      <c r="D450" t="n">
        <v>100</v>
      </c>
      <c r="E450" t="n">
        <v>31.98</v>
      </c>
      <c r="F450" s="201" t="n">
        <v>41645</v>
      </c>
      <c r="G450" t="n">
        <v>30</v>
      </c>
      <c r="H450" s="201" t="n">
        <v>41704</v>
      </c>
      <c r="I450" t="n">
        <v>-0.00855679631272764</v>
      </c>
      <c r="J450" t="n">
        <v>-0.0619136960600375</v>
      </c>
      <c r="K450" t="n">
        <v>-198</v>
      </c>
      <c r="L450" t="n">
        <v>7.95</v>
      </c>
      <c r="M450" t="s">
        <v>5566</v>
      </c>
      <c r="N450" t="n">
        <v>3198</v>
      </c>
      <c r="O450" s="201"/>
      <c r="P450"/>
    </row>
    <row r="451">
      <c r="A451" t="n">
        <v>490</v>
      </c>
      <c r="B451" t="s">
        <v>6023</v>
      </c>
      <c r="C451" t="s">
        <v>6024</v>
      </c>
      <c r="D451" t="n">
        <v>100</v>
      </c>
      <c r="E451" t="n">
        <v>0</v>
      </c>
      <c r="F451" s="201" t="n">
        <v>41648</v>
      </c>
      <c r="G451" t="n">
        <v>3</v>
      </c>
      <c r="H451" s="201" t="n">
        <v>41704</v>
      </c>
      <c r="I451" t="e">
        <v>#NUM!</v>
      </c>
      <c r="J451" t="e">
        <v>#NUM!</v>
      </c>
      <c r="K451" t="n">
        <v>300</v>
      </c>
      <c r="L451" t="n">
        <v>28.7</v>
      </c>
      <c r="M451" t="s">
        <v>5662</v>
      </c>
      <c r="N451" t="n">
        <v>0</v>
      </c>
      <c r="O451" s="201"/>
      <c r="P451"/>
    </row>
    <row r="452">
      <c r="A452" t="n">
        <v>491</v>
      </c>
      <c r="B452" t="s">
        <v>6002</v>
      </c>
      <c r="C452" t="s">
        <v>6025</v>
      </c>
      <c r="D452" t="n">
        <v>100</v>
      </c>
      <c r="E452" t="n">
        <v>1.66</v>
      </c>
      <c r="F452" s="201" t="n">
        <v>41667</v>
      </c>
      <c r="G452" t="n">
        <v>1.2</v>
      </c>
      <c r="H452" s="201" t="n">
        <v>41719</v>
      </c>
      <c r="I452" t="n">
        <v>-0.0386195411658087</v>
      </c>
      <c r="J452" t="n">
        <v>-0.27710843373494</v>
      </c>
      <c r="K452" t="n">
        <v>-46</v>
      </c>
      <c r="L452" t="n">
        <v>17.4</v>
      </c>
      <c r="M452" t="s">
        <v>5653</v>
      </c>
      <c r="N452" t="n">
        <v>166</v>
      </c>
      <c r="O452" s="201"/>
      <c r="P452"/>
    </row>
    <row r="453">
      <c r="A453" t="n">
        <v>492</v>
      </c>
      <c r="B453" t="s">
        <v>5724</v>
      </c>
      <c r="C453" t="s">
        <v>5724</v>
      </c>
      <c r="D453" t="n">
        <v>200</v>
      </c>
      <c r="E453" t="n">
        <v>8.84</v>
      </c>
      <c r="F453" s="201" t="n">
        <v>41569</v>
      </c>
      <c r="G453" t="n">
        <v>8</v>
      </c>
      <c r="H453" s="201" t="n">
        <v>41719</v>
      </c>
      <c r="I453" t="n">
        <v>-0.0127652771139316</v>
      </c>
      <c r="J453" t="n">
        <v>-0.0950226244343891</v>
      </c>
      <c r="K453" t="n">
        <v>-168</v>
      </c>
      <c r="L453" t="n">
        <v>7.95</v>
      </c>
      <c r="M453" t="s">
        <v>5566</v>
      </c>
      <c r="N453" t="n">
        <v>1768</v>
      </c>
      <c r="O453" s="201"/>
      <c r="P453"/>
    </row>
    <row r="454">
      <c r="A454" t="n">
        <v>493</v>
      </c>
      <c r="B454" t="s">
        <v>6026</v>
      </c>
      <c r="C454" t="s">
        <v>6026</v>
      </c>
      <c r="D454" t="n">
        <v>100</v>
      </c>
      <c r="E454" t="n">
        <v>32.47</v>
      </c>
      <c r="F454" s="201" t="n">
        <v>41607</v>
      </c>
      <c r="G454" t="n">
        <v>28</v>
      </c>
      <c r="H454" s="201" t="n">
        <v>41719</v>
      </c>
      <c r="I454" t="n">
        <v>-0.0187562229033191</v>
      </c>
      <c r="J454" t="n">
        <v>-0.137665537419156</v>
      </c>
      <c r="K454" t="n">
        <v>-447</v>
      </c>
      <c r="L454" t="n">
        <v>7.95</v>
      </c>
      <c r="M454" t="s">
        <v>5566</v>
      </c>
      <c r="N454" t="n">
        <v>3247</v>
      </c>
      <c r="O454" s="201"/>
      <c r="P454"/>
    </row>
    <row r="455">
      <c r="A455" t="n">
        <v>494</v>
      </c>
      <c r="B455" t="s">
        <v>5724</v>
      </c>
      <c r="C455" t="s">
        <v>6027</v>
      </c>
      <c r="D455" t="n">
        <v>200</v>
      </c>
      <c r="E455" t="n">
        <v>0</v>
      </c>
      <c r="F455" s="201" t="n">
        <v>41683</v>
      </c>
      <c r="G455" t="n">
        <v>1.3</v>
      </c>
      <c r="H455" s="201" t="n">
        <v>41719</v>
      </c>
      <c r="I455" t="e">
        <v>#NUM!</v>
      </c>
      <c r="J455" t="e">
        <v>#NUM!</v>
      </c>
      <c r="K455" t="n">
        <v>260</v>
      </c>
      <c r="L455" t="n">
        <v>29.45</v>
      </c>
      <c r="M455" t="s">
        <v>5662</v>
      </c>
      <c r="N455" t="n">
        <v>0</v>
      </c>
      <c r="O455" s="201"/>
      <c r="P455"/>
    </row>
    <row r="456">
      <c r="A456" t="n">
        <v>495</v>
      </c>
      <c r="B456" t="s">
        <v>6026</v>
      </c>
      <c r="C456" t="s">
        <v>6028</v>
      </c>
      <c r="D456" t="n">
        <v>100</v>
      </c>
      <c r="E456" t="n">
        <v>0</v>
      </c>
      <c r="F456" s="201" t="n">
        <v>41667</v>
      </c>
      <c r="G456" t="n">
        <v>2.2</v>
      </c>
      <c r="H456" s="201" t="n">
        <v>41719</v>
      </c>
      <c r="I456" t="e">
        <v>#NUM!</v>
      </c>
      <c r="J456" t="e">
        <v>#NUM!</v>
      </c>
      <c r="K456" t="n">
        <v>220</v>
      </c>
      <c r="L456" t="n">
        <v>28.7</v>
      </c>
      <c r="M456" t="s">
        <v>5662</v>
      </c>
      <c r="N456" t="n">
        <v>0</v>
      </c>
      <c r="O456" s="201"/>
      <c r="P456"/>
    </row>
    <row r="457">
      <c r="A457" t="n">
        <v>496</v>
      </c>
      <c r="B457" t="s">
        <v>5763</v>
      </c>
      <c r="C457" t="s">
        <v>5763</v>
      </c>
      <c r="D457" t="n">
        <v>200</v>
      </c>
      <c r="E457" t="n">
        <v>15.22</v>
      </c>
      <c r="F457" s="201" t="n">
        <v>41561</v>
      </c>
      <c r="G457" t="n">
        <v>16</v>
      </c>
      <c r="H457" s="201" t="n">
        <v>41723</v>
      </c>
      <c r="I457" t="n">
        <v>0.00686445888437474</v>
      </c>
      <c r="J457" t="n">
        <v>0.0512483574244416</v>
      </c>
      <c r="K457" t="n">
        <v>156</v>
      </c>
      <c r="L457" t="n">
        <v>7.95</v>
      </c>
      <c r="M457" t="s">
        <v>5566</v>
      </c>
      <c r="N457" t="n">
        <v>3044</v>
      </c>
      <c r="O457" s="201"/>
      <c r="P457"/>
    </row>
    <row r="458">
      <c r="A458" t="n">
        <v>497</v>
      </c>
      <c r="B458" t="s">
        <v>5763</v>
      </c>
      <c r="C458" t="s">
        <v>6029</v>
      </c>
      <c r="D458" t="n">
        <v>200</v>
      </c>
      <c r="E458" t="n">
        <v>0</v>
      </c>
      <c r="F458" s="201" t="n">
        <v>41710</v>
      </c>
      <c r="G458" t="n">
        <v>1</v>
      </c>
      <c r="H458" s="201" t="n">
        <v>41723</v>
      </c>
      <c r="I458" t="e">
        <v>#NUM!</v>
      </c>
      <c r="J458" t="e">
        <v>#NUM!</v>
      </c>
      <c r="K458" t="n">
        <v>200</v>
      </c>
      <c r="L458" t="n">
        <v>29.45</v>
      </c>
      <c r="M458" t="s">
        <v>5662</v>
      </c>
      <c r="N458" t="n">
        <v>0</v>
      </c>
      <c r="O458" s="201"/>
      <c r="P458"/>
    </row>
    <row r="459">
      <c r="A459" t="n">
        <v>498</v>
      </c>
      <c r="B459" t="s">
        <v>5851</v>
      </c>
      <c r="C459" t="s">
        <v>5851</v>
      </c>
      <c r="D459" t="n">
        <v>50</v>
      </c>
      <c r="E459" t="n">
        <v>100</v>
      </c>
      <c r="F459" s="201" t="n">
        <v>40808</v>
      </c>
      <c r="G459" t="n">
        <v>40</v>
      </c>
      <c r="H459" s="201" t="n">
        <v>41748</v>
      </c>
      <c r="I459" t="n">
        <v>-0.0629672225416906</v>
      </c>
      <c r="J459" t="n">
        <v>-0.6</v>
      </c>
      <c r="K459" t="n">
        <v>-3000</v>
      </c>
      <c r="L459" t="n">
        <v>7.95</v>
      </c>
      <c r="M459" t="s">
        <v>5566</v>
      </c>
      <c r="N459" t="n">
        <v>5000</v>
      </c>
      <c r="O459" s="201"/>
      <c r="P459"/>
    </row>
    <row r="460">
      <c r="A460" t="n">
        <v>499</v>
      </c>
      <c r="B460" t="s">
        <v>5851</v>
      </c>
      <c r="C460" t="s">
        <v>5851</v>
      </c>
      <c r="D460" t="n">
        <v>50</v>
      </c>
      <c r="E460" t="n">
        <v>83.5</v>
      </c>
      <c r="F460" s="201" t="n">
        <v>41003</v>
      </c>
      <c r="G460" t="n">
        <v>40</v>
      </c>
      <c r="H460" s="201" t="n">
        <v>41748</v>
      </c>
      <c r="I460" t="n">
        <v>-0.057919494547305</v>
      </c>
      <c r="J460" t="n">
        <v>-0.520958083832335</v>
      </c>
      <c r="K460" t="n">
        <v>-2175</v>
      </c>
      <c r="L460" t="n">
        <v>7.95</v>
      </c>
      <c r="M460" t="s">
        <v>5566</v>
      </c>
      <c r="N460" t="n">
        <v>4175</v>
      </c>
      <c r="O460" s="201"/>
      <c r="P460"/>
    </row>
    <row r="461">
      <c r="A461" t="n">
        <v>500</v>
      </c>
      <c r="B461" t="s">
        <v>5851</v>
      </c>
      <c r="C461" t="s">
        <v>6030</v>
      </c>
      <c r="D461" t="n">
        <v>100</v>
      </c>
      <c r="E461" t="n">
        <v>0</v>
      </c>
      <c r="F461" s="201" t="n">
        <v>41662</v>
      </c>
      <c r="G461" t="n">
        <v>6</v>
      </c>
      <c r="H461" s="201" t="n">
        <v>41748</v>
      </c>
      <c r="I461" t="e">
        <v>#NUM!</v>
      </c>
      <c r="J461" t="e">
        <v>#NUM!</v>
      </c>
      <c r="K461" t="n">
        <v>600</v>
      </c>
      <c r="L461" t="n">
        <v>28.7</v>
      </c>
      <c r="M461" t="s">
        <v>5662</v>
      </c>
      <c r="N461" t="n">
        <v>0</v>
      </c>
      <c r="O461" s="201"/>
      <c r="P461"/>
    </row>
    <row r="462">
      <c r="A462" t="n">
        <v>501</v>
      </c>
      <c r="B462" t="s">
        <v>5622</v>
      </c>
      <c r="C462" t="s">
        <v>5622</v>
      </c>
      <c r="D462" t="n">
        <v>20</v>
      </c>
      <c r="E462" t="n">
        <v>462.36</v>
      </c>
      <c r="F462" s="201" t="n">
        <v>41493</v>
      </c>
      <c r="G462" t="n">
        <v>570</v>
      </c>
      <c r="H462" s="201" t="n">
        <v>41754</v>
      </c>
      <c r="I462" t="n">
        <v>0.0304239334757493</v>
      </c>
      <c r="J462" t="n">
        <v>0.232805606021282</v>
      </c>
      <c r="K462" t="n">
        <v>2152.8</v>
      </c>
      <c r="L462" t="n">
        <v>7.95</v>
      </c>
      <c r="M462" t="s">
        <v>5566</v>
      </c>
      <c r="N462" t="n">
        <v>9247.2</v>
      </c>
      <c r="O462" s="201"/>
      <c r="P462"/>
    </row>
    <row r="463">
      <c r="A463" t="n">
        <v>502</v>
      </c>
      <c r="B463" t="s">
        <v>5622</v>
      </c>
      <c r="C463" t="s">
        <v>5622</v>
      </c>
      <c r="D463" t="n">
        <v>60</v>
      </c>
      <c r="E463" t="n">
        <v>540</v>
      </c>
      <c r="F463" s="201" t="n">
        <v>41648</v>
      </c>
      <c r="G463" t="n">
        <v>600</v>
      </c>
      <c r="H463" s="201" t="n">
        <v>41764</v>
      </c>
      <c r="I463" t="n">
        <v>0.0153735995282622</v>
      </c>
      <c r="J463" t="n">
        <v>0.111111111111111</v>
      </c>
      <c r="K463" t="n">
        <v>3600</v>
      </c>
      <c r="L463" t="n">
        <v>7.95</v>
      </c>
      <c r="M463" t="s">
        <v>5566</v>
      </c>
      <c r="N463" t="n">
        <v>32400</v>
      </c>
      <c r="O463" s="201"/>
      <c r="P463"/>
    </row>
    <row r="464">
      <c r="A464" t="n">
        <v>503</v>
      </c>
      <c r="B464" t="s">
        <v>5692</v>
      </c>
      <c r="C464" t="s">
        <v>5692</v>
      </c>
      <c r="D464" t="n">
        <v>200</v>
      </c>
      <c r="E464" t="n">
        <v>32.88</v>
      </c>
      <c r="F464" s="201" t="n">
        <v>41557</v>
      </c>
      <c r="G464" t="n">
        <v>34</v>
      </c>
      <c r="H464" s="201" t="n">
        <v>41795</v>
      </c>
      <c r="I464" t="n">
        <v>0.00455591426322128</v>
      </c>
      <c r="J464" t="n">
        <v>0.0340632603406326</v>
      </c>
      <c r="K464" t="n">
        <v>223.999999999999</v>
      </c>
      <c r="L464" t="n">
        <v>7.95</v>
      </c>
      <c r="M464" t="s">
        <v>5566</v>
      </c>
      <c r="N464" t="n">
        <v>6576</v>
      </c>
      <c r="O464" s="201"/>
      <c r="P464"/>
    </row>
    <row r="465">
      <c r="A465" t="n">
        <v>504</v>
      </c>
      <c r="B465" t="s">
        <v>5692</v>
      </c>
      <c r="C465" t="s">
        <v>6031</v>
      </c>
      <c r="D465" t="n">
        <v>200</v>
      </c>
      <c r="E465" t="n">
        <v>0</v>
      </c>
      <c r="F465" s="201" t="n">
        <v>41765</v>
      </c>
      <c r="G465" t="n">
        <v>1.2</v>
      </c>
      <c r="H465" s="201" t="n">
        <v>41795</v>
      </c>
      <c r="I465" t="e">
        <v>#NUM!</v>
      </c>
      <c r="J465" t="e">
        <v>#NUM!</v>
      </c>
      <c r="K465" t="n">
        <v>240</v>
      </c>
      <c r="L465" t="n">
        <v>18.9</v>
      </c>
      <c r="M465" t="s">
        <v>5653</v>
      </c>
      <c r="N465" t="n">
        <v>0</v>
      </c>
      <c r="O465" s="201"/>
      <c r="P465"/>
    </row>
    <row r="466">
      <c r="A466" t="n">
        <v>505</v>
      </c>
      <c r="B466" t="s">
        <v>6032</v>
      </c>
      <c r="C466" t="s">
        <v>6033</v>
      </c>
      <c r="D466" t="n">
        <v>200</v>
      </c>
      <c r="E466" t="n">
        <v>6.4</v>
      </c>
      <c r="F466" s="201" t="n">
        <v>41607</v>
      </c>
      <c r="G466" t="n">
        <v>0.95</v>
      </c>
      <c r="H466" s="201" t="n">
        <v>41810</v>
      </c>
      <c r="I466" t="n">
        <v>-0.116021019970138</v>
      </c>
      <c r="J466" t="n">
        <v>-0.8515625</v>
      </c>
      <c r="K466" t="n">
        <v>-1090</v>
      </c>
      <c r="L466" t="n">
        <v>18.9</v>
      </c>
      <c r="M466" t="s">
        <v>5645</v>
      </c>
      <c r="N466" t="n">
        <v>1280</v>
      </c>
      <c r="O466" s="201"/>
      <c r="P466"/>
    </row>
    <row r="467">
      <c r="A467" t="n">
        <v>506</v>
      </c>
      <c r="B467" t="s">
        <v>5622</v>
      </c>
      <c r="C467" t="s">
        <v>6034</v>
      </c>
      <c r="D467" t="n">
        <v>100</v>
      </c>
      <c r="E467" t="n">
        <v>8</v>
      </c>
      <c r="F467" s="201" t="n">
        <v>41827</v>
      </c>
      <c r="G467" t="n">
        <v>9.75</v>
      </c>
      <c r="H467" s="201" t="n">
        <v>41885</v>
      </c>
      <c r="I467" t="n">
        <v>0.0324700081333876</v>
      </c>
      <c r="J467" t="n">
        <v>0.21875</v>
      </c>
      <c r="K467" t="n">
        <v>175</v>
      </c>
      <c r="L467" t="n">
        <v>17.4</v>
      </c>
      <c r="M467" t="s">
        <v>5568</v>
      </c>
      <c r="N467" t="n">
        <v>800</v>
      </c>
      <c r="O467" s="201"/>
      <c r="P467"/>
    </row>
    <row r="468">
      <c r="A468" t="n">
        <v>507</v>
      </c>
      <c r="B468" t="s">
        <v>5827</v>
      </c>
      <c r="C468" t="s">
        <v>5827</v>
      </c>
      <c r="D468" t="n">
        <v>200</v>
      </c>
      <c r="E468" t="n">
        <v>31.44</v>
      </c>
      <c r="F468" s="201" t="n">
        <v>41537</v>
      </c>
      <c r="G468" t="n">
        <v>21</v>
      </c>
      <c r="H468" s="201" t="n">
        <v>41897</v>
      </c>
      <c r="I468" t="n">
        <v>-0.0440895926068883</v>
      </c>
      <c r="J468" t="n">
        <v>-0.33206106870229</v>
      </c>
      <c r="K468" t="n">
        <v>-2088</v>
      </c>
      <c r="L468" t="n">
        <v>7.95</v>
      </c>
      <c r="M468" t="s">
        <v>5566</v>
      </c>
      <c r="N468" t="n">
        <v>6288</v>
      </c>
      <c r="O468" s="201"/>
      <c r="P468"/>
    </row>
    <row r="469">
      <c r="A469" t="n">
        <v>508</v>
      </c>
      <c r="B469" t="s">
        <v>5681</v>
      </c>
      <c r="C469" t="s">
        <v>5681</v>
      </c>
      <c r="D469" t="n">
        <v>25</v>
      </c>
      <c r="E469" t="n">
        <v>137.28</v>
      </c>
      <c r="F469" s="201" t="n">
        <v>40927</v>
      </c>
      <c r="G469" t="n">
        <v>52</v>
      </c>
      <c r="H469" s="201" t="n">
        <v>41920</v>
      </c>
      <c r="I469" t="n">
        <v>-0.0675029545229009</v>
      </c>
      <c r="J469" t="n">
        <v>-0.621212121212121</v>
      </c>
      <c r="K469" t="n">
        <v>-2132</v>
      </c>
      <c r="L469" t="n">
        <v>7.95</v>
      </c>
      <c r="M469" t="s">
        <v>5566</v>
      </c>
      <c r="N469" t="n">
        <v>3432</v>
      </c>
      <c r="O469" s="201"/>
      <c r="P469"/>
    </row>
    <row r="470">
      <c r="A470" t="n">
        <v>509</v>
      </c>
      <c r="B470" t="s">
        <v>5681</v>
      </c>
      <c r="C470" t="s">
        <v>5681</v>
      </c>
      <c r="D470" t="n">
        <v>25</v>
      </c>
      <c r="E470" t="n">
        <v>122</v>
      </c>
      <c r="F470" s="201" t="n">
        <v>41089</v>
      </c>
      <c r="G470" t="n">
        <v>52</v>
      </c>
      <c r="H470" s="201" t="n">
        <v>41920</v>
      </c>
      <c r="I470" t="n">
        <v>-0.0655071096365958</v>
      </c>
      <c r="J470" t="n">
        <v>-0.573770491803279</v>
      </c>
      <c r="K470" t="n">
        <v>-1750</v>
      </c>
      <c r="L470" t="n">
        <v>7.95</v>
      </c>
      <c r="M470" t="s">
        <v>5566</v>
      </c>
      <c r="N470" t="n">
        <v>3050</v>
      </c>
      <c r="O470" s="201"/>
      <c r="P470"/>
    </row>
    <row r="471">
      <c r="A471" t="n">
        <v>510</v>
      </c>
      <c r="B471" t="s">
        <v>5615</v>
      </c>
      <c r="C471" t="s">
        <v>5615</v>
      </c>
      <c r="D471" t="n">
        <v>101</v>
      </c>
      <c r="E471" t="n">
        <v>80.62</v>
      </c>
      <c r="F471" s="201" t="n">
        <v>41637</v>
      </c>
      <c r="G471" t="n">
        <v>86</v>
      </c>
      <c r="H471" s="201" t="n">
        <v>41992</v>
      </c>
      <c r="I471" t="n">
        <v>0.00919497151136825</v>
      </c>
      <c r="J471" t="n">
        <v>0.0667328206400397</v>
      </c>
      <c r="K471" t="n">
        <v>543.38</v>
      </c>
      <c r="L471" t="n">
        <v>7.95</v>
      </c>
      <c r="M471" t="s">
        <v>5566</v>
      </c>
      <c r="N471" t="n">
        <v>8142.62</v>
      </c>
      <c r="O471" s="201"/>
      <c r="P471"/>
    </row>
    <row r="472">
      <c r="A472" t="n">
        <v>511</v>
      </c>
      <c r="B472" t="s">
        <v>6002</v>
      </c>
      <c r="C472" t="s">
        <v>6002</v>
      </c>
      <c r="D472" t="n">
        <v>100</v>
      </c>
      <c r="E472" t="n">
        <v>13.14</v>
      </c>
      <c r="F472" s="201" t="n">
        <v>41568</v>
      </c>
      <c r="G472" t="n">
        <v>16</v>
      </c>
      <c r="H472" s="201" t="n">
        <v>42048</v>
      </c>
      <c r="I472" t="n">
        <v>0.0292290082577058</v>
      </c>
      <c r="J472" t="n">
        <v>0.21765601217656</v>
      </c>
      <c r="K472" t="n">
        <v>286</v>
      </c>
      <c r="L472" t="n">
        <v>7.95</v>
      </c>
      <c r="M472" t="s">
        <v>5566</v>
      </c>
      <c r="N472" t="n">
        <v>1314</v>
      </c>
      <c r="O472" s="201"/>
      <c r="P472"/>
    </row>
    <row r="473">
      <c r="A473" t="n">
        <v>512</v>
      </c>
      <c r="B473" t="s">
        <v>6035</v>
      </c>
      <c r="C473" t="s">
        <v>6035</v>
      </c>
      <c r="D473" t="n">
        <v>50</v>
      </c>
      <c r="E473" t="n">
        <v>73.88</v>
      </c>
      <c r="F473" s="201" t="n">
        <v>40855</v>
      </c>
      <c r="G473" t="n">
        <v>21.22</v>
      </c>
      <c r="H473" s="201" t="n">
        <v>42027</v>
      </c>
      <c r="I473" t="n">
        <v>-0.0758273911691184</v>
      </c>
      <c r="J473" t="n">
        <v>-0.712777476989713</v>
      </c>
      <c r="K473" t="n">
        <v>-2633</v>
      </c>
      <c r="L473" t="n">
        <v>7.95</v>
      </c>
      <c r="M473" t="s">
        <v>5566</v>
      </c>
      <c r="N473" t="n">
        <v>3694</v>
      </c>
      <c r="O473" s="201"/>
      <c r="P473"/>
    </row>
    <row r="474">
      <c r="A474" t="n">
        <v>513</v>
      </c>
      <c r="B474" t="s">
        <v>6035</v>
      </c>
      <c r="C474" t="s">
        <v>6035</v>
      </c>
      <c r="D474" t="n">
        <v>50</v>
      </c>
      <c r="E474" t="n">
        <v>64</v>
      </c>
      <c r="F474" s="201" t="n">
        <v>41066</v>
      </c>
      <c r="G474" t="n">
        <v>21.22</v>
      </c>
      <c r="H474" s="201" t="n">
        <v>42027</v>
      </c>
      <c r="I474" t="n">
        <v>-0.0757700892857143</v>
      </c>
      <c r="J474" t="n">
        <v>-0.6684375</v>
      </c>
      <c r="K474" t="n">
        <v>-2139</v>
      </c>
      <c r="L474" t="n">
        <v>7.95</v>
      </c>
      <c r="M474" t="s">
        <v>5566</v>
      </c>
      <c r="N474" t="n">
        <v>3200</v>
      </c>
      <c r="O474" s="201"/>
      <c r="P474"/>
    </row>
    <row r="475">
      <c r="A475" t="n">
        <v>514</v>
      </c>
      <c r="B475" t="s">
        <v>6036</v>
      </c>
      <c r="C475" t="s">
        <v>6037</v>
      </c>
      <c r="D475" t="n">
        <v>500</v>
      </c>
      <c r="E475" t="n">
        <v>3</v>
      </c>
      <c r="F475" s="201" t="n">
        <v>42082</v>
      </c>
      <c r="G475" t="n">
        <v>8</v>
      </c>
      <c r="H475" s="201" t="n">
        <v>42118</v>
      </c>
      <c r="I475" t="n">
        <v>0.276013309134906</v>
      </c>
      <c r="J475" t="n">
        <v>1.66666666666667</v>
      </c>
      <c r="K475" t="n">
        <v>2500</v>
      </c>
      <c r="L475" t="n">
        <v>23.4</v>
      </c>
      <c r="M475" t="s">
        <v>5568</v>
      </c>
      <c r="N475" t="n">
        <v>1500</v>
      </c>
      <c r="O475" s="201"/>
      <c r="P475"/>
    </row>
    <row r="476">
      <c r="A476" t="n">
        <v>515</v>
      </c>
      <c r="B476" t="s">
        <v>6032</v>
      </c>
      <c r="C476" t="s">
        <v>6038</v>
      </c>
      <c r="D476" t="n">
        <v>100</v>
      </c>
      <c r="E476" t="n">
        <v>0.01</v>
      </c>
      <c r="F476" s="201" t="n">
        <v>42086</v>
      </c>
      <c r="G476" t="n">
        <v>2.6</v>
      </c>
      <c r="H476" s="201" t="n">
        <v>42125</v>
      </c>
      <c r="I476" t="n">
        <v>42.9704545454545</v>
      </c>
      <c r="J476" t="n">
        <v>259</v>
      </c>
      <c r="K476" t="n">
        <v>259</v>
      </c>
      <c r="L476" t="n">
        <v>8.7</v>
      </c>
      <c r="M476" t="s">
        <v>5641</v>
      </c>
      <c r="N476" t="n">
        <v>1</v>
      </c>
      <c r="O476" s="201"/>
      <c r="P476"/>
    </row>
    <row r="477">
      <c r="A477" t="n">
        <v>516</v>
      </c>
      <c r="B477" t="s">
        <v>5921</v>
      </c>
      <c r="C477" t="s">
        <v>5921</v>
      </c>
      <c r="D477" t="n">
        <v>40</v>
      </c>
      <c r="E477" t="n">
        <v>65</v>
      </c>
      <c r="F477" s="201" t="n">
        <v>41133</v>
      </c>
      <c r="G477" t="n">
        <v>30</v>
      </c>
      <c r="H477" s="201" t="n">
        <v>42153</v>
      </c>
      <c r="I477" t="n">
        <v>-0.0623337968723316</v>
      </c>
      <c r="J477" t="n">
        <v>-0.538461538461538</v>
      </c>
      <c r="K477" t="n">
        <v>-1400</v>
      </c>
      <c r="L477" t="n">
        <v>7.95</v>
      </c>
      <c r="M477" t="s">
        <v>5566</v>
      </c>
      <c r="N477" t="n">
        <v>2600</v>
      </c>
      <c r="O477" s="201"/>
      <c r="P477"/>
    </row>
    <row r="478">
      <c r="A478" t="n">
        <v>517</v>
      </c>
      <c r="B478" t="s">
        <v>6039</v>
      </c>
      <c r="C478" t="s">
        <v>6039</v>
      </c>
      <c r="D478" t="n">
        <v>1000</v>
      </c>
      <c r="E478" t="n">
        <v>10</v>
      </c>
      <c r="F478" s="201" t="n">
        <v>40644</v>
      </c>
      <c r="G478" t="n">
        <v>0</v>
      </c>
      <c r="H478" s="201" t="n">
        <v>42174</v>
      </c>
      <c r="I478" t="n">
        <v>-0.100219659527732</v>
      </c>
      <c r="J478" t="n">
        <v>-1</v>
      </c>
      <c r="K478" t="n">
        <v>-10000</v>
      </c>
      <c r="L478" t="n">
        <v>7.95</v>
      </c>
      <c r="M478" t="s">
        <v>5566</v>
      </c>
      <c r="N478" t="n">
        <v>10000</v>
      </c>
      <c r="O478" s="201"/>
      <c r="P478"/>
    </row>
    <row r="479">
      <c r="A479" t="n">
        <v>518</v>
      </c>
      <c r="B479" t="s">
        <v>5895</v>
      </c>
      <c r="C479" t="s">
        <v>5895</v>
      </c>
      <c r="D479" t="n">
        <v>25</v>
      </c>
      <c r="E479" t="n">
        <v>71.76</v>
      </c>
      <c r="F479" s="201" t="n">
        <v>41092</v>
      </c>
      <c r="G479" t="n">
        <v>10.02</v>
      </c>
      <c r="H479" s="201" t="n">
        <v>42191</v>
      </c>
      <c r="I479" t="n">
        <v>-0.0983200629105995</v>
      </c>
      <c r="J479" t="n">
        <v>-0.860367892976589</v>
      </c>
      <c r="K479" t="n">
        <v>-1543.5</v>
      </c>
      <c r="L479" t="n">
        <v>7.95</v>
      </c>
      <c r="M479" t="s">
        <v>5566</v>
      </c>
      <c r="N479" t="n">
        <v>1794</v>
      </c>
      <c r="O479" s="201"/>
      <c r="P479"/>
    </row>
    <row r="480">
      <c r="A480" t="n">
        <v>519</v>
      </c>
      <c r="B480" t="s">
        <v>5895</v>
      </c>
      <c r="C480" t="s">
        <v>5895</v>
      </c>
      <c r="D480" t="n">
        <v>25</v>
      </c>
      <c r="E480" t="n">
        <v>119.64</v>
      </c>
      <c r="F480" s="201" t="n">
        <v>40877</v>
      </c>
      <c r="G480" t="n">
        <v>10.02</v>
      </c>
      <c r="H480" s="201" t="n">
        <v>42191</v>
      </c>
      <c r="I480" t="n">
        <v>-0.0981023151590295</v>
      </c>
      <c r="J480" t="n">
        <v>-0.916248746238716</v>
      </c>
      <c r="K480" t="n">
        <v>-2740.5</v>
      </c>
      <c r="L480" t="n">
        <v>7.95</v>
      </c>
      <c r="M480" t="s">
        <v>5566</v>
      </c>
      <c r="N480" t="n">
        <v>2991</v>
      </c>
      <c r="O480" s="201"/>
      <c r="P480"/>
    </row>
    <row r="481">
      <c r="A481" t="n">
        <v>520</v>
      </c>
      <c r="B481" t="s">
        <v>863</v>
      </c>
      <c r="C481" t="s">
        <v>863</v>
      </c>
      <c r="D481" t="n">
        <v>25</v>
      </c>
      <c r="E481" t="n">
        <v>238.08</v>
      </c>
      <c r="F481" s="201" t="n">
        <v>40927</v>
      </c>
      <c r="G481" t="n">
        <v>32</v>
      </c>
      <c r="H481" s="201" t="n">
        <v>42192</v>
      </c>
      <c r="I481" t="n">
        <v>-0.0940580113769139</v>
      </c>
      <c r="J481" t="n">
        <v>-0.865591397849462</v>
      </c>
      <c r="K481" t="n">
        <v>-5152</v>
      </c>
      <c r="L481" t="n">
        <v>7.95</v>
      </c>
      <c r="M481" t="s">
        <v>5566</v>
      </c>
      <c r="N481" t="n">
        <v>5952</v>
      </c>
      <c r="O481" s="201"/>
      <c r="P481"/>
    </row>
    <row r="482">
      <c r="A482" t="n">
        <v>521</v>
      </c>
      <c r="B482" t="s">
        <v>6040</v>
      </c>
      <c r="C482" t="s">
        <v>6041</v>
      </c>
      <c r="D482" t="n">
        <v>100</v>
      </c>
      <c r="E482" t="n">
        <v>7.6</v>
      </c>
      <c r="F482" s="201" t="n">
        <v>42121</v>
      </c>
      <c r="G482" t="n">
        <v>0</v>
      </c>
      <c r="H482" s="201" t="n">
        <v>42201</v>
      </c>
      <c r="I482" t="n">
        <v>-0.168591224018476</v>
      </c>
      <c r="J482" t="n">
        <v>-1</v>
      </c>
      <c r="K482" t="n">
        <v>-760</v>
      </c>
      <c r="L482" t="n">
        <v>38.7</v>
      </c>
      <c r="M482" t="s">
        <v>5821</v>
      </c>
      <c r="N482" t="n">
        <v>760</v>
      </c>
      <c r="O482" s="201"/>
      <c r="P482"/>
    </row>
    <row r="483">
      <c r="A483" t="n">
        <v>522</v>
      </c>
      <c r="B483" t="s">
        <v>6042</v>
      </c>
      <c r="C483" t="s">
        <v>6043</v>
      </c>
      <c r="D483" t="n">
        <v>600</v>
      </c>
      <c r="E483" t="n">
        <v>0.49</v>
      </c>
      <c r="F483" s="201" t="n">
        <v>42145</v>
      </c>
      <c r="G483" t="n">
        <v>0.05</v>
      </c>
      <c r="H483" s="201" t="n">
        <v>42202</v>
      </c>
      <c r="I483" t="n">
        <v>-0.153085054666425</v>
      </c>
      <c r="J483" t="n">
        <v>-0.897959183673469</v>
      </c>
      <c r="K483" t="n">
        <v>-264</v>
      </c>
      <c r="L483" t="n">
        <v>24.9</v>
      </c>
      <c r="M483" t="s">
        <v>5568</v>
      </c>
      <c r="N483" t="n">
        <v>294</v>
      </c>
      <c r="O483" s="201"/>
      <c r="P483"/>
    </row>
    <row r="484">
      <c r="A484" t="n">
        <v>523</v>
      </c>
      <c r="B484" t="s">
        <v>5627</v>
      </c>
      <c r="C484" t="s">
        <v>5627</v>
      </c>
      <c r="D484" t="n">
        <v>10</v>
      </c>
      <c r="E484" t="n">
        <v>580</v>
      </c>
      <c r="F484" s="201" t="n">
        <v>41816</v>
      </c>
      <c r="G484" t="n">
        <v>671</v>
      </c>
      <c r="H484" s="201" t="n">
        <v>42202</v>
      </c>
      <c r="I484" t="n">
        <v>0.0231851179673321</v>
      </c>
      <c r="J484" t="n">
        <v>0.156896551724138</v>
      </c>
      <c r="K484" t="n">
        <v>910</v>
      </c>
      <c r="L484" t="n">
        <v>7.95</v>
      </c>
      <c r="M484" t="s">
        <v>5566</v>
      </c>
      <c r="N484" t="n">
        <v>5800</v>
      </c>
      <c r="O484" s="201"/>
      <c r="P484"/>
    </row>
    <row r="485">
      <c r="A485" t="n">
        <v>524</v>
      </c>
      <c r="B485" t="s">
        <v>6032</v>
      </c>
      <c r="C485" t="s">
        <v>6044</v>
      </c>
      <c r="D485" t="n">
        <v>100</v>
      </c>
      <c r="E485" t="n">
        <v>2.62</v>
      </c>
      <c r="F485" s="201" t="n">
        <v>42213</v>
      </c>
      <c r="G485" t="n">
        <v>0.5</v>
      </c>
      <c r="H485" s="201" t="n">
        <v>42214</v>
      </c>
      <c r="I485" t="n">
        <v>-0.14247154435619</v>
      </c>
      <c r="J485" t="n">
        <v>-0.809160305343511</v>
      </c>
      <c r="K485" t="n">
        <v>-212</v>
      </c>
      <c r="L485" t="n">
        <v>17.4</v>
      </c>
      <c r="M485" t="s">
        <v>5568</v>
      </c>
      <c r="N485" t="n">
        <v>262</v>
      </c>
      <c r="O485" s="201"/>
      <c r="P485"/>
    </row>
    <row r="486">
      <c r="A486" t="n">
        <v>525</v>
      </c>
      <c r="B486" t="s">
        <v>5722</v>
      </c>
      <c r="C486" t="s">
        <v>5722</v>
      </c>
      <c r="D486" t="n">
        <v>20</v>
      </c>
      <c r="E486" t="n">
        <v>182</v>
      </c>
      <c r="F486" s="201" t="n">
        <v>41089</v>
      </c>
      <c r="G486" t="n">
        <v>27</v>
      </c>
      <c r="H486" s="201" t="n">
        <v>42222</v>
      </c>
      <c r="I486" t="n">
        <v>-0.0972322953868152</v>
      </c>
      <c r="J486" t="n">
        <v>-0.851648351648352</v>
      </c>
      <c r="K486" t="n">
        <v>-3100</v>
      </c>
      <c r="L486" t="n">
        <v>7.95</v>
      </c>
      <c r="M486" t="s">
        <v>5566</v>
      </c>
      <c r="N486" t="n">
        <v>3640</v>
      </c>
      <c r="O486" s="201"/>
      <c r="P486"/>
    </row>
    <row r="487">
      <c r="A487" t="n">
        <v>526</v>
      </c>
      <c r="B487" t="s">
        <v>5722</v>
      </c>
      <c r="C487" t="s">
        <v>5722</v>
      </c>
      <c r="D487" t="n">
        <v>5</v>
      </c>
      <c r="E487" t="n">
        <v>298.8</v>
      </c>
      <c r="F487" s="201" t="n">
        <v>40877</v>
      </c>
      <c r="G487" t="n">
        <v>27</v>
      </c>
      <c r="H487" s="201" t="n">
        <v>42222</v>
      </c>
      <c r="I487" t="n">
        <v>-0.0973945650598875</v>
      </c>
      <c r="J487" t="n">
        <v>-0.909638554216867</v>
      </c>
      <c r="K487" t="n">
        <v>-1359</v>
      </c>
      <c r="L487" t="n">
        <v>7.95</v>
      </c>
      <c r="M487" t="s">
        <v>5566</v>
      </c>
      <c r="N487" t="n">
        <v>1494</v>
      </c>
      <c r="O487" s="201"/>
      <c r="P487"/>
    </row>
    <row r="488">
      <c r="A488" t="n">
        <v>527</v>
      </c>
      <c r="B488" t="s">
        <v>6045</v>
      </c>
      <c r="C488" t="s">
        <v>6045</v>
      </c>
      <c r="D488" t="n">
        <v>100</v>
      </c>
      <c r="E488" t="n">
        <v>54</v>
      </c>
      <c r="F488" s="201" t="n">
        <v>42038</v>
      </c>
      <c r="G488" t="n">
        <v>63</v>
      </c>
      <c r="H488" s="201" t="n">
        <v>42216</v>
      </c>
      <c r="I488" t="n">
        <v>0.0270610913404508</v>
      </c>
      <c r="J488" t="n">
        <v>0.166666666666667</v>
      </c>
      <c r="K488" t="n">
        <v>900</v>
      </c>
      <c r="L488" t="n">
        <v>7.95</v>
      </c>
      <c r="M488" t="s">
        <v>5566</v>
      </c>
      <c r="N488" t="n">
        <v>5400</v>
      </c>
      <c r="O488" s="201"/>
      <c r="P488"/>
    </row>
    <row r="489">
      <c r="A489" t="n">
        <v>528</v>
      </c>
      <c r="B489" t="s">
        <v>6045</v>
      </c>
      <c r="C489" t="s">
        <v>6046</v>
      </c>
      <c r="D489" t="n">
        <v>100</v>
      </c>
      <c r="E489" t="n">
        <v>0</v>
      </c>
      <c r="F489" s="201" t="n">
        <v>42195</v>
      </c>
      <c r="G489" t="n">
        <v>3</v>
      </c>
      <c r="H489" s="201" t="n">
        <v>42216</v>
      </c>
      <c r="I489" t="e">
        <v>#NUM!</v>
      </c>
      <c r="J489" t="e">
        <v>#NUM!</v>
      </c>
      <c r="K489" t="n">
        <v>300</v>
      </c>
      <c r="L489" t="n">
        <v>17.4</v>
      </c>
      <c r="M489" t="s">
        <v>5653</v>
      </c>
      <c r="N489" t="n">
        <v>0</v>
      </c>
      <c r="O489" s="201"/>
      <c r="P489"/>
    </row>
    <row r="490">
      <c r="A490" t="n">
        <v>529</v>
      </c>
      <c r="B490" t="s">
        <v>6047</v>
      </c>
      <c r="C490" t="s">
        <v>6047</v>
      </c>
      <c r="D490" t="n">
        <v>25</v>
      </c>
      <c r="E490" t="n">
        <v>160</v>
      </c>
      <c r="F490" s="201" t="n">
        <v>40879</v>
      </c>
      <c r="G490" t="n">
        <v>11</v>
      </c>
      <c r="H490" s="201" t="n">
        <v>42228</v>
      </c>
      <c r="I490" t="n">
        <v>-0.0997670237745817</v>
      </c>
      <c r="J490" t="n">
        <v>-0.93125</v>
      </c>
      <c r="K490" t="n">
        <v>-3725</v>
      </c>
      <c r="L490" t="n">
        <v>7.95</v>
      </c>
      <c r="M490" t="s">
        <v>5566</v>
      </c>
      <c r="N490" t="n">
        <v>4000</v>
      </c>
      <c r="O490" s="201"/>
      <c r="P490"/>
    </row>
    <row r="491">
      <c r="A491" t="n">
        <v>530</v>
      </c>
      <c r="B491" t="s">
        <v>6042</v>
      </c>
      <c r="C491" t="s">
        <v>6042</v>
      </c>
      <c r="D491" t="n">
        <v>400</v>
      </c>
      <c r="E491" t="n">
        <v>35</v>
      </c>
      <c r="F491" s="201" t="n">
        <v>42202</v>
      </c>
      <c r="G491" t="n">
        <v>36</v>
      </c>
      <c r="H491" s="201" t="n">
        <v>42216</v>
      </c>
      <c r="I491" t="n">
        <v>0.00500411296956401</v>
      </c>
      <c r="J491" t="n">
        <v>0.0285714285714285</v>
      </c>
      <c r="K491" t="n">
        <v>400</v>
      </c>
      <c r="L491" t="n">
        <v>7.95</v>
      </c>
      <c r="M491" t="s">
        <v>5566</v>
      </c>
      <c r="N491" t="n">
        <v>14000</v>
      </c>
      <c r="O491" s="201"/>
      <c r="P491"/>
    </row>
    <row r="492">
      <c r="A492" t="n">
        <v>531</v>
      </c>
      <c r="B492" t="s">
        <v>6048</v>
      </c>
      <c r="C492" t="s">
        <v>6049</v>
      </c>
      <c r="D492" t="n">
        <v>300</v>
      </c>
      <c r="E492" t="n">
        <v>1.26</v>
      </c>
      <c r="F492" s="201" t="n">
        <v>42243</v>
      </c>
      <c r="G492" t="n">
        <v>2</v>
      </c>
      <c r="H492" s="201" t="n">
        <v>42247</v>
      </c>
      <c r="I492" t="n">
        <v>0.104926617408262</v>
      </c>
      <c r="J492" t="n">
        <v>0.587301587301587</v>
      </c>
      <c r="K492" t="n">
        <v>222</v>
      </c>
      <c r="L492" t="n">
        <v>20.4</v>
      </c>
      <c r="M492" t="s">
        <v>5568</v>
      </c>
      <c r="N492" t="n">
        <v>378</v>
      </c>
      <c r="O492" s="201"/>
      <c r="P492"/>
    </row>
    <row r="493">
      <c r="A493" t="n">
        <v>532</v>
      </c>
      <c r="B493" t="s">
        <v>5879</v>
      </c>
      <c r="C493" t="s">
        <v>6050</v>
      </c>
      <c r="D493" t="n">
        <v>200</v>
      </c>
      <c r="E493" t="n">
        <v>3.84</v>
      </c>
      <c r="F493" s="201" t="n">
        <v>42243</v>
      </c>
      <c r="G493" t="n">
        <v>4.7</v>
      </c>
      <c r="H493" s="201" t="n">
        <v>42262</v>
      </c>
      <c r="I493" t="n">
        <v>0.0400121349322891</v>
      </c>
      <c r="J493" t="n">
        <v>0.223958333333333</v>
      </c>
      <c r="K493" t="n">
        <v>172</v>
      </c>
      <c r="L493" t="n">
        <v>18.9</v>
      </c>
      <c r="M493" t="s">
        <v>5568</v>
      </c>
      <c r="N493" t="n">
        <v>768</v>
      </c>
      <c r="O493" s="201"/>
      <c r="P493"/>
    </row>
    <row r="494">
      <c r="A494" t="n">
        <v>533</v>
      </c>
      <c r="B494" t="s">
        <v>6051</v>
      </c>
      <c r="C494" t="s">
        <v>6052</v>
      </c>
      <c r="D494" t="n">
        <v>400</v>
      </c>
      <c r="E494" t="n">
        <v>0.74</v>
      </c>
      <c r="F494" s="201" t="n">
        <v>42248</v>
      </c>
      <c r="G494" t="n">
        <v>1</v>
      </c>
      <c r="H494" s="201" t="n">
        <v>42263</v>
      </c>
      <c r="I494" t="n">
        <v>0.0629260271065963</v>
      </c>
      <c r="J494" t="n">
        <v>0.351351351351351</v>
      </c>
      <c r="K494" t="n">
        <v>104</v>
      </c>
      <c r="L494" t="n">
        <v>21.9</v>
      </c>
      <c r="M494" t="s">
        <v>5568</v>
      </c>
      <c r="N494" t="n">
        <v>296</v>
      </c>
      <c r="O494" s="201"/>
      <c r="P494"/>
    </row>
    <row r="495">
      <c r="A495" t="n">
        <v>534</v>
      </c>
      <c r="B495" t="s">
        <v>6045</v>
      </c>
      <c r="C495" t="s">
        <v>6053</v>
      </c>
      <c r="D495" t="n">
        <v>200</v>
      </c>
      <c r="E495" t="n">
        <v>3.97</v>
      </c>
      <c r="F495" s="201" t="n">
        <v>42269</v>
      </c>
      <c r="G495" t="n">
        <v>5.25</v>
      </c>
      <c r="H495" s="201" t="n">
        <v>42278</v>
      </c>
      <c r="I495" t="n">
        <v>0.0583453741434582</v>
      </c>
      <c r="J495" t="n">
        <v>0.322418136020151</v>
      </c>
      <c r="K495" t="n">
        <v>256</v>
      </c>
      <c r="L495" t="n">
        <v>18.9</v>
      </c>
      <c r="M495" t="s">
        <v>5568</v>
      </c>
      <c r="N495" t="n">
        <v>794</v>
      </c>
      <c r="O495" s="201"/>
      <c r="P495"/>
    </row>
    <row r="496">
      <c r="A496" t="n">
        <v>535</v>
      </c>
      <c r="B496" t="s">
        <v>6036</v>
      </c>
      <c r="C496" t="s">
        <v>6054</v>
      </c>
      <c r="D496" t="n">
        <v>300</v>
      </c>
      <c r="E496" t="n">
        <v>2.03</v>
      </c>
      <c r="F496" s="201" t="n">
        <v>42247</v>
      </c>
      <c r="G496" t="n">
        <v>3.25</v>
      </c>
      <c r="H496" s="201" t="n">
        <v>42282</v>
      </c>
      <c r="I496" t="n">
        <v>0.107581954836356</v>
      </c>
      <c r="J496" t="n">
        <v>0.600985221674877</v>
      </c>
      <c r="K496" t="n">
        <v>366</v>
      </c>
      <c r="L496" t="n">
        <v>20.4</v>
      </c>
      <c r="M496" t="s">
        <v>5568</v>
      </c>
      <c r="N496" t="n">
        <v>609</v>
      </c>
      <c r="O496" s="201"/>
      <c r="P496"/>
    </row>
    <row r="497">
      <c r="A497" t="n">
        <v>536</v>
      </c>
      <c r="B497" t="s">
        <v>6048</v>
      </c>
      <c r="C497" t="s">
        <v>6055</v>
      </c>
      <c r="D497" t="n">
        <v>100</v>
      </c>
      <c r="E497" t="n">
        <v>2.32</v>
      </c>
      <c r="F497" s="201" t="n">
        <v>42289</v>
      </c>
      <c r="G497" t="n">
        <v>3.1</v>
      </c>
      <c r="H497" s="201" t="n">
        <v>42293</v>
      </c>
      <c r="I497" t="n">
        <v>0.0614499335209711</v>
      </c>
      <c r="J497" t="n">
        <v>0.336206896551724</v>
      </c>
      <c r="K497" t="n">
        <v>78</v>
      </c>
      <c r="L497" t="n">
        <v>17.4</v>
      </c>
      <c r="M497" t="s">
        <v>5568</v>
      </c>
      <c r="N497" t="n">
        <v>232</v>
      </c>
      <c r="O497" s="201"/>
      <c r="P497"/>
    </row>
    <row r="498">
      <c r="A498" t="n">
        <v>537</v>
      </c>
      <c r="B498" t="s">
        <v>6048</v>
      </c>
      <c r="C498" t="s">
        <v>6055</v>
      </c>
      <c r="D498" t="n">
        <v>100</v>
      </c>
      <c r="E498" t="n">
        <v>2.32</v>
      </c>
      <c r="F498" s="201" t="n">
        <v>42289</v>
      </c>
      <c r="G498" t="n">
        <v>0</v>
      </c>
      <c r="H498" s="201" t="n">
        <v>42293</v>
      </c>
      <c r="I498" t="n">
        <v>-0.182774161241863</v>
      </c>
      <c r="J498" t="n">
        <v>-1</v>
      </c>
      <c r="K498" t="n">
        <v>-232</v>
      </c>
      <c r="L498" t="n">
        <v>38.7</v>
      </c>
      <c r="M498" t="s">
        <v>5821</v>
      </c>
      <c r="N498" t="n">
        <v>232</v>
      </c>
      <c r="O498" s="201"/>
      <c r="P498"/>
    </row>
    <row r="499">
      <c r="A499" t="n">
        <v>538</v>
      </c>
      <c r="B499" t="s">
        <v>5898</v>
      </c>
      <c r="C499" t="s">
        <v>5898</v>
      </c>
      <c r="D499" t="n">
        <v>100</v>
      </c>
      <c r="E499" t="n">
        <v>43.09</v>
      </c>
      <c r="F499" s="201" t="n">
        <v>42264</v>
      </c>
      <c r="G499" t="n">
        <v>44.54</v>
      </c>
      <c r="H499" s="201" t="n">
        <v>42296</v>
      </c>
      <c r="I499" t="n">
        <v>0.00607439768487687</v>
      </c>
      <c r="J499" t="n">
        <v>0.0336504989556741</v>
      </c>
      <c r="K499" t="n">
        <v>145</v>
      </c>
      <c r="L499" t="n">
        <v>7.95</v>
      </c>
      <c r="M499" t="s">
        <v>5566</v>
      </c>
      <c r="N499" t="n">
        <v>4309</v>
      </c>
      <c r="O499" s="201"/>
      <c r="P499"/>
    </row>
    <row r="500">
      <c r="A500" t="n">
        <v>539</v>
      </c>
      <c r="B500" t="s">
        <v>6056</v>
      </c>
      <c r="C500" t="s">
        <v>6057</v>
      </c>
      <c r="D500" t="n">
        <v>300</v>
      </c>
      <c r="E500" t="n">
        <v>1.35</v>
      </c>
      <c r="F500" s="201" t="n">
        <v>42297</v>
      </c>
      <c r="G500" t="n">
        <v>4.2</v>
      </c>
      <c r="H500" s="201" t="n">
        <v>42300</v>
      </c>
      <c r="I500" t="n">
        <v>0.387408524663427</v>
      </c>
      <c r="J500" t="n">
        <v>2.11111111111111</v>
      </c>
      <c r="K500" t="n">
        <v>855</v>
      </c>
      <c r="L500" t="n">
        <v>20.4</v>
      </c>
      <c r="M500" t="s">
        <v>5568</v>
      </c>
      <c r="N500" t="n">
        <v>405</v>
      </c>
      <c r="O500" s="201"/>
      <c r="P500"/>
    </row>
    <row r="501">
      <c r="A501" t="n">
        <v>540</v>
      </c>
      <c r="B501" t="s">
        <v>5622</v>
      </c>
      <c r="C501" t="s">
        <v>6058</v>
      </c>
      <c r="D501" t="n">
        <v>100</v>
      </c>
      <c r="E501" t="n">
        <v>4.4</v>
      </c>
      <c r="F501" s="201" t="n">
        <v>42303</v>
      </c>
      <c r="G501" t="n">
        <v>5</v>
      </c>
      <c r="H501" s="201" t="n">
        <v>42305</v>
      </c>
      <c r="I501" t="n">
        <v>0.0250997111814056</v>
      </c>
      <c r="J501" t="n">
        <v>0.136363636363636</v>
      </c>
      <c r="K501" t="n">
        <v>60</v>
      </c>
      <c r="L501" t="n">
        <v>17.4</v>
      </c>
      <c r="M501" t="s">
        <v>5568</v>
      </c>
      <c r="N501" t="n">
        <v>440</v>
      </c>
      <c r="O501" s="201"/>
      <c r="P501"/>
    </row>
    <row r="502">
      <c r="A502" t="n">
        <v>541</v>
      </c>
      <c r="B502" t="s">
        <v>5622</v>
      </c>
      <c r="C502" t="s">
        <v>6058</v>
      </c>
      <c r="D502" t="n">
        <v>100</v>
      </c>
      <c r="E502" t="n">
        <v>4.4</v>
      </c>
      <c r="F502" s="201" t="n">
        <v>42303</v>
      </c>
      <c r="G502" t="n">
        <v>5.15</v>
      </c>
      <c r="H502" s="201" t="n">
        <v>42305</v>
      </c>
      <c r="I502" t="n">
        <v>0.031374638976757</v>
      </c>
      <c r="J502" t="n">
        <v>0.170454545454545</v>
      </c>
      <c r="K502" t="n">
        <v>75</v>
      </c>
      <c r="L502" t="n">
        <v>17.4</v>
      </c>
      <c r="M502" t="s">
        <v>5568</v>
      </c>
      <c r="N502" t="n">
        <v>440</v>
      </c>
      <c r="O502" s="201"/>
      <c r="P502"/>
    </row>
    <row r="503">
      <c r="A503" t="n">
        <v>542</v>
      </c>
      <c r="B503" t="s">
        <v>6045</v>
      </c>
      <c r="C503" t="s">
        <v>6059</v>
      </c>
      <c r="D503" t="n">
        <v>300</v>
      </c>
      <c r="E503" t="n">
        <v>1.75</v>
      </c>
      <c r="F503" s="201" t="n">
        <v>42299</v>
      </c>
      <c r="G503" t="n">
        <v>5.25</v>
      </c>
      <c r="H503" s="201" t="n">
        <v>42306</v>
      </c>
      <c r="I503" t="n">
        <v>0.367388022143936</v>
      </c>
      <c r="J503" t="n">
        <v>2</v>
      </c>
      <c r="K503" t="n">
        <v>1050</v>
      </c>
      <c r="L503" t="n">
        <v>20.4</v>
      </c>
      <c r="M503" t="s">
        <v>5568</v>
      </c>
      <c r="N503" t="n">
        <v>525</v>
      </c>
      <c r="O503" s="201"/>
      <c r="P503"/>
    </row>
    <row r="504">
      <c r="A504" t="n">
        <v>543</v>
      </c>
      <c r="B504" t="s">
        <v>6060</v>
      </c>
      <c r="C504" t="s">
        <v>6061</v>
      </c>
      <c r="D504" t="n">
        <v>100</v>
      </c>
      <c r="E504" t="n">
        <v>2.85</v>
      </c>
      <c r="F504" s="201" t="n">
        <v>42300</v>
      </c>
      <c r="G504" t="n">
        <v>5.5</v>
      </c>
      <c r="H504" s="201" t="n">
        <v>42312</v>
      </c>
      <c r="I504" t="n">
        <v>0.170889206904472</v>
      </c>
      <c r="J504" t="n">
        <v>0.929824561403509</v>
      </c>
      <c r="K504" t="n">
        <v>265</v>
      </c>
      <c r="L504" t="n">
        <v>17.4</v>
      </c>
      <c r="M504" t="s">
        <v>5568</v>
      </c>
      <c r="N504" t="n">
        <v>285</v>
      </c>
      <c r="O504" s="201"/>
      <c r="P504"/>
    </row>
    <row r="505">
      <c r="A505" t="n">
        <v>544</v>
      </c>
      <c r="B505" t="s">
        <v>6048</v>
      </c>
      <c r="C505" t="s">
        <v>6048</v>
      </c>
      <c r="D505" t="n">
        <v>100</v>
      </c>
      <c r="E505" t="n">
        <v>30</v>
      </c>
      <c r="F505" s="201" t="n">
        <v>42293</v>
      </c>
      <c r="G505" t="n">
        <v>35</v>
      </c>
      <c r="H505" s="201" t="n">
        <v>42328</v>
      </c>
      <c r="I505" t="n">
        <v>0.0305234989128617</v>
      </c>
      <c r="J505" t="n">
        <v>0.166666666666667</v>
      </c>
      <c r="K505" t="n">
        <v>500</v>
      </c>
      <c r="L505" t="n">
        <v>7.95</v>
      </c>
      <c r="M505" t="s">
        <v>5566</v>
      </c>
      <c r="N505" t="n">
        <v>3000</v>
      </c>
      <c r="O505" s="201"/>
      <c r="P505"/>
    </row>
    <row r="506">
      <c r="A506" t="n">
        <v>545</v>
      </c>
      <c r="B506" t="s">
        <v>6062</v>
      </c>
      <c r="C506" t="s">
        <v>6063</v>
      </c>
      <c r="D506" t="n">
        <v>200</v>
      </c>
      <c r="E506" t="n">
        <v>3.2</v>
      </c>
      <c r="F506" s="201" t="n">
        <v>42317</v>
      </c>
      <c r="G506" t="n">
        <v>0</v>
      </c>
      <c r="H506" s="201" t="n">
        <v>42335</v>
      </c>
      <c r="I506" t="n">
        <v>-0.185373285931945</v>
      </c>
      <c r="J506" t="n">
        <v>-1</v>
      </c>
      <c r="K506" t="n">
        <v>-640</v>
      </c>
      <c r="L506" t="n">
        <v>9.45</v>
      </c>
      <c r="M506" t="s">
        <v>5713</v>
      </c>
      <c r="N506" t="n">
        <v>640</v>
      </c>
      <c r="O506" s="201"/>
      <c r="P506"/>
    </row>
    <row r="507">
      <c r="A507" t="n">
        <v>546</v>
      </c>
      <c r="B507" t="s">
        <v>6064</v>
      </c>
      <c r="C507" t="s">
        <v>6065</v>
      </c>
      <c r="D507" t="n">
        <v>200</v>
      </c>
      <c r="E507" t="n">
        <v>5.9</v>
      </c>
      <c r="F507" s="201" t="n">
        <v>42319</v>
      </c>
      <c r="G507" t="n">
        <v>0</v>
      </c>
      <c r="H507" s="201" t="n">
        <v>42384</v>
      </c>
      <c r="I507" t="n">
        <v>-0.185561769191662</v>
      </c>
      <c r="J507" t="n">
        <v>-1</v>
      </c>
      <c r="K507" t="n">
        <v>-1180</v>
      </c>
      <c r="L507" t="n">
        <v>18.9</v>
      </c>
      <c r="M507" t="s">
        <v>5568</v>
      </c>
      <c r="N507" t="n">
        <v>1180</v>
      </c>
      <c r="O507" s="201"/>
      <c r="P507"/>
    </row>
    <row r="508">
      <c r="A508" t="n">
        <v>547</v>
      </c>
      <c r="B508" t="s">
        <v>5841</v>
      </c>
      <c r="C508" t="s">
        <v>6066</v>
      </c>
      <c r="D508" t="n">
        <v>200</v>
      </c>
      <c r="E508" t="n">
        <v>6.2</v>
      </c>
      <c r="F508" s="201" t="n">
        <v>42319</v>
      </c>
      <c r="G508" t="n">
        <v>0</v>
      </c>
      <c r="H508" s="201" t="n">
        <v>42384</v>
      </c>
      <c r="I508" t="n">
        <v>-0.185561769191662</v>
      </c>
      <c r="J508" t="n">
        <v>-1</v>
      </c>
      <c r="K508" t="n">
        <v>-1240</v>
      </c>
      <c r="L508" t="n">
        <v>18.9</v>
      </c>
      <c r="M508" t="s">
        <v>5568</v>
      </c>
      <c r="N508" t="n">
        <v>1240</v>
      </c>
      <c r="O508" s="201"/>
      <c r="P508"/>
    </row>
    <row r="509">
      <c r="A509" t="n">
        <v>548</v>
      </c>
      <c r="B509" t="s">
        <v>6067</v>
      </c>
      <c r="C509" t="s">
        <v>6068</v>
      </c>
      <c r="D509" t="n">
        <v>100</v>
      </c>
      <c r="E509" t="n">
        <v>4.5</v>
      </c>
      <c r="F509" s="201" t="n">
        <v>42383</v>
      </c>
      <c r="G509" t="n">
        <v>5.7</v>
      </c>
      <c r="H509" s="201" t="n">
        <v>42389</v>
      </c>
      <c r="I509" t="n">
        <v>0.0511473112629182</v>
      </c>
      <c r="J509" t="n">
        <v>0.266666666666667</v>
      </c>
      <c r="K509" t="n">
        <v>120</v>
      </c>
      <c r="L509" t="n">
        <v>17.4</v>
      </c>
      <c r="M509" t="s">
        <v>5645</v>
      </c>
      <c r="N509" t="n">
        <v>450</v>
      </c>
      <c r="O509" s="201"/>
      <c r="P509"/>
    </row>
    <row r="510">
      <c r="A510" t="n">
        <v>549</v>
      </c>
      <c r="B510" t="s">
        <v>6045</v>
      </c>
      <c r="C510" t="s">
        <v>6069</v>
      </c>
      <c r="D510" t="n">
        <v>100</v>
      </c>
      <c r="E510" t="n">
        <v>3.6</v>
      </c>
      <c r="F510" s="201" t="n">
        <v>42383</v>
      </c>
      <c r="G510" t="n">
        <v>0.4</v>
      </c>
      <c r="H510" s="201" t="n">
        <v>42397</v>
      </c>
      <c r="I510" t="n">
        <v>-0.170491037543061</v>
      </c>
      <c r="J510" t="n">
        <v>-0.888888888888889</v>
      </c>
      <c r="K510" t="n">
        <v>-320</v>
      </c>
      <c r="L510" t="n">
        <v>17.4</v>
      </c>
      <c r="M510" t="s">
        <v>5568</v>
      </c>
      <c r="N510" t="n">
        <v>360</v>
      </c>
      <c r="O510" s="201"/>
      <c r="P510"/>
    </row>
    <row r="511">
      <c r="A511" t="n">
        <v>550</v>
      </c>
      <c r="B511" t="s">
        <v>5906</v>
      </c>
      <c r="C511" t="s">
        <v>6070</v>
      </c>
      <c r="D511" t="n">
        <v>100</v>
      </c>
      <c r="E511" t="n">
        <v>2.35</v>
      </c>
      <c r="F511" s="201" t="n">
        <v>42382</v>
      </c>
      <c r="G511" t="n">
        <v>3</v>
      </c>
      <c r="H511" s="201" t="n">
        <v>42409</v>
      </c>
      <c r="I511" t="n">
        <v>0.0530238691221169</v>
      </c>
      <c r="J511" t="n">
        <v>0.276595744680851</v>
      </c>
      <c r="K511" t="n">
        <v>65</v>
      </c>
      <c r="L511" t="n">
        <v>17.4</v>
      </c>
      <c r="M511" t="s">
        <v>5645</v>
      </c>
      <c r="N511" t="n">
        <v>235</v>
      </c>
      <c r="O511" s="201"/>
      <c r="P511"/>
    </row>
    <row r="512">
      <c r="A512" t="n">
        <v>551</v>
      </c>
      <c r="B512" t="s">
        <v>5898</v>
      </c>
      <c r="C512" t="s">
        <v>6071</v>
      </c>
      <c r="D512" t="n">
        <v>200</v>
      </c>
      <c r="E512" t="n">
        <v>0.8</v>
      </c>
      <c r="F512" s="201" t="n">
        <v>42388</v>
      </c>
      <c r="G512" t="n">
        <v>2.75</v>
      </c>
      <c r="H512" s="201" t="n">
        <v>42409</v>
      </c>
      <c r="I512" t="n">
        <v>0.46875</v>
      </c>
      <c r="J512" t="n">
        <v>2.4375</v>
      </c>
      <c r="K512" t="n">
        <v>390</v>
      </c>
      <c r="L512" t="n">
        <v>18.9</v>
      </c>
      <c r="M512" t="s">
        <v>5568</v>
      </c>
      <c r="N512" t="n">
        <v>160</v>
      </c>
      <c r="O512" s="201"/>
      <c r="P512"/>
    </row>
    <row r="513">
      <c r="A513" t="n">
        <v>552</v>
      </c>
      <c r="B513" t="s">
        <v>5692</v>
      </c>
      <c r="C513" t="s">
        <v>5692</v>
      </c>
      <c r="D513" t="n">
        <v>100</v>
      </c>
      <c r="E513" t="n">
        <v>26.5</v>
      </c>
      <c r="F513" s="201" t="n">
        <v>42411</v>
      </c>
      <c r="G513" t="n">
        <v>29</v>
      </c>
      <c r="H513" s="201" t="n">
        <v>42416</v>
      </c>
      <c r="I513" t="n">
        <v>0.0183647798742138</v>
      </c>
      <c r="J513" t="n">
        <v>0.0943396226415094</v>
      </c>
      <c r="K513" t="n">
        <v>250</v>
      </c>
      <c r="L513" t="n">
        <v>7.95</v>
      </c>
      <c r="M513" t="s">
        <v>5566</v>
      </c>
      <c r="N513" t="n">
        <v>2650</v>
      </c>
      <c r="O513" s="201"/>
      <c r="P513"/>
    </row>
    <row r="514">
      <c r="A514" t="n">
        <v>553</v>
      </c>
      <c r="B514" t="s">
        <v>6072</v>
      </c>
      <c r="C514" t="s">
        <v>6072</v>
      </c>
      <c r="D514" t="n">
        <v>10</v>
      </c>
      <c r="E514" t="n">
        <v>43.87</v>
      </c>
      <c r="F514" s="201" t="n">
        <v>42417</v>
      </c>
      <c r="G514" t="n">
        <v>47</v>
      </c>
      <c r="H514" s="201" t="n">
        <v>42426</v>
      </c>
      <c r="I514" t="n">
        <v>0.0139335014207915</v>
      </c>
      <c r="J514" t="n">
        <v>0.0713471620697517</v>
      </c>
      <c r="K514" t="n">
        <v>31.3</v>
      </c>
      <c r="L514" t="n">
        <v>7.95</v>
      </c>
      <c r="M514" t="s">
        <v>5566</v>
      </c>
      <c r="N514" t="n">
        <v>438.7</v>
      </c>
      <c r="O514" s="201"/>
      <c r="P514"/>
    </row>
    <row r="515">
      <c r="A515" t="n">
        <v>554</v>
      </c>
      <c r="B515" t="s">
        <v>6073</v>
      </c>
      <c r="C515" t="s">
        <v>6073</v>
      </c>
      <c r="D515" t="n">
        <v>100</v>
      </c>
      <c r="E515" t="n">
        <v>17.72</v>
      </c>
      <c r="F515" s="201" t="n">
        <v>42409</v>
      </c>
      <c r="G515" t="n">
        <v>20</v>
      </c>
      <c r="H515" s="201" t="n">
        <v>42432</v>
      </c>
      <c r="I515" t="n">
        <v>0.0250207153002185</v>
      </c>
      <c r="J515" t="n">
        <v>0.128668171557562</v>
      </c>
      <c r="K515" t="n">
        <v>228</v>
      </c>
      <c r="L515" t="n">
        <v>7.95</v>
      </c>
      <c r="M515" t="s">
        <v>5566</v>
      </c>
      <c r="N515" t="n">
        <v>1772</v>
      </c>
      <c r="O515" s="201"/>
      <c r="P515"/>
    </row>
    <row r="516">
      <c r="A516" t="n">
        <v>555</v>
      </c>
      <c r="B516" t="s">
        <v>6074</v>
      </c>
      <c r="C516" t="s">
        <v>6075</v>
      </c>
      <c r="D516" t="n">
        <v>100</v>
      </c>
      <c r="E516" t="n">
        <v>3.9</v>
      </c>
      <c r="F516" s="201" t="n">
        <v>42425</v>
      </c>
      <c r="G516" t="n">
        <v>5</v>
      </c>
      <c r="H516" s="201" t="n">
        <v>42432</v>
      </c>
      <c r="I516" t="n">
        <v>0.0553190316758291</v>
      </c>
      <c r="J516" t="n">
        <v>0.282051282051282</v>
      </c>
      <c r="K516" t="n">
        <v>110</v>
      </c>
      <c r="L516" t="n">
        <v>17.4</v>
      </c>
      <c r="M516" t="s">
        <v>5568</v>
      </c>
      <c r="N516" t="n">
        <v>390</v>
      </c>
      <c r="O516" s="201"/>
      <c r="P516"/>
    </row>
    <row r="517">
      <c r="A517" t="n">
        <v>556</v>
      </c>
      <c r="B517" t="s">
        <v>6076</v>
      </c>
      <c r="C517" t="s">
        <v>6077</v>
      </c>
      <c r="D517" t="n">
        <v>100</v>
      </c>
      <c r="E517" t="n">
        <v>9</v>
      </c>
      <c r="F517" s="201" t="n">
        <v>42429</v>
      </c>
      <c r="G517" t="n">
        <v>10</v>
      </c>
      <c r="H517" s="201" t="n">
        <v>42432</v>
      </c>
      <c r="I517" t="n">
        <v>0.021839286782744</v>
      </c>
      <c r="J517" t="n">
        <v>0.111111111111111</v>
      </c>
      <c r="K517" t="n">
        <v>100</v>
      </c>
      <c r="L517" t="n">
        <v>17.4</v>
      </c>
      <c r="M517" t="s">
        <v>5568</v>
      </c>
      <c r="N517" t="n">
        <v>900</v>
      </c>
      <c r="O517" s="201"/>
      <c r="P517"/>
    </row>
    <row r="518">
      <c r="A518" t="n">
        <v>557</v>
      </c>
      <c r="B518" t="s">
        <v>6078</v>
      </c>
      <c r="C518" t="s">
        <v>6079</v>
      </c>
      <c r="D518" t="n">
        <v>100</v>
      </c>
      <c r="E518" t="n">
        <v>1.15</v>
      </c>
      <c r="F518" s="201" t="n">
        <v>42429</v>
      </c>
      <c r="G518" t="n">
        <v>0.5</v>
      </c>
      <c r="H518" s="201" t="n">
        <v>42433</v>
      </c>
      <c r="I518" t="n">
        <v>-0.111095502329611</v>
      </c>
      <c r="J518" t="n">
        <v>-0.565217391304348</v>
      </c>
      <c r="K518" t="n">
        <v>-65</v>
      </c>
      <c r="L518" t="n">
        <v>17.4</v>
      </c>
      <c r="M518" t="s">
        <v>5568</v>
      </c>
      <c r="N518" t="n">
        <v>115</v>
      </c>
      <c r="O518" s="201"/>
      <c r="P518"/>
    </row>
    <row r="519">
      <c r="A519" t="n">
        <v>558</v>
      </c>
      <c r="B519" t="s">
        <v>6078</v>
      </c>
      <c r="C519" t="s">
        <v>6079</v>
      </c>
      <c r="D519" t="n">
        <v>100</v>
      </c>
      <c r="E519" t="n">
        <v>1.15</v>
      </c>
      <c r="F519" s="201" t="n">
        <v>42429</v>
      </c>
      <c r="G519" t="n">
        <v>0</v>
      </c>
      <c r="H519" s="201" t="n">
        <v>42433</v>
      </c>
      <c r="I519" t="n">
        <v>-0.196553581044696</v>
      </c>
      <c r="J519" t="n">
        <v>-1</v>
      </c>
      <c r="K519" t="n">
        <v>-115</v>
      </c>
      <c r="L519" t="n">
        <v>8.7</v>
      </c>
      <c r="M519" t="s">
        <v>5713</v>
      </c>
      <c r="N519" t="n">
        <v>115</v>
      </c>
      <c r="O519" s="201"/>
      <c r="P519"/>
    </row>
    <row r="520">
      <c r="A520" t="n">
        <v>559</v>
      </c>
      <c r="B520" t="s">
        <v>6080</v>
      </c>
      <c r="C520" t="s">
        <v>6081</v>
      </c>
      <c r="D520" t="n">
        <v>100</v>
      </c>
      <c r="E520" t="n">
        <v>5</v>
      </c>
      <c r="F520" s="201" t="n">
        <v>42397</v>
      </c>
      <c r="G520" t="n">
        <v>13</v>
      </c>
      <c r="H520" s="201" t="n">
        <v>42439</v>
      </c>
      <c r="I520" t="n">
        <v>0.309158284806776</v>
      </c>
      <c r="J520" t="n">
        <v>1.6</v>
      </c>
      <c r="K520" t="n">
        <v>800</v>
      </c>
      <c r="L520" t="n">
        <v>17.4</v>
      </c>
      <c r="M520" t="s">
        <v>5568</v>
      </c>
      <c r="N520" t="n">
        <v>500</v>
      </c>
      <c r="O520" s="201"/>
      <c r="P520"/>
    </row>
    <row r="521">
      <c r="A521" t="n">
        <v>560</v>
      </c>
      <c r="B521" t="s">
        <v>5906</v>
      </c>
      <c r="C521" t="s">
        <v>6082</v>
      </c>
      <c r="D521" t="n">
        <v>200</v>
      </c>
      <c r="E521" t="n">
        <v>1.2</v>
      </c>
      <c r="F521" s="201" t="n">
        <v>42431</v>
      </c>
      <c r="G521" t="n">
        <v>1.75</v>
      </c>
      <c r="H521" s="201" t="n">
        <v>42440</v>
      </c>
      <c r="I521" t="n">
        <v>0.0901841868823001</v>
      </c>
      <c r="J521" t="n">
        <v>0.458333333333333</v>
      </c>
      <c r="K521" t="n">
        <v>110</v>
      </c>
      <c r="L521" t="n">
        <v>18.9</v>
      </c>
      <c r="M521" t="s">
        <v>5568</v>
      </c>
      <c r="N521" t="n">
        <v>240</v>
      </c>
      <c r="O521" s="201"/>
      <c r="P521"/>
    </row>
    <row r="522">
      <c r="A522" t="n">
        <v>561</v>
      </c>
      <c r="B522" t="s">
        <v>6083</v>
      </c>
      <c r="C522" t="s">
        <v>6083</v>
      </c>
      <c r="D522" t="n">
        <v>1000</v>
      </c>
      <c r="E522" t="n">
        <v>0.28</v>
      </c>
      <c r="F522" s="201" t="n">
        <v>40966</v>
      </c>
      <c r="G522" t="n">
        <v>0</v>
      </c>
      <c r="H522" s="201" t="n">
        <v>42450</v>
      </c>
      <c r="I522" t="n">
        <v>-0.109939759036145</v>
      </c>
      <c r="J522" t="n">
        <v>-1</v>
      </c>
      <c r="K522" t="n">
        <v>-280</v>
      </c>
      <c r="L522" t="n">
        <v>7.95</v>
      </c>
      <c r="M522" t="s">
        <v>5566</v>
      </c>
      <c r="N522" t="n">
        <v>280</v>
      </c>
      <c r="O522" s="201"/>
      <c r="P522"/>
    </row>
    <row r="523">
      <c r="A523" t="n">
        <v>562</v>
      </c>
      <c r="B523" t="s">
        <v>6084</v>
      </c>
      <c r="C523" t="s">
        <v>6085</v>
      </c>
      <c r="D523" t="n">
        <v>200</v>
      </c>
      <c r="E523" t="n">
        <v>1.8</v>
      </c>
      <c r="F523" s="201" t="n">
        <v>42419</v>
      </c>
      <c r="G523" t="n">
        <v>2.5</v>
      </c>
      <c r="H523" s="201" t="n">
        <v>42451</v>
      </c>
      <c r="I523" t="n">
        <v>0.0760280902219842</v>
      </c>
      <c r="J523" t="n">
        <v>0.388888888888889</v>
      </c>
      <c r="K523" t="n">
        <v>140</v>
      </c>
      <c r="L523" t="n">
        <v>18.9</v>
      </c>
      <c r="M523" t="s">
        <v>5568</v>
      </c>
      <c r="N523" t="n">
        <v>360</v>
      </c>
      <c r="O523" s="201"/>
      <c r="P523"/>
    </row>
    <row r="524">
      <c r="A524" t="n">
        <v>563</v>
      </c>
      <c r="B524" t="s">
        <v>6048</v>
      </c>
      <c r="C524" t="s">
        <v>6086</v>
      </c>
      <c r="D524" t="n">
        <v>200</v>
      </c>
      <c r="E524" t="n">
        <v>3.45</v>
      </c>
      <c r="F524" s="201" t="n">
        <v>42433</v>
      </c>
      <c r="G524" t="n">
        <v>4.4</v>
      </c>
      <c r="H524" s="201" t="n">
        <v>42451</v>
      </c>
      <c r="I524" t="n">
        <v>0.0542402840673565</v>
      </c>
      <c r="J524" t="n">
        <v>0.27536231884058</v>
      </c>
      <c r="K524" t="n">
        <v>190</v>
      </c>
      <c r="L524" t="n">
        <v>18.9</v>
      </c>
      <c r="M524" t="s">
        <v>5568</v>
      </c>
      <c r="N524" t="n">
        <v>690</v>
      </c>
      <c r="O524" s="201"/>
      <c r="P524"/>
    </row>
    <row r="525">
      <c r="A525" t="n">
        <v>564</v>
      </c>
      <c r="B525" t="s">
        <v>6078</v>
      </c>
      <c r="C525" t="s">
        <v>6078</v>
      </c>
      <c r="D525" t="n">
        <v>100</v>
      </c>
      <c r="E525" t="n">
        <v>26</v>
      </c>
      <c r="F525" s="201" t="n">
        <v>42433</v>
      </c>
      <c r="G525" t="n">
        <v>26.11</v>
      </c>
      <c r="H525" s="201" t="n">
        <v>42457</v>
      </c>
      <c r="I525" t="n">
        <v>0.000833367927269714</v>
      </c>
      <c r="J525" t="n">
        <v>0.00423076923076926</v>
      </c>
      <c r="K525" t="n">
        <v>10.9999999999999</v>
      </c>
      <c r="L525" t="n">
        <v>7.95</v>
      </c>
      <c r="M525" t="s">
        <v>5566</v>
      </c>
      <c r="N525" t="n">
        <v>2600</v>
      </c>
      <c r="O525" s="201"/>
      <c r="P525"/>
    </row>
    <row r="526">
      <c r="A526" t="n">
        <v>565</v>
      </c>
      <c r="B526" t="s">
        <v>6087</v>
      </c>
      <c r="C526" t="s">
        <v>6087</v>
      </c>
      <c r="D526" t="n">
        <v>3</v>
      </c>
      <c r="E526" t="n">
        <v>120.5</v>
      </c>
      <c r="F526" s="201" t="n">
        <v>42412</v>
      </c>
      <c r="G526" t="n">
        <v>130</v>
      </c>
      <c r="H526" s="201" t="n">
        <v>42461</v>
      </c>
      <c r="I526" t="n">
        <v>0.0153553541141721</v>
      </c>
      <c r="J526" t="n">
        <v>0.0788381742738589</v>
      </c>
      <c r="K526" t="n">
        <v>28.5</v>
      </c>
      <c r="L526" t="n">
        <v>7.95</v>
      </c>
      <c r="M526" t="s">
        <v>5566</v>
      </c>
      <c r="N526" t="n">
        <v>361.5</v>
      </c>
      <c r="O526" s="201"/>
      <c r="P526"/>
    </row>
    <row r="527">
      <c r="A527" t="n">
        <v>566</v>
      </c>
      <c r="B527" t="s">
        <v>5993</v>
      </c>
      <c r="C527" t="s">
        <v>6088</v>
      </c>
      <c r="D527" t="n">
        <v>1000</v>
      </c>
      <c r="E527" t="n">
        <v>0.65</v>
      </c>
      <c r="F527" s="201" t="n">
        <v>42416</v>
      </c>
      <c r="G527" t="n">
        <v>0.9</v>
      </c>
      <c r="H527" s="201" t="n">
        <v>42466</v>
      </c>
      <c r="I527" t="n">
        <v>0.0750719868366927</v>
      </c>
      <c r="J527" t="n">
        <v>0.384615384615385</v>
      </c>
      <c r="K527" t="n">
        <v>250</v>
      </c>
      <c r="L527" t="n">
        <v>30.9</v>
      </c>
      <c r="M527" t="s">
        <v>5568</v>
      </c>
      <c r="N527" t="n">
        <v>650</v>
      </c>
      <c r="O527" s="201"/>
      <c r="P527"/>
    </row>
    <row r="528">
      <c r="A528" t="n">
        <v>567</v>
      </c>
      <c r="B528" t="s">
        <v>6089</v>
      </c>
      <c r="C528" t="s">
        <v>6090</v>
      </c>
      <c r="D528" t="n">
        <v>100</v>
      </c>
      <c r="E528" t="n">
        <v>3.53</v>
      </c>
      <c r="F528" s="201" t="n">
        <v>42438</v>
      </c>
      <c r="G528" t="n">
        <v>4.4</v>
      </c>
      <c r="H528" s="201" t="n">
        <v>42466</v>
      </c>
      <c r="I528" t="n">
        <v>0.0486783046981348</v>
      </c>
      <c r="J528" t="n">
        <v>0.246458923512748</v>
      </c>
      <c r="K528" t="n">
        <v>87.0000000000001</v>
      </c>
      <c r="L528" t="n">
        <v>17.4</v>
      </c>
      <c r="M528" t="s">
        <v>5568</v>
      </c>
      <c r="N528" t="n">
        <v>353</v>
      </c>
      <c r="O528" s="201"/>
      <c r="P528"/>
    </row>
    <row r="529">
      <c r="A529" t="n">
        <v>568</v>
      </c>
      <c r="B529" t="s">
        <v>6091</v>
      </c>
      <c r="C529" t="s">
        <v>6092</v>
      </c>
      <c r="D529" t="n">
        <v>100</v>
      </c>
      <c r="E529" t="n">
        <v>3.5</v>
      </c>
      <c r="F529" s="201" t="n">
        <v>42438</v>
      </c>
      <c r="G529" t="n">
        <v>5.7</v>
      </c>
      <c r="H529" s="201" t="n">
        <v>42471</v>
      </c>
      <c r="I529" t="n">
        <v>0.124149659863946</v>
      </c>
      <c r="J529" t="n">
        <v>0.628571428571429</v>
      </c>
      <c r="K529" t="n">
        <v>220</v>
      </c>
      <c r="L529" t="n">
        <v>17.4</v>
      </c>
      <c r="M529" t="s">
        <v>5645</v>
      </c>
      <c r="N529" t="n">
        <v>350</v>
      </c>
      <c r="O529" s="201"/>
      <c r="P529"/>
    </row>
    <row r="530">
      <c r="A530" t="n">
        <v>569</v>
      </c>
      <c r="B530" t="s">
        <v>6093</v>
      </c>
      <c r="C530" t="s">
        <v>6094</v>
      </c>
      <c r="D530" t="n">
        <v>100</v>
      </c>
      <c r="E530" t="n">
        <v>2.48</v>
      </c>
      <c r="F530" s="201" t="n">
        <v>42443</v>
      </c>
      <c r="G530" t="n">
        <v>4.5</v>
      </c>
      <c r="H530" s="201" t="n">
        <v>42479</v>
      </c>
      <c r="I530" t="n">
        <v>0.161312201354734</v>
      </c>
      <c r="J530" t="n">
        <v>0.814516129032258</v>
      </c>
      <c r="K530" t="n">
        <v>202</v>
      </c>
      <c r="L530" t="n">
        <v>17.4</v>
      </c>
      <c r="M530" t="s">
        <v>5568</v>
      </c>
      <c r="N530" t="n">
        <v>248</v>
      </c>
      <c r="O530" s="201"/>
      <c r="P530"/>
    </row>
    <row r="531">
      <c r="A531" t="n">
        <v>570</v>
      </c>
      <c r="B531" t="s">
        <v>6095</v>
      </c>
      <c r="C531" t="s">
        <v>6095</v>
      </c>
      <c r="D531" t="n">
        <v>100</v>
      </c>
      <c r="E531" t="n">
        <v>49.12</v>
      </c>
      <c r="F531" s="201" t="n">
        <v>41778</v>
      </c>
      <c r="G531" t="n">
        <v>50.25</v>
      </c>
      <c r="H531" s="201" t="n">
        <v>42481</v>
      </c>
      <c r="I531" t="n">
        <v>0.00334799975583023</v>
      </c>
      <c r="J531" t="n">
        <v>0.0230048859934855</v>
      </c>
      <c r="K531" t="n">
        <v>113</v>
      </c>
      <c r="L531" t="n">
        <v>7.95</v>
      </c>
      <c r="M531" t="s">
        <v>5566</v>
      </c>
      <c r="N531" t="n">
        <v>4912</v>
      </c>
      <c r="O531" s="201"/>
      <c r="P531"/>
    </row>
    <row r="532">
      <c r="A532" t="n">
        <v>571</v>
      </c>
      <c r="B532" t="s">
        <v>6042</v>
      </c>
      <c r="C532" t="s">
        <v>6096</v>
      </c>
      <c r="D532" t="n">
        <v>200</v>
      </c>
      <c r="E532" t="n">
        <v>2.8</v>
      </c>
      <c r="F532" s="201" t="n">
        <v>42466</v>
      </c>
      <c r="G532" t="n">
        <v>3.1</v>
      </c>
      <c r="H532" s="201" t="n">
        <v>42489</v>
      </c>
      <c r="I532" t="n">
        <v>0.0214874411302983</v>
      </c>
      <c r="J532" t="n">
        <v>0.107142857142857</v>
      </c>
      <c r="K532" t="n">
        <v>60.0000000000001</v>
      </c>
      <c r="L532" t="n">
        <v>18.9</v>
      </c>
      <c r="M532" t="s">
        <v>5568</v>
      </c>
      <c r="N532" t="n">
        <v>560</v>
      </c>
      <c r="O532" s="201"/>
      <c r="P532"/>
    </row>
    <row r="533">
      <c r="A533" t="n">
        <v>572</v>
      </c>
      <c r="B533" t="s">
        <v>6097</v>
      </c>
      <c r="C533" t="s">
        <v>6098</v>
      </c>
      <c r="D533" t="n">
        <v>100</v>
      </c>
      <c r="E533" t="n">
        <v>4.75</v>
      </c>
      <c r="F533" s="201" t="n">
        <v>42478</v>
      </c>
      <c r="G533" t="n">
        <v>5.25</v>
      </c>
      <c r="H533" s="201" t="n">
        <v>42489</v>
      </c>
      <c r="I533" t="n">
        <v>0.0212505822077317</v>
      </c>
      <c r="J533" t="n">
        <v>0.105263157894737</v>
      </c>
      <c r="K533" t="n">
        <v>50</v>
      </c>
      <c r="L533" t="n">
        <v>17.4</v>
      </c>
      <c r="M533" t="s">
        <v>5568</v>
      </c>
      <c r="N533" t="n">
        <v>475</v>
      </c>
      <c r="O533" s="201"/>
      <c r="P533"/>
    </row>
    <row r="534">
      <c r="A534" t="n">
        <v>573</v>
      </c>
      <c r="B534" t="s">
        <v>6045</v>
      </c>
      <c r="C534" t="s">
        <v>6099</v>
      </c>
      <c r="D534" t="n">
        <v>100</v>
      </c>
      <c r="E534" t="n">
        <v>3.75</v>
      </c>
      <c r="F534" s="201" t="n">
        <v>42475</v>
      </c>
      <c r="G534" t="n">
        <v>4.5</v>
      </c>
      <c r="H534" s="201" t="n">
        <v>42493</v>
      </c>
      <c r="I534" t="n">
        <v>0.0403092214246273</v>
      </c>
      <c r="J534" t="n">
        <v>0.2</v>
      </c>
      <c r="K534" t="n">
        <v>75</v>
      </c>
      <c r="L534" t="n">
        <v>17.4</v>
      </c>
      <c r="M534" t="s">
        <v>5645</v>
      </c>
      <c r="N534" t="n">
        <v>375</v>
      </c>
      <c r="O534" s="201"/>
      <c r="P534"/>
    </row>
    <row r="535">
      <c r="A535" t="n">
        <v>574</v>
      </c>
      <c r="B535" t="s">
        <v>6100</v>
      </c>
      <c r="C535" t="s">
        <v>6101</v>
      </c>
      <c r="D535" t="n">
        <v>200</v>
      </c>
      <c r="E535" t="n">
        <v>0.65</v>
      </c>
      <c r="F535" s="201" t="n">
        <v>42478</v>
      </c>
      <c r="G535" t="n">
        <v>1.45</v>
      </c>
      <c r="H535" s="201" t="n">
        <v>42495</v>
      </c>
      <c r="I535" t="n">
        <v>0.248468345813479</v>
      </c>
      <c r="J535" t="n">
        <v>1.23076923076923</v>
      </c>
      <c r="K535" t="n">
        <v>160</v>
      </c>
      <c r="L535" t="n">
        <v>18.9</v>
      </c>
      <c r="M535" t="s">
        <v>5645</v>
      </c>
      <c r="N535" t="n">
        <v>130</v>
      </c>
      <c r="O535" s="201"/>
      <c r="P535"/>
    </row>
    <row r="536">
      <c r="A536" t="n">
        <v>575</v>
      </c>
      <c r="B536" t="s">
        <v>6102</v>
      </c>
      <c r="C536" t="s">
        <v>6103</v>
      </c>
      <c r="D536" t="n">
        <v>100</v>
      </c>
      <c r="E536" t="n">
        <v>3.5</v>
      </c>
      <c r="F536" s="201" t="n">
        <v>42500</v>
      </c>
      <c r="G536" t="n">
        <v>6.2</v>
      </c>
      <c r="H536" s="201" t="n">
        <v>42503</v>
      </c>
      <c r="I536" t="n">
        <v>0.157654775235962</v>
      </c>
      <c r="J536" t="n">
        <v>0.771428571428572</v>
      </c>
      <c r="K536" t="n">
        <v>270</v>
      </c>
      <c r="L536" t="n">
        <v>17.4</v>
      </c>
      <c r="M536" t="s">
        <v>5645</v>
      </c>
      <c r="N536" t="n">
        <v>350</v>
      </c>
      <c r="O536" s="201"/>
      <c r="P536"/>
    </row>
    <row r="537">
      <c r="A537" t="n">
        <v>576</v>
      </c>
      <c r="B537" t="s">
        <v>6104</v>
      </c>
      <c r="C537" t="s">
        <v>6104</v>
      </c>
      <c r="D537" t="n">
        <v>100</v>
      </c>
      <c r="E537" t="n">
        <v>14.92</v>
      </c>
      <c r="F537" s="201" t="n">
        <v>41551</v>
      </c>
      <c r="G537" t="n">
        <v>0.07</v>
      </c>
      <c r="H537" s="201" t="n">
        <v>42503</v>
      </c>
      <c r="I537" t="n">
        <v>-0.132829079894722</v>
      </c>
      <c r="J537" t="n">
        <v>-0.995308310991957</v>
      </c>
      <c r="K537" t="n">
        <v>-1485</v>
      </c>
      <c r="L537" t="n">
        <v>7.95</v>
      </c>
      <c r="M537" t="s">
        <v>5566</v>
      </c>
      <c r="N537" t="n">
        <v>1492</v>
      </c>
      <c r="O537" s="201"/>
      <c r="P537"/>
    </row>
    <row r="538">
      <c r="A538" t="n">
        <v>577</v>
      </c>
      <c r="B538" t="s">
        <v>6105</v>
      </c>
      <c r="C538" t="s">
        <v>6105</v>
      </c>
      <c r="D538" t="n">
        <v>100</v>
      </c>
      <c r="E538" t="n">
        <v>41.87</v>
      </c>
      <c r="F538" s="201" t="n">
        <v>42408</v>
      </c>
      <c r="G538" t="n">
        <v>45</v>
      </c>
      <c r="H538" s="201" t="n">
        <v>42538</v>
      </c>
      <c r="I538" t="n">
        <v>0.0145290980017515</v>
      </c>
      <c r="J538" t="n">
        <v>0.0747551946501075</v>
      </c>
      <c r="K538" t="n">
        <v>313</v>
      </c>
      <c r="L538" t="n">
        <v>7.95</v>
      </c>
      <c r="M538" t="s">
        <v>5566</v>
      </c>
      <c r="N538" t="n">
        <v>4187</v>
      </c>
      <c r="O538" s="201"/>
      <c r="P538"/>
    </row>
    <row r="539">
      <c r="A539" t="n">
        <v>578</v>
      </c>
      <c r="B539" t="s">
        <v>6106</v>
      </c>
      <c r="C539" t="s">
        <v>6107</v>
      </c>
      <c r="D539" t="n">
        <v>100</v>
      </c>
      <c r="E539" t="n">
        <v>2.65</v>
      </c>
      <c r="F539" s="201" t="n">
        <v>42436</v>
      </c>
      <c r="G539" t="n">
        <v>0</v>
      </c>
      <c r="H539" s="201" t="n">
        <v>42538</v>
      </c>
      <c r="I539" t="n">
        <v>-0.197297297297297</v>
      </c>
      <c r="J539" t="n">
        <v>-1</v>
      </c>
      <c r="K539" t="n">
        <v>-265</v>
      </c>
      <c r="L539" t="n">
        <v>17.4</v>
      </c>
      <c r="M539" t="s">
        <v>5645</v>
      </c>
      <c r="N539" t="n">
        <v>265</v>
      </c>
      <c r="O539" s="201"/>
      <c r="P539"/>
    </row>
    <row r="540">
      <c r="A540" t="n">
        <v>579</v>
      </c>
      <c r="B540" t="s">
        <v>6108</v>
      </c>
      <c r="C540" t="s">
        <v>6108</v>
      </c>
      <c r="D540" t="n">
        <v>50</v>
      </c>
      <c r="E540" t="n">
        <v>17.6</v>
      </c>
      <c r="F540" s="201" t="n">
        <v>42398</v>
      </c>
      <c r="G540" t="n">
        <v>32.66</v>
      </c>
      <c r="H540" s="201" t="n">
        <v>42542</v>
      </c>
      <c r="I540" t="n">
        <v>0.165425775231125</v>
      </c>
      <c r="J540" t="n">
        <v>0.855681818181818</v>
      </c>
      <c r="K540" t="n">
        <v>753</v>
      </c>
      <c r="L540" t="n">
        <v>7.95</v>
      </c>
      <c r="M540" t="s">
        <v>5566</v>
      </c>
      <c r="N540" t="n">
        <v>880</v>
      </c>
      <c r="O540" s="201"/>
      <c r="P540"/>
    </row>
    <row r="541">
      <c r="A541" t="n">
        <v>580</v>
      </c>
      <c r="B541" t="s">
        <v>6109</v>
      </c>
      <c r="C541" t="s">
        <v>6110</v>
      </c>
      <c r="D541" t="n">
        <v>100</v>
      </c>
      <c r="E541" t="n">
        <v>2.45</v>
      </c>
      <c r="F541" s="201" t="n">
        <v>42481</v>
      </c>
      <c r="G541" t="n">
        <v>3.5</v>
      </c>
      <c r="H541" s="201" t="n">
        <v>42548</v>
      </c>
      <c r="I541" t="n">
        <v>0.0866640284922833</v>
      </c>
      <c r="J541" t="n">
        <v>0.428571428571428</v>
      </c>
      <c r="K541" t="n">
        <v>105</v>
      </c>
      <c r="L541" t="n">
        <v>17.4</v>
      </c>
      <c r="M541" t="s">
        <v>5645</v>
      </c>
      <c r="N541" t="n">
        <v>245</v>
      </c>
      <c r="O541" s="201"/>
      <c r="P541"/>
    </row>
    <row r="542">
      <c r="A542" t="n">
        <v>581</v>
      </c>
      <c r="B542" t="s">
        <v>6111</v>
      </c>
      <c r="C542" t="s">
        <v>6112</v>
      </c>
      <c r="D542" t="n">
        <v>100</v>
      </c>
      <c r="E542" t="n">
        <v>2.3</v>
      </c>
      <c r="F542" s="201" t="n">
        <v>42482</v>
      </c>
      <c r="G542" t="n">
        <v>0</v>
      </c>
      <c r="H542" s="201" t="n">
        <v>42548</v>
      </c>
      <c r="I542" t="n">
        <v>-0.202328159645233</v>
      </c>
      <c r="J542" t="n">
        <v>-1</v>
      </c>
      <c r="K542" t="n">
        <v>-230</v>
      </c>
      <c r="L542" t="n">
        <v>38.7</v>
      </c>
      <c r="M542" t="s">
        <v>5821</v>
      </c>
      <c r="N542" t="n">
        <v>230</v>
      </c>
      <c r="O542" s="201"/>
      <c r="P542"/>
    </row>
    <row r="543">
      <c r="A543" t="n">
        <v>582</v>
      </c>
      <c r="B543" t="s">
        <v>5906</v>
      </c>
      <c r="C543" t="s">
        <v>6082</v>
      </c>
      <c r="D543" t="n">
        <v>200</v>
      </c>
      <c r="E543" t="n">
        <v>1.75</v>
      </c>
      <c r="F543" s="201" t="n">
        <v>42445</v>
      </c>
      <c r="G543" t="n">
        <v>0</v>
      </c>
      <c r="H543" s="201" t="n">
        <v>42558</v>
      </c>
      <c r="I543" t="n">
        <v>-0.198261814231396</v>
      </c>
      <c r="J543" t="n">
        <v>-1</v>
      </c>
      <c r="K543" t="n">
        <v>-350</v>
      </c>
      <c r="L543" t="n">
        <v>39.45</v>
      </c>
      <c r="M543" t="s">
        <v>5821</v>
      </c>
      <c r="N543" t="n">
        <v>350</v>
      </c>
      <c r="O543" s="201"/>
      <c r="P543"/>
    </row>
    <row r="544">
      <c r="A544" t="n">
        <v>583</v>
      </c>
      <c r="B544" t="s">
        <v>5566</v>
      </c>
      <c r="C544" t="s">
        <v>5566</v>
      </c>
      <c r="D544" t="n">
        <v>100</v>
      </c>
      <c r="E544" t="n">
        <v>4.48</v>
      </c>
      <c r="F544" s="201" t="n">
        <v>42550</v>
      </c>
      <c r="G544" t="n">
        <v>5.7</v>
      </c>
      <c r="H544" s="201" t="n">
        <v>42578</v>
      </c>
      <c r="I544" t="n">
        <v>0.057256521560237</v>
      </c>
      <c r="J544" t="n">
        <v>0.272321428571428</v>
      </c>
      <c r="K544" t="n">
        <v>122</v>
      </c>
      <c r="L544" t="n">
        <v>7.95</v>
      </c>
      <c r="M544" t="s">
        <v>5566</v>
      </c>
      <c r="N544" t="n">
        <v>448</v>
      </c>
      <c r="O544" s="201"/>
      <c r="P544"/>
    </row>
    <row r="545">
      <c r="A545" t="n">
        <v>584</v>
      </c>
      <c r="B545" t="s">
        <v>6113</v>
      </c>
      <c r="C545" t="s">
        <v>6113</v>
      </c>
      <c r="D545" t="n">
        <v>100</v>
      </c>
      <c r="E545" t="n">
        <v>11.66</v>
      </c>
      <c r="F545" s="201" t="n">
        <v>42550</v>
      </c>
      <c r="G545" t="n">
        <v>15.7</v>
      </c>
      <c r="H545" s="201" t="n">
        <v>42560</v>
      </c>
      <c r="I545" t="n">
        <v>0.0728493964951664</v>
      </c>
      <c r="J545" t="n">
        <v>0.346483704974271</v>
      </c>
      <c r="K545" t="n">
        <v>404</v>
      </c>
      <c r="L545" t="n">
        <v>7.95</v>
      </c>
      <c r="M545" t="s">
        <v>5566</v>
      </c>
      <c r="N545" t="n">
        <v>1166</v>
      </c>
      <c r="O545" s="201"/>
      <c r="P545"/>
    </row>
    <row r="546">
      <c r="A546" t="n">
        <v>585</v>
      </c>
      <c r="B546" t="s">
        <v>5906</v>
      </c>
      <c r="C546" t="s">
        <v>6114</v>
      </c>
      <c r="D546" t="n">
        <v>200</v>
      </c>
      <c r="E546" t="n">
        <v>0.7</v>
      </c>
      <c r="F546" s="201" t="n">
        <v>42563</v>
      </c>
      <c r="G546" t="n">
        <v>1.9</v>
      </c>
      <c r="H546" s="201" t="n">
        <v>42584</v>
      </c>
      <c r="I546" t="n">
        <v>0.363153967332725</v>
      </c>
      <c r="J546" t="n">
        <v>1.71428571428571</v>
      </c>
      <c r="K546" t="n">
        <v>240</v>
      </c>
      <c r="L546" t="n">
        <v>18.9</v>
      </c>
      <c r="M546" t="s">
        <v>5653</v>
      </c>
      <c r="N546" t="n">
        <v>140</v>
      </c>
      <c r="O546" s="201"/>
      <c r="P546"/>
    </row>
    <row r="547">
      <c r="A547" t="n">
        <v>586</v>
      </c>
      <c r="B547" t="s">
        <v>6115</v>
      </c>
      <c r="C547" t="s">
        <v>6115</v>
      </c>
      <c r="D547" t="n">
        <v>100</v>
      </c>
      <c r="E547" t="n">
        <v>19.98</v>
      </c>
      <c r="F547" s="201" t="n">
        <v>42548</v>
      </c>
      <c r="G547" t="n">
        <v>21</v>
      </c>
      <c r="H547" s="201" t="n">
        <v>42586</v>
      </c>
      <c r="I547" t="n">
        <v>0.0107213081896626</v>
      </c>
      <c r="J547" t="n">
        <v>0.0510510510510511</v>
      </c>
      <c r="K547" t="n">
        <v>102</v>
      </c>
      <c r="L547" t="n">
        <v>7.95</v>
      </c>
      <c r="M547" t="s">
        <v>5566</v>
      </c>
      <c r="N547" t="n">
        <v>1998</v>
      </c>
      <c r="O547" s="201"/>
      <c r="P547"/>
    </row>
    <row r="548">
      <c r="A548" t="n">
        <v>587</v>
      </c>
      <c r="B548" t="s">
        <v>6116</v>
      </c>
      <c r="C548" t="s">
        <v>6116</v>
      </c>
      <c r="D548" t="n">
        <v>100</v>
      </c>
      <c r="E548" t="n">
        <v>10.98</v>
      </c>
      <c r="F548" s="201" t="n">
        <v>42501</v>
      </c>
      <c r="G548" t="n">
        <v>11.2</v>
      </c>
      <c r="H548" s="201" t="n">
        <v>42594</v>
      </c>
      <c r="I548" t="n">
        <v>0.00409708509997803</v>
      </c>
      <c r="J548" t="n">
        <v>0.0200364298724953</v>
      </c>
      <c r="K548" t="n">
        <v>21.9999999999999</v>
      </c>
      <c r="L548" t="n">
        <v>7.95</v>
      </c>
      <c r="M548" t="s">
        <v>5566</v>
      </c>
      <c r="N548" t="n">
        <v>1098</v>
      </c>
      <c r="O548" s="201"/>
      <c r="P548"/>
    </row>
    <row r="549">
      <c r="A549" t="n">
        <v>588</v>
      </c>
      <c r="B549" t="s">
        <v>6117</v>
      </c>
      <c r="C549" t="s">
        <v>6118</v>
      </c>
      <c r="D549" t="n">
        <v>100</v>
      </c>
      <c r="E549" t="n">
        <v>4.4</v>
      </c>
      <c r="F549" s="201" t="n">
        <v>42467</v>
      </c>
      <c r="G549" t="n">
        <v>0</v>
      </c>
      <c r="H549" s="201" t="n">
        <v>42600</v>
      </c>
      <c r="I549" t="n">
        <v>-0.20065970313359</v>
      </c>
      <c r="J549" t="n">
        <v>-1</v>
      </c>
      <c r="K549" t="n">
        <v>-440</v>
      </c>
      <c r="L549" t="n">
        <v>17.4</v>
      </c>
      <c r="M549" t="s">
        <v>5568</v>
      </c>
      <c r="N549" t="n">
        <v>440</v>
      </c>
      <c r="O549" s="201"/>
      <c r="P549"/>
    </row>
    <row r="550">
      <c r="A550" t="n">
        <v>589</v>
      </c>
      <c r="B550" t="s">
        <v>6111</v>
      </c>
      <c r="C550" t="s">
        <v>6111</v>
      </c>
      <c r="D550" t="n">
        <v>100</v>
      </c>
      <c r="E550" t="n">
        <v>15</v>
      </c>
      <c r="F550" s="201" t="n">
        <v>42548</v>
      </c>
      <c r="G550" t="n">
        <v>17.5</v>
      </c>
      <c r="H550" s="201" t="n">
        <v>42601</v>
      </c>
      <c r="I550" t="n">
        <v>0.0350019179133103</v>
      </c>
      <c r="J550" t="n">
        <v>0.166666666666667</v>
      </c>
      <c r="K550" t="n">
        <v>250</v>
      </c>
      <c r="L550" t="n">
        <v>7.95</v>
      </c>
      <c r="M550" t="s">
        <v>5566</v>
      </c>
      <c r="N550" t="n">
        <v>1500</v>
      </c>
      <c r="O550" s="201"/>
      <c r="P550"/>
    </row>
    <row r="551">
      <c r="A551" t="n">
        <v>590</v>
      </c>
      <c r="B551" t="s">
        <v>6111</v>
      </c>
      <c r="C551" t="s">
        <v>6119</v>
      </c>
      <c r="D551" t="n">
        <v>100</v>
      </c>
      <c r="E551" t="n">
        <v>0</v>
      </c>
      <c r="F551" s="201" t="n">
        <v>42556</v>
      </c>
      <c r="G551" t="n">
        <v>2.3</v>
      </c>
      <c r="H551" s="201" t="n">
        <v>42601</v>
      </c>
      <c r="I551" t="e">
        <v>#NUM!</v>
      </c>
      <c r="J551" t="e">
        <v>#NUM!</v>
      </c>
      <c r="K551" t="n">
        <v>230</v>
      </c>
      <c r="L551" t="n">
        <v>17.4</v>
      </c>
      <c r="M551" t="s">
        <v>5653</v>
      </c>
      <c r="N551" t="n">
        <v>0</v>
      </c>
      <c r="O551" s="201"/>
      <c r="P551"/>
    </row>
    <row r="552">
      <c r="A552" t="n">
        <v>591</v>
      </c>
      <c r="B552" t="s">
        <v>6120</v>
      </c>
      <c r="C552" t="s">
        <v>6121</v>
      </c>
      <c r="D552" t="n">
        <v>100</v>
      </c>
      <c r="E552" t="n">
        <v>5.3</v>
      </c>
      <c r="F552" s="201" t="n">
        <v>42592</v>
      </c>
      <c r="G552" t="n">
        <v>6.4</v>
      </c>
      <c r="H552" s="201" t="n">
        <v>42614</v>
      </c>
      <c r="I552" t="n">
        <v>0.0447194315118844</v>
      </c>
      <c r="J552" t="n">
        <v>0.207547169811321</v>
      </c>
      <c r="K552" t="n">
        <v>110</v>
      </c>
      <c r="L552" t="n">
        <v>17.4</v>
      </c>
      <c r="M552" t="s">
        <v>5568</v>
      </c>
      <c r="N552" t="n">
        <v>530</v>
      </c>
      <c r="O552" s="201"/>
      <c r="P552"/>
    </row>
    <row r="553">
      <c r="A553" t="n">
        <v>592</v>
      </c>
      <c r="B553" t="s">
        <v>6122</v>
      </c>
      <c r="C553" t="s">
        <v>6122</v>
      </c>
      <c r="D553" t="n">
        <v>200</v>
      </c>
      <c r="E553" t="n">
        <v>25.55</v>
      </c>
      <c r="F553" s="201" t="n">
        <v>42345</v>
      </c>
      <c r="G553" t="n">
        <v>31.87</v>
      </c>
      <c r="H553" s="201" t="n">
        <v>42622</v>
      </c>
      <c r="I553" t="n">
        <v>0.0465150511518363</v>
      </c>
      <c r="J553" t="n">
        <v>0.247358121330724</v>
      </c>
      <c r="K553" t="n">
        <v>1264</v>
      </c>
      <c r="L553" t="n">
        <v>7.95</v>
      </c>
      <c r="M553" t="s">
        <v>5566</v>
      </c>
      <c r="N553" t="n">
        <v>5110</v>
      </c>
      <c r="O553" s="201"/>
      <c r="P553"/>
    </row>
    <row r="554">
      <c r="A554" t="n">
        <v>593</v>
      </c>
      <c r="B554" t="s">
        <v>6123</v>
      </c>
      <c r="C554" t="s">
        <v>6124</v>
      </c>
      <c r="D554" t="n">
        <v>200</v>
      </c>
      <c r="E554" t="n">
        <v>1.04</v>
      </c>
      <c r="F554" s="201" t="n">
        <v>42453</v>
      </c>
      <c r="G554" t="n">
        <v>1.5</v>
      </c>
      <c r="H554" s="201" t="n">
        <v>42626</v>
      </c>
      <c r="I554" t="n">
        <v>0.0880754542784003</v>
      </c>
      <c r="J554" t="n">
        <v>0.442307692307692</v>
      </c>
      <c r="K554" t="n">
        <v>92</v>
      </c>
      <c r="L554" t="n">
        <v>18.9</v>
      </c>
      <c r="M554" t="s">
        <v>5568</v>
      </c>
      <c r="N554" t="n">
        <v>208</v>
      </c>
      <c r="O554" s="201"/>
      <c r="P554"/>
    </row>
    <row r="555">
      <c r="A555" t="n">
        <v>594</v>
      </c>
      <c r="B555" t="s">
        <v>6040</v>
      </c>
      <c r="C555" t="s">
        <v>6040</v>
      </c>
      <c r="D555" t="n">
        <v>100</v>
      </c>
      <c r="E555" t="n">
        <v>80</v>
      </c>
      <c r="F555" s="201" t="n">
        <v>42202</v>
      </c>
      <c r="G555" t="n">
        <v>99</v>
      </c>
      <c r="H555" s="201" t="n">
        <v>42629</v>
      </c>
      <c r="I555" t="n">
        <v>0.041596689059501</v>
      </c>
      <c r="J555" t="n">
        <v>0.2375</v>
      </c>
      <c r="K555" t="n">
        <v>1900</v>
      </c>
      <c r="L555" t="n">
        <v>7.95</v>
      </c>
      <c r="M555" t="s">
        <v>5566</v>
      </c>
      <c r="N555" t="n">
        <v>8000</v>
      </c>
      <c r="O555" s="201"/>
      <c r="P555"/>
    </row>
    <row r="556">
      <c r="A556" t="n">
        <v>595</v>
      </c>
      <c r="B556" t="s">
        <v>5690</v>
      </c>
      <c r="C556" t="s">
        <v>6125</v>
      </c>
      <c r="D556" t="n">
        <v>100</v>
      </c>
      <c r="E556" t="n">
        <v>3.9</v>
      </c>
      <c r="F556" s="201" t="n">
        <v>42445</v>
      </c>
      <c r="G556" t="n">
        <v>0</v>
      </c>
      <c r="H556" s="201" t="n">
        <v>42629</v>
      </c>
      <c r="I556" t="n">
        <v>-0.198261814231396</v>
      </c>
      <c r="J556" t="n">
        <v>-1</v>
      </c>
      <c r="K556" t="n">
        <v>-390</v>
      </c>
      <c r="L556" t="n">
        <v>8.7</v>
      </c>
      <c r="M556" t="s">
        <v>5713</v>
      </c>
      <c r="N556" t="n">
        <v>390</v>
      </c>
      <c r="O556" s="201"/>
      <c r="P556"/>
    </row>
    <row r="557">
      <c r="A557" t="n">
        <v>596</v>
      </c>
      <c r="B557" t="s">
        <v>6040</v>
      </c>
      <c r="C557" t="s">
        <v>6126</v>
      </c>
      <c r="D557" t="n">
        <v>100</v>
      </c>
      <c r="E557" t="n">
        <v>0</v>
      </c>
      <c r="F557" s="201" t="n">
        <v>42620</v>
      </c>
      <c r="G557" t="n">
        <v>4.5</v>
      </c>
      <c r="H557" s="201" t="n">
        <v>42629</v>
      </c>
      <c r="I557" t="e">
        <v>#NUM!</v>
      </c>
      <c r="J557" t="e">
        <v>#NUM!</v>
      </c>
      <c r="K557" t="n">
        <v>450</v>
      </c>
      <c r="L557" t="n">
        <v>28.7</v>
      </c>
      <c r="M557" t="s">
        <v>5662</v>
      </c>
      <c r="N557" t="n">
        <v>0</v>
      </c>
      <c r="O557" s="201"/>
      <c r="P557"/>
    </row>
    <row r="558">
      <c r="A558" t="n">
        <v>597</v>
      </c>
      <c r="B558" t="s">
        <v>6032</v>
      </c>
      <c r="C558" t="s">
        <v>6127</v>
      </c>
      <c r="D558" t="n">
        <v>100</v>
      </c>
      <c r="E558" t="n">
        <v>3.7</v>
      </c>
      <c r="F558" s="201" t="n">
        <v>42613</v>
      </c>
      <c r="G558" t="n">
        <v>6</v>
      </c>
      <c r="H558" s="201" t="n">
        <v>42641</v>
      </c>
      <c r="I558" t="n">
        <v>0.135619779971244</v>
      </c>
      <c r="J558" t="n">
        <v>0.621621621621621</v>
      </c>
      <c r="K558" t="n">
        <v>230</v>
      </c>
      <c r="L558" t="n">
        <v>17.4</v>
      </c>
      <c r="M558" t="s">
        <v>5568</v>
      </c>
      <c r="N558" t="n">
        <v>370</v>
      </c>
      <c r="O558" s="201"/>
      <c r="P558"/>
    </row>
    <row r="559">
      <c r="A559" t="n">
        <v>598</v>
      </c>
      <c r="B559" t="s">
        <v>6128</v>
      </c>
      <c r="C559" t="s">
        <v>6129</v>
      </c>
      <c r="D559" t="n">
        <v>100</v>
      </c>
      <c r="E559" t="n">
        <v>2.1</v>
      </c>
      <c r="F559" s="201" t="n">
        <v>42620</v>
      </c>
      <c r="G559" t="n">
        <v>3.5</v>
      </c>
      <c r="H559" s="201" t="n">
        <v>42646</v>
      </c>
      <c r="I559" t="n">
        <v>0.146058423369348</v>
      </c>
      <c r="J559" t="n">
        <v>0.666666666666667</v>
      </c>
      <c r="K559" t="n">
        <v>140</v>
      </c>
      <c r="L559" t="n">
        <v>17.4</v>
      </c>
      <c r="M559" t="s">
        <v>5568</v>
      </c>
      <c r="N559" t="n">
        <v>210</v>
      </c>
      <c r="O559" s="201"/>
      <c r="P559"/>
    </row>
    <row r="560">
      <c r="A560" t="n">
        <v>599</v>
      </c>
      <c r="B560" t="s">
        <v>6130</v>
      </c>
      <c r="C560" t="s">
        <v>6130</v>
      </c>
      <c r="D560" t="n">
        <v>500</v>
      </c>
      <c r="E560" t="n">
        <v>1.44</v>
      </c>
      <c r="F560" s="201" t="n">
        <v>42635</v>
      </c>
      <c r="G560" t="n">
        <v>1.75</v>
      </c>
      <c r="H560" s="201" t="n">
        <v>42648</v>
      </c>
      <c r="I560" t="n">
        <v>0.0475932095026583</v>
      </c>
      <c r="J560" t="n">
        <v>0.215277777777778</v>
      </c>
      <c r="K560" t="n">
        <v>155</v>
      </c>
      <c r="L560" t="n">
        <v>7.95</v>
      </c>
      <c r="M560" t="s">
        <v>5566</v>
      </c>
      <c r="N560" t="n">
        <v>720</v>
      </c>
      <c r="O560" s="201"/>
      <c r="P560"/>
    </row>
    <row r="561">
      <c r="A561" t="n">
        <v>600</v>
      </c>
      <c r="B561" t="s">
        <v>6131</v>
      </c>
      <c r="C561" t="s">
        <v>6131</v>
      </c>
      <c r="D561" t="n">
        <v>100</v>
      </c>
      <c r="E561" t="n">
        <v>6.1</v>
      </c>
      <c r="F561" s="201" t="n">
        <v>42646</v>
      </c>
      <c r="G561" t="n">
        <v>6.9</v>
      </c>
      <c r="H561" s="201" t="n">
        <v>42650</v>
      </c>
      <c r="I561" t="n">
        <v>0.029188324670132</v>
      </c>
      <c r="J561" t="n">
        <v>0.131147540983607</v>
      </c>
      <c r="K561" t="n">
        <v>80.0000000000001</v>
      </c>
      <c r="L561" t="n">
        <v>7.95</v>
      </c>
      <c r="M561" t="s">
        <v>5566</v>
      </c>
      <c r="N561" t="n">
        <v>610</v>
      </c>
      <c r="O561" s="201"/>
      <c r="P561"/>
    </row>
    <row r="562">
      <c r="A562" t="n">
        <v>601</v>
      </c>
      <c r="B562" t="s">
        <v>6132</v>
      </c>
      <c r="C562" t="s">
        <v>6132</v>
      </c>
      <c r="D562" t="n">
        <v>100</v>
      </c>
      <c r="E562" t="n">
        <v>17.31</v>
      </c>
      <c r="F562" s="201" t="n">
        <v>42626</v>
      </c>
      <c r="G562" t="n">
        <v>17.98</v>
      </c>
      <c r="H562" s="201" t="n">
        <v>42654</v>
      </c>
      <c r="I562" t="n">
        <v>0.00851064570239367</v>
      </c>
      <c r="J562" t="n">
        <v>0.0387059503177356</v>
      </c>
      <c r="K562" t="n">
        <v>67.0000000000002</v>
      </c>
      <c r="L562" t="n">
        <v>7.95</v>
      </c>
      <c r="M562" t="s">
        <v>5566</v>
      </c>
      <c r="N562" t="n">
        <v>1731</v>
      </c>
      <c r="O562" s="201"/>
      <c r="P562"/>
    </row>
    <row r="563">
      <c r="A563" t="n">
        <v>602</v>
      </c>
      <c r="B563" t="s">
        <v>6133</v>
      </c>
      <c r="C563" t="s">
        <v>6133</v>
      </c>
      <c r="D563" t="n">
        <v>50</v>
      </c>
      <c r="E563" t="n">
        <v>14</v>
      </c>
      <c r="F563" s="201" t="n">
        <v>42622</v>
      </c>
      <c r="G563" t="n">
        <v>14.49</v>
      </c>
      <c r="H563" s="201" t="n">
        <v>42655</v>
      </c>
      <c r="I563" t="n">
        <v>0.00767728365384614</v>
      </c>
      <c r="J563" t="n">
        <v>0.0349999999999999</v>
      </c>
      <c r="K563" t="n">
        <v>24.5</v>
      </c>
      <c r="L563" t="n">
        <v>7.95</v>
      </c>
      <c r="M563" t="s">
        <v>5566</v>
      </c>
      <c r="N563" t="n">
        <v>700</v>
      </c>
      <c r="O563" s="201"/>
      <c r="P563"/>
    </row>
    <row r="564">
      <c r="A564" t="n">
        <v>603</v>
      </c>
      <c r="B564" t="s">
        <v>6134</v>
      </c>
      <c r="C564" t="s">
        <v>6134</v>
      </c>
      <c r="D564" t="n">
        <v>500</v>
      </c>
      <c r="E564" t="n">
        <v>31.94</v>
      </c>
      <c r="F564" s="201" t="n">
        <v>42654</v>
      </c>
      <c r="G564" t="n">
        <v>45.97</v>
      </c>
      <c r="H564" s="201" t="n">
        <v>42656</v>
      </c>
      <c r="I564" t="n">
        <v>0.0982416095743244</v>
      </c>
      <c r="J564" t="n">
        <v>0.439261114589856</v>
      </c>
      <c r="K564" t="n">
        <v>7015</v>
      </c>
      <c r="L564" t="n">
        <v>7.95</v>
      </c>
      <c r="M564" t="s">
        <v>5566</v>
      </c>
      <c r="N564" t="n">
        <v>15970</v>
      </c>
      <c r="O564" s="201"/>
      <c r="P564"/>
    </row>
    <row r="565">
      <c r="A565" t="n">
        <v>604</v>
      </c>
      <c r="B565" t="s">
        <v>5690</v>
      </c>
      <c r="C565" t="s">
        <v>6135</v>
      </c>
      <c r="D565" t="n">
        <v>100</v>
      </c>
      <c r="E565" t="n">
        <v>0.06</v>
      </c>
      <c r="F565" s="201" t="n">
        <v>42643</v>
      </c>
      <c r="G565" t="n">
        <v>0.7</v>
      </c>
      <c r="H565" s="201" t="n">
        <v>42656</v>
      </c>
      <c r="I565" t="n">
        <v>2.36964901602759</v>
      </c>
      <c r="J565" t="n">
        <v>10.6666666666667</v>
      </c>
      <c r="K565" t="n">
        <v>64</v>
      </c>
      <c r="L565" t="n">
        <v>17.4</v>
      </c>
      <c r="M565" t="s">
        <v>5653</v>
      </c>
      <c r="N565" t="n">
        <v>6</v>
      </c>
      <c r="O565" s="201"/>
      <c r="P565"/>
    </row>
    <row r="566">
      <c r="A566" t="n">
        <v>605</v>
      </c>
      <c r="B566" t="s">
        <v>5906</v>
      </c>
      <c r="C566" t="s">
        <v>5906</v>
      </c>
      <c r="D566" t="n">
        <v>200</v>
      </c>
      <c r="E566" t="n">
        <v>9</v>
      </c>
      <c r="F566" s="201" t="n">
        <v>42558</v>
      </c>
      <c r="G566" t="n">
        <v>9</v>
      </c>
      <c r="H566" s="201" t="n">
        <v>42664</v>
      </c>
      <c r="I566" t="n">
        <v>0</v>
      </c>
      <c r="J566" t="n">
        <v>0</v>
      </c>
      <c r="K566" t="n">
        <v>0</v>
      </c>
      <c r="L566" t="n">
        <v>7.95</v>
      </c>
      <c r="M566" t="s">
        <v>5566</v>
      </c>
      <c r="N566" t="n">
        <v>1800</v>
      </c>
      <c r="O566" s="201"/>
      <c r="P566"/>
    </row>
    <row r="567">
      <c r="A567" t="n">
        <v>606</v>
      </c>
      <c r="B567" t="s">
        <v>5906</v>
      </c>
      <c r="C567" t="s">
        <v>6136</v>
      </c>
      <c r="D567" t="n">
        <v>200</v>
      </c>
      <c r="E567" t="n">
        <v>0</v>
      </c>
      <c r="F567" s="201" t="n">
        <v>42590</v>
      </c>
      <c r="G567" t="n">
        <v>1.5</v>
      </c>
      <c r="H567" s="201" t="n">
        <v>42664</v>
      </c>
      <c r="I567" t="e">
        <v>#NUM!</v>
      </c>
      <c r="J567" t="e">
        <v>#NUM!</v>
      </c>
      <c r="K567" t="n">
        <v>300</v>
      </c>
      <c r="L567" t="n">
        <v>29.45</v>
      </c>
      <c r="M567" t="s">
        <v>5662</v>
      </c>
      <c r="N567" t="n">
        <v>0</v>
      </c>
      <c r="O567" s="201"/>
      <c r="P567"/>
    </row>
    <row r="568">
      <c r="A568" t="n">
        <v>607</v>
      </c>
      <c r="B568" t="s">
        <v>6137</v>
      </c>
      <c r="C568" t="s">
        <v>6137</v>
      </c>
      <c r="D568" t="n">
        <v>10</v>
      </c>
      <c r="E568" t="n">
        <v>69.51</v>
      </c>
      <c r="F568" s="201" t="n">
        <v>42205</v>
      </c>
      <c r="G568" t="n">
        <v>73.49</v>
      </c>
      <c r="H568" s="201" t="n">
        <v>42683</v>
      </c>
      <c r="I568" t="n">
        <v>0.0100428405580327</v>
      </c>
      <c r="J568" t="n">
        <v>0.0572579484966191</v>
      </c>
      <c r="K568" t="n">
        <v>39.7999999999999</v>
      </c>
      <c r="L568" t="n">
        <v>7.95</v>
      </c>
      <c r="M568" t="s">
        <v>5566</v>
      </c>
      <c r="N568" t="n">
        <v>695.1</v>
      </c>
      <c r="O568" s="201"/>
      <c r="P568"/>
    </row>
    <row r="569">
      <c r="A569" t="n">
        <v>608</v>
      </c>
      <c r="B569" t="s">
        <v>6138</v>
      </c>
      <c r="C569" t="s">
        <v>6139</v>
      </c>
      <c r="D569" t="n">
        <v>100</v>
      </c>
      <c r="E569" t="n">
        <v>7</v>
      </c>
      <c r="F569" s="201" t="n">
        <v>42657</v>
      </c>
      <c r="G569" t="n">
        <v>8.3</v>
      </c>
      <c r="H569" s="201" t="n">
        <v>42684</v>
      </c>
      <c r="I569" t="n">
        <v>0.0416118565289836</v>
      </c>
      <c r="J569" t="n">
        <v>0.185714285714286</v>
      </c>
      <c r="K569" t="n">
        <v>130</v>
      </c>
      <c r="L569" t="n">
        <v>17.4</v>
      </c>
      <c r="M569" t="s">
        <v>5568</v>
      </c>
      <c r="N569" t="n">
        <v>700</v>
      </c>
      <c r="O569" s="201"/>
      <c r="P569"/>
    </row>
    <row r="570">
      <c r="A570" t="n">
        <v>609</v>
      </c>
      <c r="B570" t="s">
        <v>6140</v>
      </c>
      <c r="C570" t="s">
        <v>6140</v>
      </c>
      <c r="D570" t="n">
        <v>200</v>
      </c>
      <c r="E570" t="n">
        <v>6.88</v>
      </c>
      <c r="F570" s="201" t="n">
        <v>42643</v>
      </c>
      <c r="G570" t="n">
        <v>7.2</v>
      </c>
      <c r="H570" s="201" t="n">
        <v>42685</v>
      </c>
      <c r="I570" t="n">
        <v>0.0103327718722134</v>
      </c>
      <c r="J570" t="n">
        <v>0.0465116279069768</v>
      </c>
      <c r="K570" t="n">
        <v>64.0000000000001</v>
      </c>
      <c r="L570" t="n">
        <v>7.95</v>
      </c>
      <c r="M570" t="s">
        <v>5566</v>
      </c>
      <c r="N570" t="n">
        <v>1376</v>
      </c>
      <c r="O570" s="201"/>
      <c r="P570"/>
    </row>
    <row r="571">
      <c r="A571" t="n">
        <v>610</v>
      </c>
      <c r="B571" t="s">
        <v>5633</v>
      </c>
      <c r="C571" t="s">
        <v>5633</v>
      </c>
      <c r="D571" t="n">
        <v>101</v>
      </c>
      <c r="E571" t="n">
        <v>18.1</v>
      </c>
      <c r="F571" s="201" t="n">
        <v>42205</v>
      </c>
      <c r="G571" t="n">
        <v>19.9</v>
      </c>
      <c r="H571" s="201" t="n">
        <v>42688</v>
      </c>
      <c r="I571" t="n">
        <v>0.0174427402890132</v>
      </c>
      <c r="J571" t="n">
        <v>0.0994475138121544</v>
      </c>
      <c r="K571" t="n">
        <v>181.8</v>
      </c>
      <c r="L571" t="n">
        <v>7.95</v>
      </c>
      <c r="M571" t="s">
        <v>5566</v>
      </c>
      <c r="N571" t="n">
        <v>1828.1</v>
      </c>
      <c r="O571" s="201"/>
      <c r="P571"/>
    </row>
    <row r="572">
      <c r="A572" t="n">
        <v>611</v>
      </c>
      <c r="B572" t="s">
        <v>6141</v>
      </c>
      <c r="C572" t="s">
        <v>6141</v>
      </c>
      <c r="D572" t="n">
        <v>100</v>
      </c>
      <c r="E572" t="n">
        <v>4.65</v>
      </c>
      <c r="F572" s="201" t="n">
        <v>42668</v>
      </c>
      <c r="G572" t="n">
        <v>4.85</v>
      </c>
      <c r="H572" s="201" t="n">
        <v>42688</v>
      </c>
      <c r="I572" t="n">
        <v>0.00970267288701032</v>
      </c>
      <c r="J572" t="n">
        <v>0.0430107526881718</v>
      </c>
      <c r="K572" t="n">
        <v>19.9999999999999</v>
      </c>
      <c r="L572" t="n">
        <v>7.95</v>
      </c>
      <c r="M572" t="s">
        <v>5566</v>
      </c>
      <c r="N572" t="n">
        <v>465</v>
      </c>
      <c r="O572" s="201"/>
      <c r="P572"/>
    </row>
    <row r="573">
      <c r="A573" t="n">
        <v>612</v>
      </c>
      <c r="B573" t="s">
        <v>6142</v>
      </c>
      <c r="C573" t="s">
        <v>6143</v>
      </c>
      <c r="D573" t="n">
        <v>100</v>
      </c>
      <c r="E573" t="n">
        <v>5.6</v>
      </c>
      <c r="F573" s="201" t="n">
        <v>42593</v>
      </c>
      <c r="G573" t="n">
        <v>6.8</v>
      </c>
      <c r="H573" s="201" t="n">
        <v>42688</v>
      </c>
      <c r="I573" t="n">
        <v>0.0461986330267488</v>
      </c>
      <c r="J573" t="n">
        <v>0.214285714285714</v>
      </c>
      <c r="K573" t="n">
        <v>120</v>
      </c>
      <c r="L573" t="n">
        <v>17.4</v>
      </c>
      <c r="M573" t="s">
        <v>5568</v>
      </c>
      <c r="N573" t="n">
        <v>560</v>
      </c>
      <c r="O573" s="201"/>
      <c r="P573"/>
    </row>
    <row r="574">
      <c r="A574" t="n">
        <v>613</v>
      </c>
      <c r="B574" t="s">
        <v>5590</v>
      </c>
      <c r="C574" t="s">
        <v>6144</v>
      </c>
      <c r="D574" t="n">
        <v>100</v>
      </c>
      <c r="E574" t="n">
        <v>5.5</v>
      </c>
      <c r="F574" s="201" t="n">
        <v>42489</v>
      </c>
      <c r="G574" t="n">
        <v>6</v>
      </c>
      <c r="H574" s="201" t="n">
        <v>42689</v>
      </c>
      <c r="I574" t="n">
        <v>0.0184651186320635</v>
      </c>
      <c r="J574" t="n">
        <v>0.0909090909090908</v>
      </c>
      <c r="K574" t="n">
        <v>50</v>
      </c>
      <c r="L574" t="n">
        <v>17.4</v>
      </c>
      <c r="M574" t="s">
        <v>5568</v>
      </c>
      <c r="N574" t="n">
        <v>550</v>
      </c>
      <c r="O574" s="201"/>
      <c r="P574"/>
    </row>
    <row r="575">
      <c r="A575" t="n">
        <v>614</v>
      </c>
      <c r="B575" t="s">
        <v>6145</v>
      </c>
      <c r="C575" t="s">
        <v>6146</v>
      </c>
      <c r="D575" t="n">
        <v>100</v>
      </c>
      <c r="E575" t="n">
        <v>7.9</v>
      </c>
      <c r="F575" s="201" t="n">
        <v>42646</v>
      </c>
      <c r="G575" t="n">
        <v>10.8</v>
      </c>
      <c r="H575" s="201" t="n">
        <v>42690</v>
      </c>
      <c r="I575" t="n">
        <v>0.081699598641556</v>
      </c>
      <c r="J575" t="n">
        <v>0.367088607594937</v>
      </c>
      <c r="K575" t="n">
        <v>290</v>
      </c>
      <c r="L575" t="n">
        <v>17.4</v>
      </c>
      <c r="M575" t="s">
        <v>5568</v>
      </c>
      <c r="N575" t="n">
        <v>790</v>
      </c>
      <c r="O575" s="201"/>
      <c r="P575"/>
    </row>
    <row r="576">
      <c r="A576" t="n">
        <v>615</v>
      </c>
      <c r="B576" t="s">
        <v>6147</v>
      </c>
      <c r="C576" t="s">
        <v>6147</v>
      </c>
      <c r="D576" t="n">
        <v>100</v>
      </c>
      <c r="E576" t="n">
        <v>4.79</v>
      </c>
      <c r="F576" s="201" t="n">
        <v>42655</v>
      </c>
      <c r="G576" t="n">
        <v>5.1</v>
      </c>
      <c r="H576" s="201" t="n">
        <v>42703</v>
      </c>
      <c r="I576" t="n">
        <v>0.0144832185385197</v>
      </c>
      <c r="J576" t="n">
        <v>0.0647181628392484</v>
      </c>
      <c r="K576" t="n">
        <v>31</v>
      </c>
      <c r="L576" t="n">
        <v>7.95</v>
      </c>
      <c r="M576" t="s">
        <v>5566</v>
      </c>
      <c r="N576" t="n">
        <v>479</v>
      </c>
      <c r="O576" s="201"/>
      <c r="P576"/>
    </row>
    <row r="577">
      <c r="A577" t="n">
        <v>616</v>
      </c>
      <c r="B577" t="s">
        <v>5615</v>
      </c>
      <c r="C577" t="s">
        <v>5615</v>
      </c>
      <c r="D577" t="n">
        <v>102</v>
      </c>
      <c r="E577" t="n">
        <v>59.48</v>
      </c>
      <c r="F577" s="201" t="n">
        <v>42362</v>
      </c>
      <c r="G577" t="n">
        <v>71.98</v>
      </c>
      <c r="H577" s="201" t="n">
        <v>42718</v>
      </c>
      <c r="I577" t="n">
        <v>0.0398682203490542</v>
      </c>
      <c r="J577" t="n">
        <v>0.210154673839946</v>
      </c>
      <c r="K577" t="n">
        <v>1275</v>
      </c>
      <c r="L577" t="n">
        <v>7.95</v>
      </c>
      <c r="M577" t="s">
        <v>5566</v>
      </c>
      <c r="N577" t="n">
        <v>6066.96</v>
      </c>
      <c r="O577" s="201"/>
      <c r="P577"/>
    </row>
    <row r="578">
      <c r="A578" t="n">
        <v>617</v>
      </c>
      <c r="B578" t="s">
        <v>6148</v>
      </c>
      <c r="C578" t="s">
        <v>6148</v>
      </c>
      <c r="D578" t="n">
        <v>100</v>
      </c>
      <c r="E578" t="n">
        <v>9.03</v>
      </c>
      <c r="F578" s="201" t="n">
        <v>42684</v>
      </c>
      <c r="G578" t="n">
        <v>9.96</v>
      </c>
      <c r="H578" s="201" t="n">
        <v>42719</v>
      </c>
      <c r="I578" t="n">
        <v>0.0234652697417265</v>
      </c>
      <c r="J578" t="n">
        <v>0.102990033222591</v>
      </c>
      <c r="K578" t="n">
        <v>93.0000000000001</v>
      </c>
      <c r="L578" t="n">
        <v>7.95</v>
      </c>
      <c r="M578" t="s">
        <v>5566</v>
      </c>
      <c r="N578" t="n">
        <v>903</v>
      </c>
      <c r="O578" s="201"/>
      <c r="P578"/>
    </row>
    <row r="579">
      <c r="A579" t="n">
        <v>618</v>
      </c>
      <c r="B579" t="s">
        <v>6149</v>
      </c>
      <c r="C579" t="s">
        <v>6150</v>
      </c>
      <c r="D579" t="n">
        <v>100</v>
      </c>
      <c r="E579" t="n">
        <v>5.6</v>
      </c>
      <c r="F579" s="201" t="n">
        <v>42576</v>
      </c>
      <c r="G579" t="n">
        <v>6</v>
      </c>
      <c r="H579" s="201" t="n">
        <v>42719</v>
      </c>
      <c r="I579" t="n">
        <v>0.0152464494569758</v>
      </c>
      <c r="J579" t="n">
        <v>0.0714285714285714</v>
      </c>
      <c r="K579" t="n">
        <v>40</v>
      </c>
      <c r="L579" t="n">
        <v>17.4</v>
      </c>
      <c r="M579" t="s">
        <v>5568</v>
      </c>
      <c r="N579" t="n">
        <v>560</v>
      </c>
      <c r="O579" s="201"/>
      <c r="P579"/>
    </row>
    <row r="580">
      <c r="A580" t="n">
        <v>619</v>
      </c>
      <c r="B580" t="s">
        <v>5690</v>
      </c>
      <c r="C580" t="s">
        <v>5690</v>
      </c>
      <c r="D580" t="n">
        <v>100</v>
      </c>
      <c r="E580" t="n">
        <v>38</v>
      </c>
      <c r="F580" s="201" t="n">
        <v>42629</v>
      </c>
      <c r="G580" t="n">
        <v>37</v>
      </c>
      <c r="H580" s="201" t="n">
        <v>42720</v>
      </c>
      <c r="I580" t="n">
        <v>-0.00579677921417907</v>
      </c>
      <c r="J580" t="n">
        <v>-0.0263157894736842</v>
      </c>
      <c r="K580" t="n">
        <v>-100</v>
      </c>
      <c r="L580" t="n">
        <v>7.95</v>
      </c>
      <c r="M580" t="s">
        <v>5566</v>
      </c>
      <c r="N580" t="n">
        <v>3800</v>
      </c>
      <c r="O580" s="201"/>
      <c r="P580"/>
    </row>
    <row r="581">
      <c r="A581" t="n">
        <v>620</v>
      </c>
      <c r="B581" t="s">
        <v>5690</v>
      </c>
      <c r="C581" t="s">
        <v>6151</v>
      </c>
      <c r="D581" t="n">
        <v>100</v>
      </c>
      <c r="E581" t="n">
        <v>0</v>
      </c>
      <c r="F581" s="201" t="n">
        <v>42670</v>
      </c>
      <c r="G581" t="n">
        <v>1.95</v>
      </c>
      <c r="H581" s="201" t="n">
        <v>42720</v>
      </c>
      <c r="I581" t="e">
        <v>#NUM!</v>
      </c>
      <c r="J581" t="e">
        <v>#NUM!</v>
      </c>
      <c r="K581" t="n">
        <v>195</v>
      </c>
      <c r="L581" t="n">
        <v>17.4</v>
      </c>
      <c r="M581" t="s">
        <v>5653</v>
      </c>
      <c r="N581" t="n">
        <v>0</v>
      </c>
      <c r="O581" s="201"/>
      <c r="P581"/>
    </row>
    <row r="582">
      <c r="A582" t="n">
        <v>621</v>
      </c>
      <c r="B582" t="s">
        <v>6152</v>
      </c>
      <c r="C582" t="s">
        <v>6153</v>
      </c>
      <c r="D582" t="n">
        <v>100</v>
      </c>
      <c r="E582" t="n">
        <v>3</v>
      </c>
      <c r="F582" s="201" t="n">
        <v>42592</v>
      </c>
      <c r="G582" t="n">
        <v>0.05</v>
      </c>
      <c r="H582" s="201" t="n">
        <v>42735</v>
      </c>
      <c r="I582" t="n">
        <v>-0.211875245966155</v>
      </c>
      <c r="J582" t="n">
        <v>-0.983333333333333</v>
      </c>
      <c r="K582" t="n">
        <v>-295</v>
      </c>
      <c r="L582" t="n">
        <v>17.4</v>
      </c>
      <c r="M582" t="s">
        <v>5568</v>
      </c>
      <c r="N582" t="n">
        <v>300</v>
      </c>
      <c r="O582" s="201"/>
      <c r="P582"/>
    </row>
    <row r="583">
      <c r="A583" t="n">
        <v>622</v>
      </c>
      <c r="B583" t="s">
        <v>5692</v>
      </c>
      <c r="C583" t="s">
        <v>6154</v>
      </c>
      <c r="D583" t="n">
        <v>200</v>
      </c>
      <c r="E583" t="n">
        <v>2.65</v>
      </c>
      <c r="F583" s="201" t="n">
        <v>42544</v>
      </c>
      <c r="G583" t="n">
        <v>0.1</v>
      </c>
      <c r="H583" s="201" t="n">
        <v>42740</v>
      </c>
      <c r="I583" t="n">
        <v>-0.201622511535212</v>
      </c>
      <c r="J583" t="n">
        <v>-0.962264150943396</v>
      </c>
      <c r="K583" t="n">
        <v>-510</v>
      </c>
      <c r="L583" t="n">
        <v>18.9</v>
      </c>
      <c r="M583" t="s">
        <v>5568</v>
      </c>
      <c r="N583" t="n">
        <v>530</v>
      </c>
      <c r="O583" s="201"/>
      <c r="P583"/>
    </row>
    <row r="584">
      <c r="A584" t="n">
        <v>623</v>
      </c>
      <c r="B584" t="s">
        <v>6073</v>
      </c>
      <c r="C584" t="s">
        <v>6155</v>
      </c>
      <c r="D584" t="n">
        <v>200</v>
      </c>
      <c r="E584" t="n">
        <v>2.65</v>
      </c>
      <c r="F584" s="201" t="n">
        <v>42619</v>
      </c>
      <c r="G584" t="n">
        <v>0</v>
      </c>
      <c r="H584" s="201" t="n">
        <v>42754</v>
      </c>
      <c r="I584" t="n">
        <v>-0.218956208758248</v>
      </c>
      <c r="J584" t="n">
        <v>-1</v>
      </c>
      <c r="K584" t="n">
        <v>-530</v>
      </c>
      <c r="L584" t="n">
        <v>18.9</v>
      </c>
      <c r="M584" t="s">
        <v>5568</v>
      </c>
      <c r="N584" t="n">
        <v>530</v>
      </c>
      <c r="O584" s="201"/>
      <c r="P584"/>
    </row>
    <row r="585">
      <c r="A585" t="n">
        <v>624</v>
      </c>
      <c r="B585" t="s">
        <v>6111</v>
      </c>
      <c r="C585" t="s">
        <v>6111</v>
      </c>
      <c r="D585" t="n">
        <v>100</v>
      </c>
      <c r="E585" t="n">
        <v>18.8</v>
      </c>
      <c r="F585" s="201" t="n">
        <v>42697</v>
      </c>
      <c r="G585" t="n">
        <v>23.73</v>
      </c>
      <c r="H585" s="201" t="n">
        <v>42758</v>
      </c>
      <c r="I585" t="n">
        <v>0.0602362652812554</v>
      </c>
      <c r="J585" t="n">
        <v>0.262234042553191</v>
      </c>
      <c r="K585" t="n">
        <v>493</v>
      </c>
      <c r="L585" t="n">
        <v>7.95</v>
      </c>
      <c r="M585" t="s">
        <v>5566</v>
      </c>
      <c r="N585" t="n">
        <v>1880</v>
      </c>
      <c r="O585" s="201"/>
      <c r="P585"/>
    </row>
    <row r="586">
      <c r="A586" t="n">
        <v>625</v>
      </c>
      <c r="B586" t="s">
        <v>6156</v>
      </c>
      <c r="C586" t="s">
        <v>6156</v>
      </c>
      <c r="D586" t="n">
        <v>100</v>
      </c>
      <c r="E586" t="n">
        <v>14.22</v>
      </c>
      <c r="F586" s="201" t="n">
        <v>42670</v>
      </c>
      <c r="G586" t="n">
        <v>15.36</v>
      </c>
      <c r="H586" s="201" t="n">
        <v>42762</v>
      </c>
      <c r="I586" t="n">
        <v>0.0181074278313907</v>
      </c>
      <c r="J586" t="n">
        <v>0.0801687763713079</v>
      </c>
      <c r="K586" t="n">
        <v>114</v>
      </c>
      <c r="L586" t="n">
        <v>7.95</v>
      </c>
      <c r="M586" t="s">
        <v>5566</v>
      </c>
      <c r="N586" t="n">
        <v>1422</v>
      </c>
      <c r="O586" s="201"/>
      <c r="P586"/>
    </row>
    <row r="587">
      <c r="A587" t="n">
        <v>626</v>
      </c>
      <c r="B587" t="s">
        <v>6157</v>
      </c>
      <c r="C587" t="s">
        <v>6158</v>
      </c>
      <c r="D587" t="n">
        <v>100</v>
      </c>
      <c r="E587" t="n">
        <v>2.25</v>
      </c>
      <c r="F587" s="201" t="n">
        <v>42702</v>
      </c>
      <c r="G587" t="n">
        <v>0</v>
      </c>
      <c r="H587" s="201" t="n">
        <v>42783</v>
      </c>
      <c r="I587" t="n">
        <v>-0.230429292929293</v>
      </c>
      <c r="J587" t="n">
        <v>-1</v>
      </c>
      <c r="K587" t="n">
        <v>-225</v>
      </c>
      <c r="L587" t="n">
        <v>17.4</v>
      </c>
      <c r="M587" t="s">
        <v>5645</v>
      </c>
      <c r="N587" t="n">
        <v>225</v>
      </c>
      <c r="O587" s="201"/>
      <c r="P587"/>
    </row>
    <row r="588">
      <c r="A588" t="n">
        <v>627</v>
      </c>
      <c r="B588" t="s">
        <v>6159</v>
      </c>
      <c r="C588" t="s">
        <v>6159</v>
      </c>
      <c r="D588" t="n">
        <v>408</v>
      </c>
      <c r="E588" t="n">
        <v>24.57</v>
      </c>
      <c r="F588" s="201" t="n">
        <v>42752</v>
      </c>
      <c r="G588" t="n">
        <v>25.09</v>
      </c>
      <c r="H588" s="201" t="n">
        <v>42794</v>
      </c>
      <c r="I588" t="n">
        <v>0.00503576774763215</v>
      </c>
      <c r="J588" t="n">
        <v>0.0211640211640212</v>
      </c>
      <c r="K588" t="n">
        <v>212.16</v>
      </c>
      <c r="L588" t="n">
        <v>7.95</v>
      </c>
      <c r="M588" t="s">
        <v>5566</v>
      </c>
      <c r="N588" t="n">
        <v>10024.56</v>
      </c>
      <c r="O588" s="201"/>
      <c r="P588"/>
    </row>
    <row r="589">
      <c r="A589" t="n">
        <v>628</v>
      </c>
      <c r="B589" t="s">
        <v>6032</v>
      </c>
      <c r="C589" t="s">
        <v>6160</v>
      </c>
      <c r="D589" t="n">
        <v>100</v>
      </c>
      <c r="E589" t="n">
        <v>3.5</v>
      </c>
      <c r="F589" s="201" t="n">
        <v>42650</v>
      </c>
      <c r="G589" t="n">
        <v>0</v>
      </c>
      <c r="H589" s="201" t="n">
        <v>42811</v>
      </c>
      <c r="I589" t="n">
        <v>-0.223105134474328</v>
      </c>
      <c r="J589" t="n">
        <v>-1</v>
      </c>
      <c r="K589" t="n">
        <v>-350</v>
      </c>
      <c r="L589" t="n">
        <v>17.4</v>
      </c>
      <c r="M589" t="s">
        <v>5568</v>
      </c>
      <c r="N589" t="n">
        <v>350</v>
      </c>
      <c r="O589" s="201"/>
      <c r="P589"/>
    </row>
    <row r="590">
      <c r="A590" t="n">
        <v>629</v>
      </c>
      <c r="B590" t="s">
        <v>5841</v>
      </c>
      <c r="C590" t="s">
        <v>6161</v>
      </c>
      <c r="D590" t="n">
        <v>100</v>
      </c>
      <c r="E590" t="n">
        <v>2.5</v>
      </c>
      <c r="F590" s="201" t="n">
        <v>42642</v>
      </c>
      <c r="G590" t="n">
        <v>0</v>
      </c>
      <c r="H590" s="201" t="n">
        <v>42845</v>
      </c>
      <c r="I590" t="n">
        <v>-0.222019464720195</v>
      </c>
      <c r="J590" t="n">
        <v>-1</v>
      </c>
      <c r="K590" t="n">
        <v>-250</v>
      </c>
      <c r="L590" t="n">
        <v>17.4</v>
      </c>
      <c r="M590" t="s">
        <v>5645</v>
      </c>
      <c r="N590" t="n">
        <v>250</v>
      </c>
      <c r="O590" s="201"/>
      <c r="P590"/>
    </row>
    <row r="591">
      <c r="A591" t="n">
        <v>630</v>
      </c>
      <c r="B591" t="s">
        <v>6162</v>
      </c>
      <c r="C591" t="s">
        <v>6163</v>
      </c>
      <c r="D591" t="n">
        <v>200</v>
      </c>
      <c r="E591" t="n">
        <v>1.25</v>
      </c>
      <c r="F591" s="201" t="n">
        <v>42697</v>
      </c>
      <c r="G591" t="n">
        <v>0</v>
      </c>
      <c r="H591" s="201" t="n">
        <v>42845</v>
      </c>
      <c r="I591" t="n">
        <v>-0.229704216488357</v>
      </c>
      <c r="J591" t="n">
        <v>-1</v>
      </c>
      <c r="K591" t="n">
        <v>-250</v>
      </c>
      <c r="L591" t="n">
        <v>39.45</v>
      </c>
      <c r="M591" t="s">
        <v>5821</v>
      </c>
      <c r="N591" t="n">
        <v>250</v>
      </c>
      <c r="O591" s="201"/>
      <c r="P591"/>
    </row>
    <row r="592">
      <c r="A592" t="n">
        <v>631</v>
      </c>
      <c r="B592" t="s">
        <v>6164</v>
      </c>
      <c r="C592" t="s">
        <v>6164</v>
      </c>
      <c r="D592" t="n">
        <v>626</v>
      </c>
      <c r="E592" t="n">
        <v>7.85</v>
      </c>
      <c r="F592" s="201" t="n">
        <v>42758</v>
      </c>
      <c r="G592" t="n">
        <v>8</v>
      </c>
      <c r="H592" s="201" t="n">
        <v>42853</v>
      </c>
      <c r="I592" t="n">
        <v>0.00456447794044086</v>
      </c>
      <c r="J592" t="n">
        <v>0.0191082802547771</v>
      </c>
      <c r="K592" t="n">
        <v>93.9000000000002</v>
      </c>
      <c r="L592" t="n">
        <v>7.95</v>
      </c>
      <c r="M592" t="s">
        <v>5566</v>
      </c>
      <c r="N592" t="n">
        <v>4914.1</v>
      </c>
      <c r="O592" s="201"/>
      <c r="P592"/>
    </row>
    <row r="593">
      <c r="A593" t="n">
        <v>1497488405</v>
      </c>
      <c r="B593" t="s">
        <v>6165</v>
      </c>
      <c r="C593" t="s">
        <v>6165</v>
      </c>
      <c r="D593" t="n">
        <v>13</v>
      </c>
      <c r="E593" t="n">
        <v>6.36</v>
      </c>
      <c r="F593" s="201" t="n">
        <v>41568</v>
      </c>
      <c r="G593" t="n">
        <v>0.41</v>
      </c>
      <c r="H593" s="201" t="n">
        <v>42900</v>
      </c>
      <c r="I593" t="n">
        <v>-0.125632864527654</v>
      </c>
      <c r="J593" t="n">
        <v>-0.935534591194969</v>
      </c>
      <c r="K593" t="n">
        <v>-77.35</v>
      </c>
      <c r="L593" t="n">
        <v>7.95</v>
      </c>
      <c r="M593" t="s">
        <v>5566</v>
      </c>
      <c r="N593" t="n">
        <v>82.68</v>
      </c>
      <c r="O593" s="201" t="n">
        <v>42900</v>
      </c>
      <c r="P593"/>
    </row>
    <row r="594">
      <c r="A594" t="n">
        <v>1497488406</v>
      </c>
      <c r="B594" t="s">
        <v>6166</v>
      </c>
      <c r="C594" t="s">
        <v>6166</v>
      </c>
      <c r="D594" t="n">
        <v>873</v>
      </c>
      <c r="E594" t="n">
        <v>5.73</v>
      </c>
      <c r="F594" s="201" t="n">
        <v>42676</v>
      </c>
      <c r="G594" t="n">
        <v>5.78</v>
      </c>
      <c r="H594" s="201" t="n">
        <v>42846</v>
      </c>
      <c r="I594" t="n">
        <v>0.00197825544968725</v>
      </c>
      <c r="J594" t="n">
        <v>0.00872600349040131</v>
      </c>
      <c r="K594" t="n">
        <v>43.6499999999998</v>
      </c>
      <c r="L594" t="n">
        <v>7.95</v>
      </c>
      <c r="M594" t="s">
        <v>5575</v>
      </c>
      <c r="N594" t="n">
        <v>5002.29</v>
      </c>
      <c r="O594" s="201" t="n">
        <v>42900</v>
      </c>
      <c r="P594"/>
    </row>
    <row r="595">
      <c r="A595" t="n">
        <v>1504747344</v>
      </c>
      <c r="B595" t="s">
        <v>6167</v>
      </c>
      <c r="C595" t="s">
        <v>6167</v>
      </c>
      <c r="D595" t="n">
        <v>425</v>
      </c>
      <c r="E595" t="n">
        <v>23.55</v>
      </c>
      <c r="F595" s="201" t="n">
        <v>41600</v>
      </c>
      <c r="G595" t="n">
        <v>27.32</v>
      </c>
      <c r="H595" s="201" t="n">
        <v>42984</v>
      </c>
      <c r="I595" t="n">
        <v>0.0217539083681525</v>
      </c>
      <c r="J595" t="n">
        <v>0.160084925690021</v>
      </c>
      <c r="K595" t="n">
        <v>1602.25</v>
      </c>
      <c r="L595" t="n">
        <v>7.95</v>
      </c>
      <c r="M595" t="s">
        <v>5575</v>
      </c>
      <c r="N595" t="n">
        <v>10008.75</v>
      </c>
      <c r="O595" s="201" t="n">
        <v>42984</v>
      </c>
      <c r="P595"/>
    </row>
    <row r="596">
      <c r="A596" t="n">
        <v>1506198892</v>
      </c>
      <c r="B596" t="s">
        <v>6168</v>
      </c>
      <c r="C596" t="s">
        <v>6168</v>
      </c>
      <c r="D596" t="n">
        <v>54</v>
      </c>
      <c r="E596" t="n">
        <v>37.93</v>
      </c>
      <c r="F596" s="201" t="n">
        <v>42559</v>
      </c>
      <c r="G596" t="n">
        <v>47.5</v>
      </c>
      <c r="H596" s="201" t="n">
        <v>43000</v>
      </c>
      <c r="I596" t="n">
        <v>0.0533248474813644</v>
      </c>
      <c r="J596" t="n">
        <v>0.252306881096757</v>
      </c>
      <c r="K596" t="n">
        <v>516.78</v>
      </c>
      <c r="L596" t="n">
        <v>7.95</v>
      </c>
      <c r="M596" t="s">
        <v>5566</v>
      </c>
      <c r="N596" t="n">
        <v>2048.22</v>
      </c>
      <c r="O596" s="201" t="n">
        <v>43001</v>
      </c>
      <c r="P596"/>
    </row>
    <row r="597">
      <c r="A597" t="n">
        <v>1506198893</v>
      </c>
      <c r="B597" t="s">
        <v>6168</v>
      </c>
      <c r="C597" t="s">
        <v>6168</v>
      </c>
      <c r="D597" t="n">
        <v>25</v>
      </c>
      <c r="E597" t="n">
        <v>47.02</v>
      </c>
      <c r="F597" s="201" t="n">
        <v>42895</v>
      </c>
      <c r="G597" t="n">
        <v>47.5</v>
      </c>
      <c r="H597" s="201" t="n">
        <v>43000</v>
      </c>
      <c r="I597" t="n">
        <v>0.00267870166143717</v>
      </c>
      <c r="J597" t="n">
        <v>0.0102084219481071</v>
      </c>
      <c r="K597" t="n">
        <v>11.9999999999999</v>
      </c>
      <c r="L597"/>
      <c r="M597" t="s">
        <v>5566</v>
      </c>
      <c r="N597" t="n">
        <v>1175.5</v>
      </c>
      <c r="O597" s="201" t="n">
        <v>43001</v>
      </c>
      <c r="P597"/>
    </row>
    <row r="598">
      <c r="A598" t="n">
        <v>1511830822</v>
      </c>
      <c r="B598" t="s">
        <v>6169</v>
      </c>
      <c r="C598" t="s">
        <v>6169</v>
      </c>
      <c r="D598" t="n">
        <v>50</v>
      </c>
      <c r="E598" t="n">
        <v>82.62</v>
      </c>
      <c r="F598" s="201" t="n">
        <v>42542</v>
      </c>
      <c r="G598" t="n">
        <v>93.66</v>
      </c>
      <c r="H598" s="201" t="n">
        <v>43066</v>
      </c>
      <c r="I598" t="n">
        <v>0.0279659944167949</v>
      </c>
      <c r="J598" t="n">
        <v>0.133623819898329</v>
      </c>
      <c r="K598" t="n">
        <v>552</v>
      </c>
      <c r="L598" t="n">
        <v>7.95</v>
      </c>
      <c r="M598" t="s">
        <v>5566</v>
      </c>
      <c r="N598" t="n">
        <v>4131</v>
      </c>
      <c r="O598" s="201" t="n">
        <v>43066</v>
      </c>
      <c r="P598"/>
    </row>
    <row r="599">
      <c r="A599" t="n">
        <v>1514496951</v>
      </c>
      <c r="B599" t="s">
        <v>5690</v>
      </c>
      <c r="C599" t="s">
        <v>5690</v>
      </c>
      <c r="D599" t="n">
        <v>100</v>
      </c>
      <c r="E599" t="n">
        <v>44.31</v>
      </c>
      <c r="F599" s="201" t="n">
        <v>42877</v>
      </c>
      <c r="G599" t="n">
        <v>45</v>
      </c>
      <c r="H599" s="201" t="n">
        <v>43084</v>
      </c>
      <c r="I599" t="n">
        <v>0.00403393793549828</v>
      </c>
      <c r="J599" t="n">
        <v>0.0155721056194988</v>
      </c>
      <c r="K599" t="n">
        <v>68.9999999999998</v>
      </c>
      <c r="L599"/>
      <c r="M599" t="s">
        <v>5566</v>
      </c>
      <c r="N599" t="n">
        <v>4431</v>
      </c>
      <c r="O599" s="201" t="n">
        <v>43097</v>
      </c>
      <c r="P599"/>
    </row>
    <row r="600">
      <c r="A600" t="n">
        <v>1514496952</v>
      </c>
      <c r="B600" t="s">
        <v>6170</v>
      </c>
      <c r="C600" t="s">
        <v>6170</v>
      </c>
      <c r="D600" t="n">
        <v>-100</v>
      </c>
      <c r="E600" t="n">
        <v>4</v>
      </c>
      <c r="F600" s="201" t="n">
        <v>43010</v>
      </c>
      <c r="G600" t="n">
        <v>0.01</v>
      </c>
      <c r="H600" s="201" t="n">
        <v>43084</v>
      </c>
      <c r="I600" t="n">
        <v>0.285335031347962</v>
      </c>
      <c r="J600" t="n">
        <v>0.9975</v>
      </c>
      <c r="K600" t="n">
        <v>399</v>
      </c>
      <c r="L600"/>
      <c r="M600" t="s">
        <v>5653</v>
      </c>
      <c r="N600" t="n">
        <v>400</v>
      </c>
      <c r="O600" s="201" t="n">
        <v>43097</v>
      </c>
      <c r="P600"/>
    </row>
    <row r="601">
      <c r="A601" t="n">
        <v>1514575830</v>
      </c>
      <c r="B601" t="s">
        <v>6171</v>
      </c>
      <c r="C601" t="s">
        <v>6171</v>
      </c>
      <c r="D601" t="n">
        <v>55</v>
      </c>
      <c r="E601" t="n">
        <v>13.97</v>
      </c>
      <c r="F601" s="201" t="n">
        <v>42622</v>
      </c>
      <c r="G601" t="n">
        <v>37.8</v>
      </c>
      <c r="H601" s="201" t="n">
        <v>43098</v>
      </c>
      <c r="I601" t="n">
        <v>0.374168461951434</v>
      </c>
      <c r="J601" t="n">
        <v>1.705798138869</v>
      </c>
      <c r="K601" t="n">
        <v>1310.65</v>
      </c>
      <c r="L601" t="n">
        <v>7.95</v>
      </c>
      <c r="M601" t="s">
        <v>5566</v>
      </c>
      <c r="N601" t="n">
        <v>768.35</v>
      </c>
      <c r="O601" s="201" t="n">
        <v>43098</v>
      </c>
      <c r="P601"/>
    </row>
    <row r="602">
      <c r="A602" t="n">
        <v>1514575831</v>
      </c>
      <c r="B602" t="s">
        <v>6172</v>
      </c>
      <c r="C602" t="s">
        <v>6172</v>
      </c>
      <c r="D602" t="n">
        <v>206</v>
      </c>
      <c r="E602" t="n">
        <v>5.26</v>
      </c>
      <c r="F602" s="201" t="n">
        <v>42691</v>
      </c>
      <c r="G602" t="n">
        <v>6.65</v>
      </c>
      <c r="H602" s="201" t="n">
        <v>43098</v>
      </c>
      <c r="I602" t="n">
        <v>0.060472960892523</v>
      </c>
      <c r="J602" t="n">
        <v>0.26425855513308</v>
      </c>
      <c r="K602" t="n">
        <v>286.34</v>
      </c>
      <c r="L602" t="n">
        <v>7.95</v>
      </c>
      <c r="M602" t="s">
        <v>5566</v>
      </c>
      <c r="N602" t="n">
        <v>1083.56</v>
      </c>
      <c r="O602" s="201" t="n">
        <v>43098</v>
      </c>
      <c r="P602"/>
    </row>
    <row r="603">
      <c r="A603" t="n">
        <v>1514575832</v>
      </c>
      <c r="B603" t="s">
        <v>6095</v>
      </c>
      <c r="C603" t="s">
        <v>6095</v>
      </c>
      <c r="D603" t="n">
        <v>202</v>
      </c>
      <c r="E603" t="n">
        <v>49.08</v>
      </c>
      <c r="F603" s="201" t="n">
        <v>42948</v>
      </c>
      <c r="G603" t="n">
        <v>53.25</v>
      </c>
      <c r="H603" s="201" t="n">
        <v>43098</v>
      </c>
      <c r="I603" t="n">
        <v>0.023177588708469</v>
      </c>
      <c r="J603" t="n">
        <v>0.0849633251833741</v>
      </c>
      <c r="K603" t="n">
        <v>842.34</v>
      </c>
      <c r="L603"/>
      <c r="M603" t="s">
        <v>5566</v>
      </c>
      <c r="N603" t="n">
        <v>9914.16</v>
      </c>
      <c r="O603" s="201" t="n">
        <v>43098</v>
      </c>
      <c r="P603"/>
    </row>
    <row r="604">
      <c r="A604" t="n">
        <v>1516673754</v>
      </c>
      <c r="B604" t="s">
        <v>6173</v>
      </c>
      <c r="C604" t="s">
        <v>6173</v>
      </c>
      <c r="D604" t="n">
        <v>1025</v>
      </c>
      <c r="E604" t="n">
        <v>9.08</v>
      </c>
      <c r="F604" s="201" t="n">
        <v>42171</v>
      </c>
      <c r="G604" t="n">
        <v>14.8</v>
      </c>
      <c r="H604" s="201" t="n">
        <v>43122</v>
      </c>
      <c r="I604" t="n">
        <v>0.1087158017517</v>
      </c>
      <c r="J604" t="n">
        <v>0.629955947136564</v>
      </c>
      <c r="K604" t="n">
        <v>5863</v>
      </c>
      <c r="L604" t="n">
        <v>7.95</v>
      </c>
      <c r="M604" t="s">
        <v>5566</v>
      </c>
      <c r="N604" t="n">
        <v>9307</v>
      </c>
      <c r="O604" s="201" t="n">
        <v>43122</v>
      </c>
      <c r="P604" t="s">
        <v>5579</v>
      </c>
    </row>
    <row r="605">
      <c r="A605" t="n">
        <v>1517633223</v>
      </c>
      <c r="B605" t="s">
        <v>6174</v>
      </c>
      <c r="C605" t="s">
        <v>6174</v>
      </c>
      <c r="D605" t="n">
        <v>554</v>
      </c>
      <c r="E605" t="n">
        <v>7.94</v>
      </c>
      <c r="F605" s="201" t="n">
        <v>42753</v>
      </c>
      <c r="G605" t="n">
        <v>14.58</v>
      </c>
      <c r="H605" s="201" t="n">
        <v>43133</v>
      </c>
      <c r="I605" t="n">
        <v>0.199112390548159</v>
      </c>
      <c r="J605" t="n">
        <v>0.836272040302267</v>
      </c>
      <c r="K605" t="n">
        <v>3678.56</v>
      </c>
      <c r="L605" t="n">
        <v>7.95</v>
      </c>
      <c r="M605" t="s">
        <v>5566</v>
      </c>
      <c r="N605" t="n">
        <v>4398.76</v>
      </c>
      <c r="O605" s="201" t="n">
        <v>43133</v>
      </c>
      <c r="P605" t="s">
        <v>5562</v>
      </c>
    </row>
    <row r="606">
      <c r="A606" t="n">
        <v>1518142618</v>
      </c>
      <c r="B606" t="s">
        <v>6175</v>
      </c>
      <c r="C606" t="s">
        <v>6175</v>
      </c>
      <c r="D606" t="n">
        <v>25</v>
      </c>
      <c r="E606" t="n">
        <v>45</v>
      </c>
      <c r="F606" s="201" t="n">
        <v>42943</v>
      </c>
      <c r="G606" t="n">
        <v>50</v>
      </c>
      <c r="H606" s="201" t="n">
        <v>43139</v>
      </c>
      <c r="I606" t="n">
        <v>0.0301977331016795</v>
      </c>
      <c r="J606" t="n">
        <v>0.111111111111111</v>
      </c>
      <c r="K606" t="n">
        <v>125</v>
      </c>
      <c r="L606"/>
      <c r="M606" t="s">
        <v>5566</v>
      </c>
      <c r="N606" t="n">
        <v>1125</v>
      </c>
      <c r="O606" s="201" t="n">
        <v>43139</v>
      </c>
      <c r="P606" t="s">
        <v>5562</v>
      </c>
    </row>
    <row r="607">
      <c r="A607" t="n">
        <v>1519349838</v>
      </c>
      <c r="B607" t="s">
        <v>6176</v>
      </c>
      <c r="C607" t="s">
        <v>6176</v>
      </c>
      <c r="D607" t="n">
        <v>220</v>
      </c>
      <c r="E607" t="n">
        <v>10.32</v>
      </c>
      <c r="F607" s="201" t="n">
        <v>42755</v>
      </c>
      <c r="G607" t="n">
        <v>12.25</v>
      </c>
      <c r="H607" s="201" t="n">
        <v>43150</v>
      </c>
      <c r="I607" t="n">
        <v>0.0445856687881964</v>
      </c>
      <c r="J607" t="n">
        <v>0.187015503875969</v>
      </c>
      <c r="K607" t="n">
        <v>424.6</v>
      </c>
      <c r="L607" t="n">
        <v>7.95</v>
      </c>
      <c r="M607" t="s">
        <v>5566</v>
      </c>
      <c r="N607" t="n">
        <v>2270.4</v>
      </c>
      <c r="O607" s="201" t="n">
        <v>43153</v>
      </c>
      <c r="P607" t="s">
        <v>5562</v>
      </c>
    </row>
    <row r="608">
      <c r="A608" t="n">
        <v>1519955207</v>
      </c>
      <c r="B608" t="s">
        <v>5972</v>
      </c>
      <c r="C608" t="s">
        <v>5972</v>
      </c>
      <c r="D608" t="n">
        <v>100</v>
      </c>
      <c r="E608" t="n">
        <v>8.68</v>
      </c>
      <c r="F608" s="201" t="n">
        <v>43153</v>
      </c>
      <c r="G608" t="n">
        <v>9</v>
      </c>
      <c r="H608" s="201" t="n">
        <v>43160</v>
      </c>
      <c r="I608" t="n">
        <v>0.0118766294776317</v>
      </c>
      <c r="J608" t="n">
        <v>0.0368663594470047</v>
      </c>
      <c r="K608" t="n">
        <v>32</v>
      </c>
      <c r="L608"/>
      <c r="M608" t="s">
        <v>5566</v>
      </c>
      <c r="N608" t="n">
        <v>868</v>
      </c>
      <c r="O608" s="201" t="n">
        <v>43160</v>
      </c>
      <c r="P608" t="s">
        <v>5562</v>
      </c>
    </row>
    <row r="609">
      <c r="A609" t="n">
        <v>1520092287</v>
      </c>
      <c r="B609" t="s">
        <v>6177</v>
      </c>
      <c r="C609" t="s">
        <v>6177</v>
      </c>
      <c r="D609" t="n">
        <v>105</v>
      </c>
      <c r="E609" t="n">
        <v>22.88</v>
      </c>
      <c r="F609" s="201" t="n">
        <v>42398</v>
      </c>
      <c r="G609" t="n">
        <v>24.9</v>
      </c>
      <c r="H609" s="201" t="n">
        <v>43160</v>
      </c>
      <c r="I609" t="n">
        <v>0.0170681410750267</v>
      </c>
      <c r="J609" t="n">
        <v>0.0882867132867133</v>
      </c>
      <c r="K609" t="n">
        <v>212.1</v>
      </c>
      <c r="L609" t="n">
        <v>7.95</v>
      </c>
      <c r="M609" t="s">
        <v>5566</v>
      </c>
      <c r="N609" t="n">
        <v>2402.4</v>
      </c>
      <c r="O609" s="201" t="n">
        <v>43162</v>
      </c>
      <c r="P609" t="s">
        <v>5579</v>
      </c>
    </row>
    <row r="610">
      <c r="A610" t="n">
        <v>1520449793</v>
      </c>
      <c r="B610" t="s">
        <v>6178</v>
      </c>
      <c r="C610" t="s">
        <v>6178</v>
      </c>
      <c r="D610" t="n">
        <v>500</v>
      </c>
      <c r="E610" t="n">
        <v>16.3</v>
      </c>
      <c r="F610" s="201" t="n">
        <v>43066</v>
      </c>
      <c r="G610" t="n">
        <v>17.75</v>
      </c>
      <c r="H610" s="201" t="n">
        <v>43166</v>
      </c>
      <c r="I610" t="n">
        <v>0.0266142009453887</v>
      </c>
      <c r="J610" t="n">
        <v>0.0889570552147239</v>
      </c>
      <c r="K610" t="n">
        <v>725</v>
      </c>
      <c r="L610"/>
      <c r="M610" t="s">
        <v>5566</v>
      </c>
      <c r="N610" t="n">
        <v>8150</v>
      </c>
      <c r="O610" s="201" t="n">
        <v>43166</v>
      </c>
      <c r="P610" t="s">
        <v>6179</v>
      </c>
    </row>
    <row r="611">
      <c r="A611" t="n">
        <v>1521502205</v>
      </c>
      <c r="B611" t="s">
        <v>6180</v>
      </c>
      <c r="C611" t="s">
        <v>6180</v>
      </c>
      <c r="D611" t="n">
        <v>103</v>
      </c>
      <c r="E611" t="n">
        <v>30.63</v>
      </c>
      <c r="F611" s="201" t="n">
        <v>42419</v>
      </c>
      <c r="G611" t="n">
        <v>40</v>
      </c>
      <c r="H611" s="201" t="n">
        <v>43178</v>
      </c>
      <c r="I611" t="n">
        <v>0.0598055020607241</v>
      </c>
      <c r="J611" t="n">
        <v>0.305909239307868</v>
      </c>
      <c r="K611" t="n">
        <v>965.11</v>
      </c>
      <c r="L611" t="n">
        <v>7.95</v>
      </c>
      <c r="M611" t="s">
        <v>5566</v>
      </c>
      <c r="N611" t="n">
        <v>3154.89</v>
      </c>
      <c r="O611" s="201" t="n">
        <v>43178</v>
      </c>
      <c r="P611" t="s">
        <v>5579</v>
      </c>
    </row>
    <row r="612">
      <c r="A612" t="n">
        <v>1521502206</v>
      </c>
      <c r="B612" t="s">
        <v>5972</v>
      </c>
      <c r="C612" t="s">
        <v>5972</v>
      </c>
      <c r="D612" t="n">
        <v>300</v>
      </c>
      <c r="E612" t="n">
        <v>7</v>
      </c>
      <c r="F612" s="201" t="n">
        <v>43171</v>
      </c>
      <c r="G612" t="n">
        <v>8.3</v>
      </c>
      <c r="H612" s="201" t="n">
        <v>43178</v>
      </c>
      <c r="I612" t="n">
        <v>0.0607943625880846</v>
      </c>
      <c r="J612" t="n">
        <v>0.185714285714286</v>
      </c>
      <c r="K612" t="n">
        <v>390</v>
      </c>
      <c r="L612"/>
      <c r="M612" t="s">
        <v>5566</v>
      </c>
      <c r="N612" t="n">
        <v>2100</v>
      </c>
      <c r="O612" s="201" t="n">
        <v>43178</v>
      </c>
      <c r="P612" t="s">
        <v>5562</v>
      </c>
    </row>
    <row r="613">
      <c r="A613" t="n">
        <v>1522872714</v>
      </c>
      <c r="B613" t="s">
        <v>6181</v>
      </c>
      <c r="C613" t="s">
        <v>6181</v>
      </c>
      <c r="D613" t="n">
        <v>50</v>
      </c>
      <c r="E613" t="n">
        <v>71.36</v>
      </c>
      <c r="F613" s="201" t="n">
        <v>43133</v>
      </c>
      <c r="G613" t="n">
        <v>73.5</v>
      </c>
      <c r="H613" s="201" t="n">
        <v>43194</v>
      </c>
      <c r="I613" t="n">
        <v>0.00949341550021588</v>
      </c>
      <c r="J613" t="n">
        <v>0.0299887892376682</v>
      </c>
      <c r="K613" t="n">
        <v>107</v>
      </c>
      <c r="L613"/>
      <c r="M613" t="s">
        <v>5566</v>
      </c>
      <c r="N613" t="n">
        <v>3568</v>
      </c>
      <c r="O613" s="201" t="n">
        <v>43194</v>
      </c>
      <c r="P613" t="s">
        <v>5562</v>
      </c>
    </row>
    <row r="614">
      <c r="A614" t="n">
        <v>1523396426</v>
      </c>
      <c r="B614" t="s">
        <v>6182</v>
      </c>
      <c r="C614" t="s">
        <v>6182</v>
      </c>
      <c r="D614" t="n">
        <v>100</v>
      </c>
      <c r="E614" t="n">
        <v>65.23</v>
      </c>
      <c r="F614" s="201" t="n">
        <v>43117</v>
      </c>
      <c r="G614" t="n">
        <v>72</v>
      </c>
      <c r="H614" s="201" t="n">
        <v>43200</v>
      </c>
      <c r="I614" t="n">
        <v>0.0324055683993481</v>
      </c>
      <c r="J614" t="n">
        <v>0.10378660125709</v>
      </c>
      <c r="K614" t="n">
        <v>677</v>
      </c>
      <c r="L614"/>
      <c r="M614" t="s">
        <v>5566</v>
      </c>
      <c r="N614" t="n">
        <v>6523</v>
      </c>
      <c r="O614" s="201" t="n">
        <v>43200</v>
      </c>
      <c r="P614" t="s">
        <v>5562</v>
      </c>
    </row>
    <row r="615">
      <c r="A615" t="n">
        <v>1524003591</v>
      </c>
      <c r="B615" t="s">
        <v>6183</v>
      </c>
      <c r="C615" t="s">
        <v>6183</v>
      </c>
      <c r="D615" t="n">
        <v>100</v>
      </c>
      <c r="E615" t="n">
        <v>37.7</v>
      </c>
      <c r="F615" s="201" t="n">
        <v>43133</v>
      </c>
      <c r="G615" t="n">
        <v>39</v>
      </c>
      <c r="H615" s="201" t="n">
        <v>43207</v>
      </c>
      <c r="I615" t="n">
        <v>0.0109160510811376</v>
      </c>
      <c r="J615" t="n">
        <v>0.0344827586206895</v>
      </c>
      <c r="K615" t="n">
        <v>130</v>
      </c>
      <c r="L615"/>
      <c r="M615" t="s">
        <v>5566</v>
      </c>
      <c r="N615" t="n">
        <v>3770</v>
      </c>
      <c r="O615" s="201" t="n">
        <v>43207</v>
      </c>
      <c r="P615" t="s">
        <v>5562</v>
      </c>
    </row>
    <row r="616">
      <c r="A616" t="n">
        <v>1524093687</v>
      </c>
      <c r="B616" t="s">
        <v>6184</v>
      </c>
      <c r="C616" t="s">
        <v>6184</v>
      </c>
      <c r="D616" t="n">
        <v>200</v>
      </c>
      <c r="E616" t="n">
        <v>22.65</v>
      </c>
      <c r="F616" s="201" t="n">
        <v>43166</v>
      </c>
      <c r="G616" t="n">
        <v>23</v>
      </c>
      <c r="H616" s="201" t="n">
        <v>43208</v>
      </c>
      <c r="I616" t="n">
        <v>0.00503587196467994</v>
      </c>
      <c r="J616" t="n">
        <v>0.0154525386313467</v>
      </c>
      <c r="K616" t="n">
        <v>70.0000000000003</v>
      </c>
      <c r="L616"/>
      <c r="M616" t="s">
        <v>5566</v>
      </c>
      <c r="N616" t="n">
        <v>4530</v>
      </c>
      <c r="O616" s="201" t="n">
        <v>43208</v>
      </c>
      <c r="P616" t="s">
        <v>5562</v>
      </c>
    </row>
    <row r="617">
      <c r="A617" t="n">
        <v>1524610393</v>
      </c>
      <c r="B617" t="s">
        <v>6185</v>
      </c>
      <c r="C617" t="s">
        <v>6185</v>
      </c>
      <c r="D617" t="n">
        <v>1000</v>
      </c>
      <c r="E617" t="n">
        <v>2.3</v>
      </c>
      <c r="F617" s="201" t="n">
        <v>43125</v>
      </c>
      <c r="G617" t="n">
        <v>0</v>
      </c>
      <c r="H617" s="201" t="n">
        <v>43210</v>
      </c>
      <c r="I617" t="n">
        <v>-0.314384151593454</v>
      </c>
      <c r="J617" t="n">
        <v>-1</v>
      </c>
      <c r="K617" t="n">
        <v>-2300</v>
      </c>
      <c r="L617"/>
      <c r="M617" t="s">
        <v>5568</v>
      </c>
      <c r="N617" t="n">
        <v>2300</v>
      </c>
      <c r="O617" s="201" t="n">
        <v>43214</v>
      </c>
      <c r="P617" t="s">
        <v>5562</v>
      </c>
    </row>
    <row r="618">
      <c r="A618" t="n">
        <v>1524782095</v>
      </c>
      <c r="B618" t="s">
        <v>5693</v>
      </c>
      <c r="C618" t="s">
        <v>5693</v>
      </c>
      <c r="D618" t="n">
        <v>100</v>
      </c>
      <c r="E618" t="n">
        <v>67.36</v>
      </c>
      <c r="F618" s="201" t="n">
        <v>43133</v>
      </c>
      <c r="G618" t="n">
        <v>68</v>
      </c>
      <c r="H618" s="201" t="n">
        <v>43216</v>
      </c>
      <c r="I618" t="n">
        <v>0.00300774804135861</v>
      </c>
      <c r="J618" t="n">
        <v>0.00950118764845609</v>
      </c>
      <c r="K618" t="n">
        <v>64.0000000000001</v>
      </c>
      <c r="L618"/>
      <c r="M618" t="s">
        <v>5566</v>
      </c>
      <c r="N618" t="n">
        <v>6736</v>
      </c>
      <c r="O618" s="201" t="n">
        <v>43216</v>
      </c>
      <c r="P618" t="s">
        <v>5562</v>
      </c>
    </row>
    <row r="619">
      <c r="A619" t="n">
        <v>1524867952</v>
      </c>
      <c r="B619" t="s">
        <v>6186</v>
      </c>
      <c r="C619" t="s">
        <v>6186</v>
      </c>
      <c r="D619" t="n">
        <v>302</v>
      </c>
      <c r="E619" t="n">
        <v>18.75</v>
      </c>
      <c r="F619" s="201" t="n">
        <v>43182</v>
      </c>
      <c r="G619" t="n">
        <v>18.88</v>
      </c>
      <c r="H619" s="201" t="n">
        <v>43217</v>
      </c>
      <c r="I619" t="n">
        <v>0.00229227053140093</v>
      </c>
      <c r="J619" t="n">
        <v>0.00693333333333324</v>
      </c>
      <c r="K619" t="n">
        <v>39.2599999999997</v>
      </c>
      <c r="L619"/>
      <c r="M619" t="s">
        <v>5566</v>
      </c>
      <c r="N619" t="n">
        <v>5662.5</v>
      </c>
      <c r="O619" s="201" t="n">
        <v>43217</v>
      </c>
      <c r="P619" t="s">
        <v>5562</v>
      </c>
    </row>
    <row r="620">
      <c r="A620" t="n">
        <v>1524867953</v>
      </c>
      <c r="B620" t="s">
        <v>6187</v>
      </c>
      <c r="C620" t="s">
        <v>6187</v>
      </c>
      <c r="D620" t="n">
        <v>250</v>
      </c>
      <c r="E620" t="n">
        <v>430.42</v>
      </c>
      <c r="F620" s="201" t="n">
        <v>43217</v>
      </c>
      <c r="G620" t="n">
        <v>428</v>
      </c>
      <c r="H620" s="201" t="n">
        <v>43217</v>
      </c>
      <c r="I620" t="n">
        <v>-0.00191972085133287</v>
      </c>
      <c r="J620" t="n">
        <v>-0.00562241531527352</v>
      </c>
      <c r="K620" t="n">
        <v>-605.000000000004</v>
      </c>
      <c r="L620"/>
      <c r="M620" t="s">
        <v>5566</v>
      </c>
      <c r="N620" t="n">
        <v>107605</v>
      </c>
      <c r="O620" s="201" t="n">
        <v>43217</v>
      </c>
      <c r="P620" t="s">
        <v>5562</v>
      </c>
    </row>
    <row r="621">
      <c r="A621" t="n">
        <v>1525390473</v>
      </c>
      <c r="B621" t="s">
        <v>6188</v>
      </c>
      <c r="C621" t="s">
        <v>6188</v>
      </c>
      <c r="D621" t="n">
        <v>200</v>
      </c>
      <c r="E621" t="n">
        <v>11.41</v>
      </c>
      <c r="F621" s="201" t="n">
        <v>43133</v>
      </c>
      <c r="G621" t="n">
        <v>13.5</v>
      </c>
      <c r="H621" s="201" t="n">
        <v>43221</v>
      </c>
      <c r="I621" t="n">
        <v>0.057986139879733</v>
      </c>
      <c r="J621" t="n">
        <v>0.183172655565293</v>
      </c>
      <c r="K621" t="n">
        <v>418</v>
      </c>
      <c r="L621"/>
      <c r="M621" t="s">
        <v>5566</v>
      </c>
      <c r="N621" t="n">
        <v>2282</v>
      </c>
      <c r="O621" s="201" t="n">
        <v>43223</v>
      </c>
      <c r="P621" t="s">
        <v>5562</v>
      </c>
    </row>
    <row r="622">
      <c r="A622" t="n">
        <v>1525472699</v>
      </c>
      <c r="B622" t="s">
        <v>6189</v>
      </c>
      <c r="C622" t="s">
        <v>6189</v>
      </c>
      <c r="D622" t="n">
        <v>50</v>
      </c>
      <c r="E622" t="n">
        <v>84.4</v>
      </c>
      <c r="F622" s="201" t="n">
        <v>43133</v>
      </c>
      <c r="G622" t="n">
        <v>91.5</v>
      </c>
      <c r="H622" s="201" t="n">
        <v>43224</v>
      </c>
      <c r="I622" t="n">
        <v>0.0266305085024436</v>
      </c>
      <c r="J622" t="n">
        <v>0.0841232227488151</v>
      </c>
      <c r="K622" t="n">
        <v>355</v>
      </c>
      <c r="L622"/>
      <c r="M622" t="s">
        <v>5566</v>
      </c>
      <c r="N622" t="n">
        <v>4220</v>
      </c>
      <c r="O622" s="201" t="n">
        <v>43224</v>
      </c>
      <c r="P622" t="s">
        <v>5562</v>
      </c>
    </row>
    <row r="623">
      <c r="A623" t="n">
        <v>1526001974</v>
      </c>
      <c r="B623" t="s">
        <v>6190</v>
      </c>
      <c r="C623" t="s">
        <v>6190</v>
      </c>
      <c r="D623" t="n">
        <v>207</v>
      </c>
      <c r="E623" t="n">
        <v>14.98</v>
      </c>
      <c r="F623" s="201" t="n">
        <v>42542</v>
      </c>
      <c r="G623" t="n">
        <v>17.04</v>
      </c>
      <c r="H623" s="201" t="n">
        <v>43230</v>
      </c>
      <c r="I623" t="n">
        <v>0.0287807290454551</v>
      </c>
      <c r="J623" t="n">
        <v>0.137516688918558</v>
      </c>
      <c r="K623" t="n">
        <v>426.42</v>
      </c>
      <c r="L623" t="n">
        <v>7.95</v>
      </c>
      <c r="M623" t="s">
        <v>5566</v>
      </c>
      <c r="N623" t="n">
        <v>3100.86</v>
      </c>
      <c r="O623" s="201" t="n">
        <v>43230</v>
      </c>
      <c r="P623" t="s">
        <v>5579</v>
      </c>
    </row>
    <row r="624">
      <c r="A624" t="n">
        <v>1526162705</v>
      </c>
      <c r="B624" t="s">
        <v>6191</v>
      </c>
      <c r="C624" t="s">
        <v>6191</v>
      </c>
      <c r="D624" t="n">
        <v>62</v>
      </c>
      <c r="E624" t="n">
        <v>28.3</v>
      </c>
      <c r="F624" s="201" t="n">
        <v>43152</v>
      </c>
      <c r="G624" t="n">
        <v>28.71</v>
      </c>
      <c r="H624" s="201" t="n">
        <v>43228</v>
      </c>
      <c r="I624" t="n">
        <v>0.00466312686571814</v>
      </c>
      <c r="J624" t="n">
        <v>0.0144876325088339</v>
      </c>
      <c r="K624" t="n">
        <v>25.42</v>
      </c>
      <c r="L624"/>
      <c r="M624" t="s">
        <v>5575</v>
      </c>
      <c r="N624" t="n">
        <v>1754.6</v>
      </c>
      <c r="O624" s="201" t="n">
        <v>43232</v>
      </c>
      <c r="P624" t="s">
        <v>5576</v>
      </c>
    </row>
    <row r="625">
      <c r="A625" t="n">
        <v>1526162706</v>
      </c>
      <c r="B625" t="s">
        <v>6192</v>
      </c>
      <c r="C625" t="s">
        <v>6192</v>
      </c>
      <c r="D625" t="n">
        <v>85</v>
      </c>
      <c r="E625" t="n">
        <v>64.62</v>
      </c>
      <c r="F625" s="201" t="n">
        <v>42991</v>
      </c>
      <c r="G625" t="n">
        <v>67.06</v>
      </c>
      <c r="H625" s="201" t="n">
        <v>43228</v>
      </c>
      <c r="I625" t="n">
        <v>0.0106425566035594</v>
      </c>
      <c r="J625" t="n">
        <v>0.0377592076756421</v>
      </c>
      <c r="K625" t="n">
        <v>207.4</v>
      </c>
      <c r="L625"/>
      <c r="M625" t="s">
        <v>5575</v>
      </c>
      <c r="N625" t="n">
        <v>5492.7</v>
      </c>
      <c r="O625" s="201" t="n">
        <v>43232</v>
      </c>
      <c r="P625" t="s">
        <v>5576</v>
      </c>
    </row>
    <row r="626">
      <c r="A626" t="n">
        <v>1527804854</v>
      </c>
      <c r="B626" t="s">
        <v>6193</v>
      </c>
      <c r="C626" t="s">
        <v>6193</v>
      </c>
      <c r="D626" t="n">
        <v>106</v>
      </c>
      <c r="E626" t="n">
        <v>16.91</v>
      </c>
      <c r="F626" s="201" t="n">
        <v>43046</v>
      </c>
      <c r="G626" t="n">
        <v>18.3</v>
      </c>
      <c r="H626" s="201" t="n">
        <v>43244</v>
      </c>
      <c r="I626" t="n">
        <v>0.0241959329276435</v>
      </c>
      <c r="J626" t="n">
        <v>0.0821998817267888</v>
      </c>
      <c r="K626" t="n">
        <v>147.34</v>
      </c>
      <c r="L626"/>
      <c r="M626" t="s">
        <v>5566</v>
      </c>
      <c r="N626" t="n">
        <v>1792.46</v>
      </c>
      <c r="O626" s="201" t="n">
        <v>43251</v>
      </c>
      <c r="P626" t="s">
        <v>5562</v>
      </c>
    </row>
    <row r="627">
      <c r="A627" t="n">
        <v>1528238216</v>
      </c>
      <c r="B627" t="s">
        <v>6194</v>
      </c>
      <c r="C627" t="s">
        <v>6194</v>
      </c>
      <c r="D627" t="n">
        <v>103</v>
      </c>
      <c r="E627" t="n">
        <v>86.63</v>
      </c>
      <c r="F627" s="201" t="n">
        <v>42374</v>
      </c>
      <c r="G627" t="n">
        <v>123</v>
      </c>
      <c r="H627" s="201" t="n">
        <v>43256</v>
      </c>
      <c r="I627" t="n">
        <v>0.0801456514189862</v>
      </c>
      <c r="J627" t="n">
        <v>0.419831467159183</v>
      </c>
      <c r="K627" t="n">
        <v>3746.11</v>
      </c>
      <c r="L627" t="n">
        <v>7.95</v>
      </c>
      <c r="M627" t="s">
        <v>5566</v>
      </c>
      <c r="N627" t="n">
        <v>8922.89</v>
      </c>
      <c r="O627" s="201" t="n">
        <v>43256</v>
      </c>
      <c r="P627" t="s">
        <v>5579</v>
      </c>
    </row>
    <row r="628">
      <c r="A628" t="n">
        <v>1528238217</v>
      </c>
      <c r="B628" t="s">
        <v>6195</v>
      </c>
      <c r="C628" t="s">
        <v>6195</v>
      </c>
      <c r="D628" t="n">
        <v>53</v>
      </c>
      <c r="E628" t="n">
        <v>37.3</v>
      </c>
      <c r="F628" s="201" t="n">
        <v>42894</v>
      </c>
      <c r="G628" t="n">
        <v>37.35</v>
      </c>
      <c r="H628" s="201" t="n">
        <v>43256</v>
      </c>
      <c r="I628" t="n">
        <v>0.000351491479461371</v>
      </c>
      <c r="J628" t="n">
        <v>0.00134048257372665</v>
      </c>
      <c r="K628" t="n">
        <v>2.65000000000023</v>
      </c>
      <c r="L628"/>
      <c r="M628" t="s">
        <v>5566</v>
      </c>
      <c r="N628" t="n">
        <v>1976.9</v>
      </c>
      <c r="O628" s="201" t="n">
        <v>43256</v>
      </c>
      <c r="P628" t="s">
        <v>5562</v>
      </c>
    </row>
    <row r="629">
      <c r="A629" t="n">
        <v>1528408154</v>
      </c>
      <c r="B629" t="s">
        <v>6196</v>
      </c>
      <c r="C629" t="s">
        <v>6196</v>
      </c>
      <c r="D629" t="n">
        <v>1000</v>
      </c>
      <c r="E629" t="n">
        <v>11.28</v>
      </c>
      <c r="F629" s="201" t="n">
        <v>43217</v>
      </c>
      <c r="G629" t="n">
        <v>15</v>
      </c>
      <c r="H629" s="201" t="n">
        <v>43258</v>
      </c>
      <c r="I629" t="n">
        <v>0.112602750631929</v>
      </c>
      <c r="J629" t="n">
        <v>0.329787234042553</v>
      </c>
      <c r="K629" t="n">
        <v>3720</v>
      </c>
      <c r="L629"/>
      <c r="M629" t="s">
        <v>5566</v>
      </c>
      <c r="N629" t="n">
        <v>11280</v>
      </c>
      <c r="O629" s="201" t="n">
        <v>43258</v>
      </c>
      <c r="P629" t="s">
        <v>5562</v>
      </c>
    </row>
    <row r="630">
      <c r="A630" t="n">
        <v>1528408155</v>
      </c>
      <c r="B630" t="s">
        <v>5627</v>
      </c>
      <c r="C630" t="s">
        <v>5627</v>
      </c>
      <c r="D630" t="n">
        <v>10</v>
      </c>
      <c r="E630" t="n">
        <v>1096.06</v>
      </c>
      <c r="F630" s="201" t="n">
        <v>43165</v>
      </c>
      <c r="G630" t="n">
        <v>1120</v>
      </c>
      <c r="H630" s="201" t="n">
        <v>43258</v>
      </c>
      <c r="I630" t="n">
        <v>0.00711175962468966</v>
      </c>
      <c r="J630" t="n">
        <v>0.0218418699706222</v>
      </c>
      <c r="K630" t="n">
        <v>239.400000000001</v>
      </c>
      <c r="L630"/>
      <c r="M630" t="s">
        <v>5566</v>
      </c>
      <c r="N630" t="n">
        <v>10960.6</v>
      </c>
      <c r="O630" s="201" t="n">
        <v>43258</v>
      </c>
      <c r="P630" t="s">
        <v>5562</v>
      </c>
    </row>
    <row r="631">
      <c r="A631" t="n">
        <v>1528557404</v>
      </c>
      <c r="B631" t="s">
        <v>6197</v>
      </c>
      <c r="C631" t="s">
        <v>6197</v>
      </c>
      <c r="D631" t="n">
        <v>917</v>
      </c>
      <c r="E631" t="n">
        <v>21.82</v>
      </c>
      <c r="F631" s="201" t="n">
        <v>43228</v>
      </c>
      <c r="G631" t="n">
        <v>21.79</v>
      </c>
      <c r="H631" s="201" t="n">
        <v>43256</v>
      </c>
      <c r="I631" t="n">
        <v>-0.000474322476907668</v>
      </c>
      <c r="J631" t="n">
        <v>-0.00137488542621456</v>
      </c>
      <c r="K631" t="n">
        <v>-27.510000000001</v>
      </c>
      <c r="L631"/>
      <c r="M631" t="s">
        <v>5566</v>
      </c>
      <c r="N631" t="n">
        <v>20008.94</v>
      </c>
      <c r="O631" s="201" t="n">
        <v>43260</v>
      </c>
      <c r="P631" t="s">
        <v>5579</v>
      </c>
    </row>
    <row r="632">
      <c r="A632" t="n">
        <v>1529115756</v>
      </c>
      <c r="B632" t="s">
        <v>6162</v>
      </c>
      <c r="C632" t="s">
        <v>6162</v>
      </c>
      <c r="D632" t="n">
        <v>252</v>
      </c>
      <c r="E632" t="n">
        <v>28.17</v>
      </c>
      <c r="F632" s="201" t="n">
        <v>41637</v>
      </c>
      <c r="G632" t="n">
        <v>32.35</v>
      </c>
      <c r="H632" s="201" t="n">
        <v>43266</v>
      </c>
      <c r="I632" t="n">
        <v>0.0204456226440531</v>
      </c>
      <c r="J632" t="n">
        <v>0.148384806531771</v>
      </c>
      <c r="K632" t="n">
        <v>1053.36</v>
      </c>
      <c r="L632" t="n">
        <v>7.95</v>
      </c>
      <c r="M632" t="s">
        <v>5566</v>
      </c>
      <c r="N632" t="n">
        <v>7098.84</v>
      </c>
      <c r="O632" s="201" t="n">
        <v>43266</v>
      </c>
      <c r="P632" t="s">
        <v>5579</v>
      </c>
    </row>
    <row r="633">
      <c r="A633" t="n">
        <v>1529448362</v>
      </c>
      <c r="B633" t="s">
        <v>5972</v>
      </c>
      <c r="C633" t="s">
        <v>5972</v>
      </c>
      <c r="D633" t="n">
        <v>15</v>
      </c>
      <c r="E633" t="n">
        <v>76.3</v>
      </c>
      <c r="F633" s="201" t="n">
        <v>43210</v>
      </c>
      <c r="G633" t="n">
        <v>45</v>
      </c>
      <c r="H633" s="201" t="n">
        <v>43270</v>
      </c>
      <c r="I633" t="n">
        <v>-0.139155505317983</v>
      </c>
      <c r="J633" t="n">
        <v>-0.410222804718218</v>
      </c>
      <c r="K633" t="n">
        <v>-469.5</v>
      </c>
      <c r="L633"/>
      <c r="M633" t="s">
        <v>5566</v>
      </c>
      <c r="N633" t="n">
        <v>1144.5</v>
      </c>
      <c r="O633" s="201" t="n">
        <v>43270</v>
      </c>
      <c r="P633" t="s">
        <v>5562</v>
      </c>
    </row>
    <row r="634">
      <c r="A634" t="n">
        <v>1530366505</v>
      </c>
      <c r="B634" t="s">
        <v>6198</v>
      </c>
      <c r="C634" t="s">
        <v>6198</v>
      </c>
      <c r="D634" t="n">
        <v>100</v>
      </c>
      <c r="E634" t="n">
        <v>31.5</v>
      </c>
      <c r="F634" s="201" t="n">
        <v>43257</v>
      </c>
      <c r="G634" t="n">
        <v>33</v>
      </c>
      <c r="H634" s="201" t="n">
        <v>43280</v>
      </c>
      <c r="I634" t="n">
        <v>0.0168911101855708</v>
      </c>
      <c r="J634" t="n">
        <v>0.0476190476190477</v>
      </c>
      <c r="K634" t="n">
        <v>150</v>
      </c>
      <c r="L634"/>
      <c r="M634" t="s">
        <v>5566</v>
      </c>
      <c r="N634" t="n">
        <v>3150</v>
      </c>
      <c r="O634" s="201" t="n">
        <v>43281</v>
      </c>
      <c r="P634" t="s">
        <v>5562</v>
      </c>
    </row>
    <row r="635">
      <c r="A635" t="n">
        <v>1530366506</v>
      </c>
      <c r="B635" t="s">
        <v>6199</v>
      </c>
      <c r="C635" t="s">
        <v>6199</v>
      </c>
      <c r="D635" t="n">
        <v>100</v>
      </c>
      <c r="E635" t="n">
        <v>20.61</v>
      </c>
      <c r="F635" s="201" t="n">
        <v>43203</v>
      </c>
      <c r="G635" t="n">
        <v>23.29</v>
      </c>
      <c r="H635" s="201" t="n">
        <v>43280</v>
      </c>
      <c r="I635" t="n">
        <v>0.0438249278806198</v>
      </c>
      <c r="J635" t="n">
        <v>0.130033964095099</v>
      </c>
      <c r="K635" t="n">
        <v>268</v>
      </c>
      <c r="L635"/>
      <c r="M635" t="s">
        <v>5566</v>
      </c>
      <c r="N635" t="n">
        <v>2061</v>
      </c>
      <c r="O635" s="201" t="n">
        <v>43281</v>
      </c>
      <c r="P635" t="s">
        <v>6179</v>
      </c>
    </row>
    <row r="636">
      <c r="A636" t="n">
        <v>1530912182</v>
      </c>
      <c r="B636" t="s">
        <v>6184</v>
      </c>
      <c r="C636" t="s">
        <v>6184</v>
      </c>
      <c r="D636" t="n">
        <v>103</v>
      </c>
      <c r="E636" t="n">
        <v>22.46</v>
      </c>
      <c r="F636" s="201" t="n">
        <v>43234</v>
      </c>
      <c r="G636" t="n">
        <v>23.5</v>
      </c>
      <c r="H636" s="201" t="n">
        <v>43287</v>
      </c>
      <c r="I636" t="n">
        <v>0.0160657391763642</v>
      </c>
      <c r="J636" t="n">
        <v>0.0463045414069456</v>
      </c>
      <c r="K636" t="n">
        <v>107.12</v>
      </c>
      <c r="L636"/>
      <c r="M636" t="s">
        <v>5566</v>
      </c>
      <c r="N636" t="n">
        <v>2313.38</v>
      </c>
      <c r="O636" s="201" t="n">
        <v>43287</v>
      </c>
      <c r="P636" t="s">
        <v>5562</v>
      </c>
    </row>
    <row r="637">
      <c r="A637" t="n">
        <v>1531266563</v>
      </c>
      <c r="B637" t="s">
        <v>6200</v>
      </c>
      <c r="C637" t="s">
        <v>6200</v>
      </c>
      <c r="D637" t="n">
        <v>1000</v>
      </c>
      <c r="E637" t="n">
        <v>6.28</v>
      </c>
      <c r="F637" s="201" t="n">
        <v>43166</v>
      </c>
      <c r="G637" t="n">
        <v>7</v>
      </c>
      <c r="H637" s="201" t="n">
        <v>43291</v>
      </c>
      <c r="I637" t="n">
        <v>0.0373635122838944</v>
      </c>
      <c r="J637" t="n">
        <v>0.114649681528662</v>
      </c>
      <c r="K637" t="n">
        <v>720</v>
      </c>
      <c r="L637"/>
      <c r="M637" t="s">
        <v>5566</v>
      </c>
      <c r="N637" t="n">
        <v>6280</v>
      </c>
      <c r="O637" s="201" t="n">
        <v>43291</v>
      </c>
      <c r="P637" t="s">
        <v>6179</v>
      </c>
    </row>
    <row r="638">
      <c r="A638" t="n">
        <v>1532390307</v>
      </c>
      <c r="B638" t="s">
        <v>6201</v>
      </c>
      <c r="C638" t="s">
        <v>6201</v>
      </c>
      <c r="D638" t="n">
        <v>50</v>
      </c>
      <c r="E638" t="n">
        <v>85.75</v>
      </c>
      <c r="F638" s="201" t="n">
        <v>43147</v>
      </c>
      <c r="G638" t="n">
        <v>87</v>
      </c>
      <c r="H638" s="201" t="n">
        <v>43304</v>
      </c>
      <c r="I638" t="n">
        <v>0.0046713781461412</v>
      </c>
      <c r="J638" t="n">
        <v>0.0145772594752187</v>
      </c>
      <c r="K638" t="n">
        <v>62.5</v>
      </c>
      <c r="L638"/>
      <c r="M638" t="s">
        <v>5566</v>
      </c>
      <c r="N638" t="n">
        <v>4287.5</v>
      </c>
      <c r="O638" s="201" t="n">
        <v>43304</v>
      </c>
      <c r="P638" t="s">
        <v>5562</v>
      </c>
    </row>
    <row r="639">
      <c r="A639" t="n">
        <v>1532472863</v>
      </c>
      <c r="B639" t="s">
        <v>6202</v>
      </c>
      <c r="C639" t="s">
        <v>6202</v>
      </c>
      <c r="D639" t="n">
        <v>50</v>
      </c>
      <c r="E639" t="n">
        <v>187.2</v>
      </c>
      <c r="F639" s="201" t="n">
        <v>43133</v>
      </c>
      <c r="G639" t="n">
        <v>193</v>
      </c>
      <c r="H639" s="201" t="n">
        <v>43305</v>
      </c>
      <c r="I639" t="n">
        <v>0.00980811854619317</v>
      </c>
      <c r="J639" t="n">
        <v>0.0309829059829061</v>
      </c>
      <c r="K639" t="n">
        <v>290.000000000001</v>
      </c>
      <c r="L639"/>
      <c r="M639" t="s">
        <v>5566</v>
      </c>
      <c r="N639" t="n">
        <v>9360</v>
      </c>
      <c r="O639" s="201" t="n">
        <v>43305</v>
      </c>
      <c r="P639" t="s">
        <v>5562</v>
      </c>
    </row>
    <row r="640">
      <c r="A640" t="n">
        <v>1532555664</v>
      </c>
      <c r="B640" t="s">
        <v>6203</v>
      </c>
      <c r="C640" t="s">
        <v>6203</v>
      </c>
      <c r="D640" t="n">
        <v>100</v>
      </c>
      <c r="E640" t="n">
        <v>111.67</v>
      </c>
      <c r="F640" s="201" t="n">
        <v>43306</v>
      </c>
      <c r="G640" t="n">
        <v>112.22</v>
      </c>
      <c r="H640" s="201" t="n">
        <v>43306</v>
      </c>
      <c r="I640" t="n">
        <v>0.0018343954399168</v>
      </c>
      <c r="J640" t="n">
        <v>0.00492522611265334</v>
      </c>
      <c r="K640" t="n">
        <v>54.9999999999997</v>
      </c>
      <c r="L640"/>
      <c r="M640" t="s">
        <v>5566</v>
      </c>
      <c r="N640" t="n">
        <v>11167</v>
      </c>
      <c r="O640" s="201" t="n">
        <v>43306</v>
      </c>
      <c r="P640" t="s">
        <v>5562</v>
      </c>
    </row>
    <row r="641">
      <c r="A641" t="n">
        <v>1533076873</v>
      </c>
      <c r="B641" t="s">
        <v>6204</v>
      </c>
      <c r="C641" t="s">
        <v>6204</v>
      </c>
      <c r="D641" t="n">
        <v>250</v>
      </c>
      <c r="E641" t="n">
        <v>116.1</v>
      </c>
      <c r="F641" s="201" t="n">
        <v>43306</v>
      </c>
      <c r="G641" t="n">
        <v>120.46</v>
      </c>
      <c r="H641" s="201" t="n">
        <v>43312</v>
      </c>
      <c r="I641" t="n">
        <v>0.0139868867443618</v>
      </c>
      <c r="J641" t="n">
        <v>0.0375538329026701</v>
      </c>
      <c r="K641" t="n">
        <v>1090</v>
      </c>
      <c r="L641"/>
      <c r="M641" t="s">
        <v>5566</v>
      </c>
      <c r="N641" t="n">
        <v>29025</v>
      </c>
      <c r="O641" s="201" t="n">
        <v>43312</v>
      </c>
      <c r="P641" t="s">
        <v>5579</v>
      </c>
    </row>
    <row r="642">
      <c r="A642" t="n">
        <v>1533159974</v>
      </c>
      <c r="B642" t="s">
        <v>6205</v>
      </c>
      <c r="C642" t="s">
        <v>6205</v>
      </c>
      <c r="D642" t="n">
        <v>10</v>
      </c>
      <c r="E642" t="n">
        <v>1545</v>
      </c>
      <c r="F642" s="201" t="n">
        <v>43213</v>
      </c>
      <c r="G642" t="n">
        <v>1784.3</v>
      </c>
      <c r="H642" s="201" t="n">
        <v>43313</v>
      </c>
      <c r="I642" t="n">
        <v>0.0526874715358144</v>
      </c>
      <c r="J642" t="n">
        <v>0.154886731391586</v>
      </c>
      <c r="K642" t="n">
        <v>2393</v>
      </c>
      <c r="L642"/>
      <c r="M642" t="s">
        <v>5566</v>
      </c>
      <c r="N642" t="n">
        <v>15450</v>
      </c>
      <c r="O642" s="201" t="n">
        <v>43313</v>
      </c>
      <c r="P642" t="s">
        <v>5579</v>
      </c>
    </row>
    <row r="643">
      <c r="A643" t="n">
        <v>1533159975</v>
      </c>
      <c r="B643" t="s">
        <v>6036</v>
      </c>
      <c r="C643" t="s">
        <v>6036</v>
      </c>
      <c r="D643" t="n">
        <v>203</v>
      </c>
      <c r="E643" t="n">
        <v>56.96</v>
      </c>
      <c r="F643" s="201" t="n">
        <v>42634</v>
      </c>
      <c r="G643" t="n">
        <v>105.8</v>
      </c>
      <c r="H643" s="201" t="n">
        <v>43313</v>
      </c>
      <c r="I643" t="n">
        <v>0.189447333161031</v>
      </c>
      <c r="J643" t="n">
        <v>0.857443820224719</v>
      </c>
      <c r="K643" t="n">
        <v>9914.52</v>
      </c>
      <c r="L643" t="n">
        <v>7.95</v>
      </c>
      <c r="M643" t="s">
        <v>5566</v>
      </c>
      <c r="N643" t="n">
        <v>11562.88</v>
      </c>
      <c r="O643" s="201" t="n">
        <v>43313</v>
      </c>
      <c r="P643" t="s">
        <v>5579</v>
      </c>
    </row>
    <row r="644">
      <c r="A644" t="n">
        <v>1533159976</v>
      </c>
      <c r="B644" t="s">
        <v>6204</v>
      </c>
      <c r="C644" t="s">
        <v>6204</v>
      </c>
      <c r="D644" t="n">
        <v>250</v>
      </c>
      <c r="E644" t="n">
        <v>115.82</v>
      </c>
      <c r="F644" s="201" t="n">
        <v>43306</v>
      </c>
      <c r="G644" t="n">
        <v>120</v>
      </c>
      <c r="H644" s="201" t="n">
        <v>43313</v>
      </c>
      <c r="I644" t="n">
        <v>0.0134418643990147</v>
      </c>
      <c r="J644" t="n">
        <v>0.0360904852357107</v>
      </c>
      <c r="K644" t="n">
        <v>1045</v>
      </c>
      <c r="L644"/>
      <c r="M644" t="s">
        <v>5566</v>
      </c>
      <c r="N644" t="n">
        <v>28955</v>
      </c>
      <c r="O644" s="201" t="n">
        <v>43313</v>
      </c>
      <c r="P644" t="s">
        <v>5562</v>
      </c>
    </row>
    <row r="645">
      <c r="A645" t="n">
        <v>1533250754</v>
      </c>
      <c r="B645" t="s">
        <v>5738</v>
      </c>
      <c r="C645" t="s">
        <v>5738</v>
      </c>
      <c r="D645" t="n">
        <v>25</v>
      </c>
      <c r="E645" t="n">
        <v>98.8</v>
      </c>
      <c r="F645" s="201" t="n">
        <v>41515</v>
      </c>
      <c r="G645" t="n">
        <v>27</v>
      </c>
      <c r="H645" s="201" t="n">
        <v>43314</v>
      </c>
      <c r="I645" t="n">
        <v>-0.0957246612909588</v>
      </c>
      <c r="J645" t="n">
        <v>-0.726720647773279</v>
      </c>
      <c r="K645" t="n">
        <v>-1795</v>
      </c>
      <c r="L645" t="n">
        <v>7.95</v>
      </c>
      <c r="M645" t="s">
        <v>5566</v>
      </c>
      <c r="N645" t="n">
        <v>2470</v>
      </c>
      <c r="O645" s="201" t="n">
        <v>43314</v>
      </c>
      <c r="P645" t="s">
        <v>5562</v>
      </c>
    </row>
    <row r="646">
      <c r="A646" t="n">
        <v>1533250755</v>
      </c>
      <c r="B646" t="s">
        <v>5738</v>
      </c>
      <c r="C646" t="s">
        <v>5738</v>
      </c>
      <c r="D646" t="n">
        <v>50</v>
      </c>
      <c r="E646" t="n">
        <v>76.08</v>
      </c>
      <c r="F646" s="201" t="n">
        <v>41548</v>
      </c>
      <c r="G646" t="n">
        <v>27</v>
      </c>
      <c r="H646" s="201" t="n">
        <v>43314</v>
      </c>
      <c r="I646" t="n">
        <v>-0.0859990137635291</v>
      </c>
      <c r="J646" t="n">
        <v>-0.645110410094637</v>
      </c>
      <c r="K646" t="n">
        <v>-2454</v>
      </c>
      <c r="L646" t="n">
        <v>7.95</v>
      </c>
      <c r="M646" t="s">
        <v>5566</v>
      </c>
      <c r="N646" t="n">
        <v>3804</v>
      </c>
      <c r="O646" s="201" t="n">
        <v>43314</v>
      </c>
      <c r="P646" t="s">
        <v>5562</v>
      </c>
    </row>
    <row r="647">
      <c r="A647" t="n">
        <v>1533250756</v>
      </c>
      <c r="B647" t="s">
        <v>6206</v>
      </c>
      <c r="C647" t="s">
        <v>6206</v>
      </c>
      <c r="D647" t="n">
        <v>30</v>
      </c>
      <c r="E647" t="n">
        <v>339</v>
      </c>
      <c r="F647" s="201" t="n">
        <v>43280</v>
      </c>
      <c r="G647" t="n">
        <v>348.15</v>
      </c>
      <c r="H647" s="201" t="n">
        <v>43314</v>
      </c>
      <c r="I647" t="n">
        <v>0.00979301184046163</v>
      </c>
      <c r="J647" t="n">
        <v>0.0269911504424778</v>
      </c>
      <c r="K647" t="n">
        <v>274.499999999999</v>
      </c>
      <c r="L647"/>
      <c r="M647" t="s">
        <v>5566</v>
      </c>
      <c r="N647" t="n">
        <v>10170</v>
      </c>
      <c r="O647" s="201" t="n">
        <v>43314</v>
      </c>
      <c r="P647" t="s">
        <v>5562</v>
      </c>
    </row>
    <row r="648">
      <c r="A648" t="n">
        <v>1533330399</v>
      </c>
      <c r="B648" t="s">
        <v>6207</v>
      </c>
      <c r="C648" t="s">
        <v>6207</v>
      </c>
      <c r="D648" t="n">
        <v>100</v>
      </c>
      <c r="E648" t="n">
        <v>41.86</v>
      </c>
      <c r="F648" s="201" t="n">
        <v>43164</v>
      </c>
      <c r="G648" t="n">
        <v>43.5</v>
      </c>
      <c r="H648" s="201" t="n">
        <v>43315</v>
      </c>
      <c r="I648" t="n">
        <v>0.0127451406223785</v>
      </c>
      <c r="J648" t="n">
        <v>0.0391782130912566</v>
      </c>
      <c r="K648" t="n">
        <v>164</v>
      </c>
      <c r="L648"/>
      <c r="M648" t="s">
        <v>5566</v>
      </c>
      <c r="N648" t="n">
        <v>4186</v>
      </c>
      <c r="O648" s="201" t="n">
        <v>43315</v>
      </c>
      <c r="P648" t="s">
        <v>6179</v>
      </c>
    </row>
    <row r="649">
      <c r="A649" t="n">
        <v>1533606631</v>
      </c>
      <c r="B649" t="s">
        <v>5622</v>
      </c>
      <c r="C649" t="s">
        <v>5622</v>
      </c>
      <c r="D649" t="n">
        <v>200</v>
      </c>
      <c r="E649" t="n">
        <v>198.07</v>
      </c>
      <c r="F649" s="201" t="n">
        <v>43313</v>
      </c>
      <c r="G649" t="n">
        <v>208.5</v>
      </c>
      <c r="H649" s="201" t="n">
        <v>43318</v>
      </c>
      <c r="I649" t="n">
        <v>0.0197535716062884</v>
      </c>
      <c r="J649" t="n">
        <v>0.0526581511586812</v>
      </c>
      <c r="K649" t="n">
        <v>2086</v>
      </c>
      <c r="L649"/>
      <c r="M649" t="s">
        <v>5566</v>
      </c>
      <c r="N649" t="n">
        <v>39614</v>
      </c>
      <c r="O649" s="201" t="n">
        <v>43318</v>
      </c>
      <c r="P649" t="s">
        <v>5579</v>
      </c>
    </row>
    <row r="650">
      <c r="A650" t="n">
        <v>1533606632</v>
      </c>
      <c r="B650" t="s">
        <v>5622</v>
      </c>
      <c r="C650" t="s">
        <v>5622</v>
      </c>
      <c r="D650" t="n">
        <v>100</v>
      </c>
      <c r="E650" t="n">
        <v>191.18</v>
      </c>
      <c r="F650" s="201" t="n">
        <v>43312</v>
      </c>
      <c r="G650" t="n">
        <v>208.5</v>
      </c>
      <c r="H650" s="201" t="n">
        <v>43318</v>
      </c>
      <c r="I650" t="n">
        <v>0.0339499655548928</v>
      </c>
      <c r="J650" t="n">
        <v>0.0905952505492207</v>
      </c>
      <c r="K650" t="n">
        <v>1732</v>
      </c>
      <c r="L650"/>
      <c r="M650" t="s">
        <v>5566</v>
      </c>
      <c r="N650" t="n">
        <v>19118</v>
      </c>
      <c r="O650" s="201" t="n">
        <v>43318</v>
      </c>
      <c r="P650" t="s">
        <v>5579</v>
      </c>
    </row>
    <row r="651">
      <c r="A651" t="n">
        <v>1533606633</v>
      </c>
      <c r="B651" t="s">
        <v>5622</v>
      </c>
      <c r="C651" t="s">
        <v>5622</v>
      </c>
      <c r="D651" t="n">
        <v>140</v>
      </c>
      <c r="E651" t="n">
        <v>198.01</v>
      </c>
      <c r="F651" s="201" t="n">
        <v>43313</v>
      </c>
      <c r="G651" t="n">
        <v>209</v>
      </c>
      <c r="H651" s="201" t="n">
        <v>43318</v>
      </c>
      <c r="I651" t="n">
        <v>0.0208204730594597</v>
      </c>
      <c r="J651" t="n">
        <v>0.0555022473612445</v>
      </c>
      <c r="K651" t="n">
        <v>1538.6</v>
      </c>
      <c r="L651"/>
      <c r="M651" t="s">
        <v>5566</v>
      </c>
      <c r="N651" t="n">
        <v>27721.4</v>
      </c>
      <c r="O651" s="201" t="n">
        <v>43318</v>
      </c>
      <c r="P651" t="s">
        <v>5562</v>
      </c>
    </row>
    <row r="652">
      <c r="A652" t="n">
        <v>1533606634</v>
      </c>
      <c r="B652" t="s">
        <v>6208</v>
      </c>
      <c r="C652" t="s">
        <v>6208</v>
      </c>
      <c r="D652" t="n">
        <v>500</v>
      </c>
      <c r="E652" t="n">
        <v>62.42</v>
      </c>
      <c r="F652" s="201" t="n">
        <v>43307</v>
      </c>
      <c r="G652" t="n">
        <v>66</v>
      </c>
      <c r="H652" s="201" t="n">
        <v>43318</v>
      </c>
      <c r="I652" t="n">
        <v>0.0213830393404068</v>
      </c>
      <c r="J652" t="n">
        <v>0.0573534123678308</v>
      </c>
      <c r="K652" t="n">
        <v>1790</v>
      </c>
      <c r="L652"/>
      <c r="M652" t="s">
        <v>5566</v>
      </c>
      <c r="N652" t="n">
        <v>31210</v>
      </c>
      <c r="O652" s="201" t="n">
        <v>43318</v>
      </c>
      <c r="P652" t="s">
        <v>5579</v>
      </c>
    </row>
    <row r="653">
      <c r="A653" t="n">
        <v>1533606635</v>
      </c>
      <c r="B653" t="s">
        <v>6209</v>
      </c>
      <c r="C653" t="s">
        <v>6209</v>
      </c>
      <c r="D653" t="n">
        <v>100</v>
      </c>
      <c r="E653" t="n">
        <v>60.77</v>
      </c>
      <c r="F653" s="201" t="n">
        <v>43270</v>
      </c>
      <c r="G653" t="n">
        <v>62</v>
      </c>
      <c r="H653" s="201" t="n">
        <v>43318</v>
      </c>
      <c r="I653" t="n">
        <v>0.00727134969984926</v>
      </c>
      <c r="J653" t="n">
        <v>0.020240250123416</v>
      </c>
      <c r="K653" t="n">
        <v>123</v>
      </c>
      <c r="L653"/>
      <c r="M653" t="s">
        <v>5566</v>
      </c>
      <c r="N653" t="n">
        <v>6077</v>
      </c>
      <c r="O653" s="201" t="n">
        <v>43318</v>
      </c>
      <c r="P653" t="s">
        <v>5562</v>
      </c>
    </row>
    <row r="654">
      <c r="A654" t="n">
        <v>1533783993</v>
      </c>
      <c r="B654" t="s">
        <v>5622</v>
      </c>
      <c r="C654" t="s">
        <v>5622</v>
      </c>
      <c r="D654" t="n">
        <v>60</v>
      </c>
      <c r="E654" t="n">
        <v>198.01</v>
      </c>
      <c r="F654" s="201" t="n">
        <v>43313</v>
      </c>
      <c r="G654" t="n">
        <v>206.82</v>
      </c>
      <c r="H654" s="201" t="n">
        <v>43319</v>
      </c>
      <c r="I654" t="n">
        <v>0.0166904793133612</v>
      </c>
      <c r="J654" t="n">
        <v>0.0444927023887682</v>
      </c>
      <c r="K654" t="n">
        <v>528.6</v>
      </c>
      <c r="L654"/>
      <c r="M654" t="s">
        <v>5566</v>
      </c>
      <c r="N654" t="n">
        <v>11880.6</v>
      </c>
      <c r="O654" s="201" t="n">
        <v>43320</v>
      </c>
      <c r="P654" t="s">
        <v>5562</v>
      </c>
    </row>
    <row r="655">
      <c r="A655" t="n">
        <v>1533783994</v>
      </c>
      <c r="B655" t="s">
        <v>5622</v>
      </c>
      <c r="C655" t="s">
        <v>5622</v>
      </c>
      <c r="D655" t="n">
        <v>75</v>
      </c>
      <c r="E655" t="n">
        <v>199.02</v>
      </c>
      <c r="F655" s="201" t="n">
        <v>43313</v>
      </c>
      <c r="G655" t="n">
        <v>206.82</v>
      </c>
      <c r="H655" s="201" t="n">
        <v>43319</v>
      </c>
      <c r="I655" t="n">
        <v>0.0147020503240803</v>
      </c>
      <c r="J655" t="n">
        <v>0.0391920410009043</v>
      </c>
      <c r="K655" t="n">
        <v>584.999999999999</v>
      </c>
      <c r="L655"/>
      <c r="M655" t="s">
        <v>5566</v>
      </c>
      <c r="N655" t="n">
        <v>14926.5</v>
      </c>
      <c r="O655" s="201" t="n">
        <v>43320</v>
      </c>
      <c r="P655" t="s">
        <v>5562</v>
      </c>
    </row>
    <row r="656">
      <c r="A656" t="n">
        <v>1533866017</v>
      </c>
      <c r="B656" t="s">
        <v>6196</v>
      </c>
      <c r="C656" t="s">
        <v>6196</v>
      </c>
      <c r="D656" t="n">
        <v>1000</v>
      </c>
      <c r="E656" t="n">
        <v>17.17</v>
      </c>
      <c r="F656" s="201" t="n">
        <v>43307</v>
      </c>
      <c r="G656" t="n">
        <v>19.6</v>
      </c>
      <c r="H656" s="201" t="n">
        <v>43321</v>
      </c>
      <c r="I656" t="n">
        <v>0.0527650253458921</v>
      </c>
      <c r="J656" t="n">
        <v>0.141525917297612</v>
      </c>
      <c r="K656" t="n">
        <v>2430</v>
      </c>
      <c r="L656"/>
      <c r="M656" t="s">
        <v>5566</v>
      </c>
      <c r="N656" t="n">
        <v>17170</v>
      </c>
      <c r="O656" s="201" t="n">
        <v>43321</v>
      </c>
      <c r="P656" t="s">
        <v>5579</v>
      </c>
    </row>
    <row r="657">
      <c r="A657" t="n">
        <v>1533866018</v>
      </c>
      <c r="B657" t="s">
        <v>6196</v>
      </c>
      <c r="C657" t="s">
        <v>6196</v>
      </c>
      <c r="D657" t="n">
        <v>775</v>
      </c>
      <c r="E657" t="n">
        <v>18.64</v>
      </c>
      <c r="F657" s="201" t="n">
        <v>43312</v>
      </c>
      <c r="G657" t="n">
        <v>19.6</v>
      </c>
      <c r="H657" s="201" t="n">
        <v>43321</v>
      </c>
      <c r="I657" t="n">
        <v>0.019300085484397</v>
      </c>
      <c r="J657" t="n">
        <v>0.0515021459227469</v>
      </c>
      <c r="K657" t="n">
        <v>744.000000000001</v>
      </c>
      <c r="L657"/>
      <c r="M657" t="s">
        <v>5566</v>
      </c>
      <c r="N657" t="n">
        <v>14446</v>
      </c>
      <c r="O657" s="201" t="n">
        <v>43321</v>
      </c>
      <c r="P657" t="s">
        <v>5579</v>
      </c>
    </row>
    <row r="658">
      <c r="A658" t="n">
        <v>1533866019</v>
      </c>
      <c r="B658" t="s">
        <v>6210</v>
      </c>
      <c r="C658" t="s">
        <v>6210</v>
      </c>
      <c r="D658" t="n">
        <v>40</v>
      </c>
      <c r="E658" t="n">
        <v>134.16</v>
      </c>
      <c r="F658" s="201" t="n">
        <v>43236</v>
      </c>
      <c r="G658" t="n">
        <v>137</v>
      </c>
      <c r="H658" s="201" t="n">
        <v>43321</v>
      </c>
      <c r="I658" t="n">
        <v>0.00735866200982478</v>
      </c>
      <c r="J658" t="n">
        <v>0.0211687537268932</v>
      </c>
      <c r="K658" t="n">
        <v>113.6</v>
      </c>
      <c r="L658"/>
      <c r="M658" t="s">
        <v>5566</v>
      </c>
      <c r="N658" t="n">
        <v>5366.4</v>
      </c>
      <c r="O658" s="201" t="n">
        <v>43321</v>
      </c>
      <c r="P658" t="s">
        <v>5562</v>
      </c>
    </row>
    <row r="659">
      <c r="A659" t="n">
        <v>1533936644</v>
      </c>
      <c r="B659" t="s">
        <v>6211</v>
      </c>
      <c r="C659" t="s">
        <v>6211</v>
      </c>
      <c r="D659" t="n">
        <v>150</v>
      </c>
      <c r="E659" t="n">
        <v>206.18</v>
      </c>
      <c r="F659" s="201" t="n">
        <v>43318</v>
      </c>
      <c r="G659" t="n">
        <v>207.3</v>
      </c>
      <c r="H659" s="201" t="n">
        <v>43322</v>
      </c>
      <c r="I659" t="n">
        <v>0.00204827844401388</v>
      </c>
      <c r="J659" t="n">
        <v>0.0054321466679601</v>
      </c>
      <c r="K659" t="n">
        <v>168.000000000001</v>
      </c>
      <c r="L659"/>
      <c r="M659" t="s">
        <v>5566</v>
      </c>
      <c r="N659" t="n">
        <v>30927</v>
      </c>
      <c r="O659" s="201" t="n">
        <v>43322</v>
      </c>
      <c r="P659" t="s">
        <v>5579</v>
      </c>
    </row>
    <row r="660">
      <c r="A660" t="n">
        <v>1533936645</v>
      </c>
      <c r="B660" t="s">
        <v>6211</v>
      </c>
      <c r="C660" t="s">
        <v>6211</v>
      </c>
      <c r="D660" t="n">
        <v>150</v>
      </c>
      <c r="E660" t="n">
        <v>207.7</v>
      </c>
      <c r="F660" s="201" t="n">
        <v>43318</v>
      </c>
      <c r="G660" t="n">
        <v>207.3</v>
      </c>
      <c r="H660" s="201" t="n">
        <v>43322</v>
      </c>
      <c r="I660" t="n">
        <v>-0.000726174512667243</v>
      </c>
      <c r="J660" t="n">
        <v>-0.00192585459797778</v>
      </c>
      <c r="K660" t="n">
        <v>-59.9999999999966</v>
      </c>
      <c r="L660"/>
      <c r="M660" t="s">
        <v>5566</v>
      </c>
      <c r="N660" t="n">
        <v>31155</v>
      </c>
      <c r="O660" s="201" t="n">
        <v>43322</v>
      </c>
      <c r="P660" t="s">
        <v>5579</v>
      </c>
    </row>
    <row r="661">
      <c r="A661" t="n">
        <v>1533936646</v>
      </c>
      <c r="B661" t="s">
        <v>6211</v>
      </c>
      <c r="C661" t="s">
        <v>6211</v>
      </c>
      <c r="D661" t="n">
        <v>150</v>
      </c>
      <c r="E661" t="n">
        <v>209.58</v>
      </c>
      <c r="F661" s="201" t="n">
        <v>43319</v>
      </c>
      <c r="G661" t="n">
        <v>207.3</v>
      </c>
      <c r="H661" s="201" t="n">
        <v>43322</v>
      </c>
      <c r="I661" t="n">
        <v>-0.00410630686694706</v>
      </c>
      <c r="J661" t="n">
        <v>-0.0108789006584598</v>
      </c>
      <c r="K661" t="n">
        <v>-342</v>
      </c>
      <c r="L661"/>
      <c r="M661" t="s">
        <v>5566</v>
      </c>
      <c r="N661" t="n">
        <v>31437</v>
      </c>
      <c r="O661" s="201" t="n">
        <v>43322</v>
      </c>
      <c r="P661" t="s">
        <v>5579</v>
      </c>
    </row>
    <row r="662">
      <c r="A662" t="n">
        <v>1534208483</v>
      </c>
      <c r="B662" t="s">
        <v>6198</v>
      </c>
      <c r="C662" t="s">
        <v>6198</v>
      </c>
      <c r="D662" t="n">
        <v>500</v>
      </c>
      <c r="E662" t="n">
        <v>33.05</v>
      </c>
      <c r="F662" s="201" t="n">
        <v>43321</v>
      </c>
      <c r="G662" t="n">
        <v>30.13</v>
      </c>
      <c r="H662" s="201" t="n">
        <v>43325</v>
      </c>
      <c r="I662" t="n">
        <v>-0.03341772945686</v>
      </c>
      <c r="J662" t="n">
        <v>-0.0883509833585476</v>
      </c>
      <c r="K662" t="n">
        <v>-1460</v>
      </c>
      <c r="L662"/>
      <c r="M662" t="s">
        <v>5566</v>
      </c>
      <c r="N662" t="n">
        <v>16525</v>
      </c>
      <c r="O662" s="201" t="n">
        <v>43325</v>
      </c>
      <c r="P662" t="s">
        <v>5579</v>
      </c>
    </row>
    <row r="663">
      <c r="A663" t="n">
        <v>1534286843</v>
      </c>
      <c r="B663" t="s">
        <v>6196</v>
      </c>
      <c r="C663" t="s">
        <v>6196</v>
      </c>
      <c r="D663" t="n">
        <v>200</v>
      </c>
      <c r="E663" t="n">
        <v>15.83</v>
      </c>
      <c r="F663" s="201" t="n">
        <v>43306</v>
      </c>
      <c r="G663" t="n">
        <v>20</v>
      </c>
      <c r="H663" s="201" t="n">
        <v>43326</v>
      </c>
      <c r="I663" t="n">
        <v>0.0981119548261503</v>
      </c>
      <c r="J663" t="n">
        <v>0.263423878711308</v>
      </c>
      <c r="K663" t="n">
        <v>834</v>
      </c>
      <c r="L663"/>
      <c r="M663" t="s">
        <v>5566</v>
      </c>
      <c r="N663" t="n">
        <v>3166</v>
      </c>
      <c r="O663" s="201" t="n">
        <v>43326</v>
      </c>
      <c r="P663" t="s">
        <v>5562</v>
      </c>
    </row>
    <row r="664">
      <c r="A664" t="n">
        <v>1534286844</v>
      </c>
      <c r="B664" t="s">
        <v>6212</v>
      </c>
      <c r="C664" t="s">
        <v>6212</v>
      </c>
      <c r="D664" t="n">
        <v>2710</v>
      </c>
      <c r="E664" t="n">
        <v>5.73</v>
      </c>
      <c r="F664" s="201" t="n">
        <v>43010</v>
      </c>
      <c r="G664" t="n">
        <v>5.75</v>
      </c>
      <c r="H664" s="201" t="n">
        <v>43326</v>
      </c>
      <c r="I664" t="n">
        <v>0.000998429866456577</v>
      </c>
      <c r="J664" t="n">
        <v>0.00349040139616053</v>
      </c>
      <c r="K664" t="n">
        <v>54.1999999999988</v>
      </c>
      <c r="L664"/>
      <c r="M664" t="s">
        <v>5575</v>
      </c>
      <c r="N664" t="n">
        <v>15528.3</v>
      </c>
      <c r="O664" s="201" t="n">
        <v>43326</v>
      </c>
      <c r="P664" t="s">
        <v>5579</v>
      </c>
    </row>
    <row r="665">
      <c r="A665" t="n">
        <v>1534535271</v>
      </c>
      <c r="B665" t="s">
        <v>6213</v>
      </c>
      <c r="C665" t="s">
        <v>6213</v>
      </c>
      <c r="D665" t="n">
        <v>200</v>
      </c>
      <c r="E665" t="n">
        <v>17.31</v>
      </c>
      <c r="F665" s="201" t="n">
        <v>43287</v>
      </c>
      <c r="G665" t="n">
        <v>18</v>
      </c>
      <c r="H665" s="201" t="n">
        <v>43328</v>
      </c>
      <c r="I665" t="n">
        <v>0.0145639573715831</v>
      </c>
      <c r="J665" t="n">
        <v>0.0398613518197575</v>
      </c>
      <c r="K665" t="n">
        <v>138</v>
      </c>
      <c r="L665"/>
      <c r="M665" t="s">
        <v>5566</v>
      </c>
      <c r="N665" t="n">
        <v>3462</v>
      </c>
      <c r="O665" s="201" t="n">
        <v>43329</v>
      </c>
      <c r="P665" t="s">
        <v>5562</v>
      </c>
    </row>
    <row r="666">
      <c r="A666" t="n">
        <v>1534895461</v>
      </c>
      <c r="B666" t="s">
        <v>6214</v>
      </c>
      <c r="C666" t="s">
        <v>6214</v>
      </c>
      <c r="D666" t="n">
        <v>200</v>
      </c>
      <c r="E666" t="n">
        <v>1.76</v>
      </c>
      <c r="F666" s="201" t="n">
        <v>43327</v>
      </c>
      <c r="G666" t="n">
        <v>2.14</v>
      </c>
      <c r="H666" s="201" t="n">
        <v>43333</v>
      </c>
      <c r="I666" t="n">
        <v>0.082176035643189</v>
      </c>
      <c r="J666" t="n">
        <v>0.215909090909091</v>
      </c>
      <c r="K666" t="n">
        <v>76</v>
      </c>
      <c r="L666"/>
      <c r="M666" t="s">
        <v>5568</v>
      </c>
      <c r="N666" t="n">
        <v>352</v>
      </c>
      <c r="O666" s="201" t="n">
        <v>43333</v>
      </c>
      <c r="P666" t="s">
        <v>5562</v>
      </c>
    </row>
    <row r="667">
      <c r="A667" t="n">
        <v>1534895462</v>
      </c>
      <c r="B667" t="s">
        <v>6215</v>
      </c>
      <c r="C667" t="s">
        <v>6215</v>
      </c>
      <c r="D667" t="n">
        <v>100</v>
      </c>
      <c r="E667" t="n">
        <v>4.5</v>
      </c>
      <c r="F667" s="201" t="n">
        <v>43315</v>
      </c>
      <c r="G667" t="n">
        <v>6</v>
      </c>
      <c r="H667" s="201" t="n">
        <v>43333</v>
      </c>
      <c r="I667" t="n">
        <v>0.125300377617576</v>
      </c>
      <c r="J667" t="n">
        <v>0.333333333333333</v>
      </c>
      <c r="K667" t="n">
        <v>150</v>
      </c>
      <c r="L667"/>
      <c r="M667" t="s">
        <v>5568</v>
      </c>
      <c r="N667" t="n">
        <v>450</v>
      </c>
      <c r="O667" s="201" t="n">
        <v>43333</v>
      </c>
      <c r="P667" t="s">
        <v>5562</v>
      </c>
    </row>
    <row r="668">
      <c r="A668" t="n">
        <v>1534984890</v>
      </c>
      <c r="B668" t="s">
        <v>6216</v>
      </c>
      <c r="C668" t="s">
        <v>6216</v>
      </c>
      <c r="D668" t="n">
        <v>300</v>
      </c>
      <c r="E668" t="n">
        <v>194.99</v>
      </c>
      <c r="F668" s="201" t="n">
        <v>43326</v>
      </c>
      <c r="G668" t="n">
        <v>200.47</v>
      </c>
      <c r="H668" s="201" t="n">
        <v>43334</v>
      </c>
      <c r="I668" t="n">
        <v>0.0106853770278818</v>
      </c>
      <c r="J668" t="n">
        <v>0.0281040053336068</v>
      </c>
      <c r="K668" t="n">
        <v>1644</v>
      </c>
      <c r="L668"/>
      <c r="M668" t="s">
        <v>5566</v>
      </c>
      <c r="N668" t="n">
        <v>58497</v>
      </c>
      <c r="O668" s="201" t="n">
        <v>43334</v>
      </c>
      <c r="P668" t="s">
        <v>5579</v>
      </c>
    </row>
    <row r="669">
      <c r="A669" t="n">
        <v>1535072246</v>
      </c>
      <c r="B669" t="s">
        <v>6217</v>
      </c>
      <c r="C669" t="s">
        <v>6217</v>
      </c>
      <c r="D669" t="n">
        <v>100</v>
      </c>
      <c r="E669" t="n">
        <v>4</v>
      </c>
      <c r="F669" s="201" t="n">
        <v>43327</v>
      </c>
      <c r="G669" t="n">
        <v>5.89</v>
      </c>
      <c r="H669" s="201" t="n">
        <v>43335</v>
      </c>
      <c r="I669" t="n">
        <v>0.179835766423358</v>
      </c>
      <c r="J669" t="n">
        <v>0.4725</v>
      </c>
      <c r="K669" t="n">
        <v>189</v>
      </c>
      <c r="L669"/>
      <c r="M669" t="s">
        <v>5568</v>
      </c>
      <c r="N669" t="n">
        <v>400</v>
      </c>
      <c r="O669" s="201" t="n">
        <v>43335</v>
      </c>
      <c r="P669" t="s">
        <v>5562</v>
      </c>
    </row>
    <row r="670">
      <c r="A670" t="n">
        <v>1535072247</v>
      </c>
      <c r="B670" t="s">
        <v>6218</v>
      </c>
      <c r="C670" t="s">
        <v>6218</v>
      </c>
      <c r="D670" t="n">
        <v>1000</v>
      </c>
      <c r="E670" t="n">
        <v>0.1</v>
      </c>
      <c r="F670" s="201" t="n">
        <v>43333</v>
      </c>
      <c r="G670" t="n">
        <v>0.05</v>
      </c>
      <c r="H670" s="201" t="n">
        <v>43335</v>
      </c>
      <c r="I670" t="n">
        <v>-0.191500524658972</v>
      </c>
      <c r="J670" t="n">
        <v>-0.5</v>
      </c>
      <c r="K670" t="n">
        <v>-50</v>
      </c>
      <c r="L670"/>
      <c r="M670" t="s">
        <v>5568</v>
      </c>
      <c r="N670" t="n">
        <v>100</v>
      </c>
      <c r="O670" s="201" t="n">
        <v>43335</v>
      </c>
      <c r="P670" t="s">
        <v>5562</v>
      </c>
    </row>
    <row r="671">
      <c r="A671" t="n">
        <v>1535130714</v>
      </c>
      <c r="B671" t="s">
        <v>5622</v>
      </c>
      <c r="C671" t="s">
        <v>5622</v>
      </c>
      <c r="D671" t="n">
        <v>200</v>
      </c>
      <c r="E671" t="n">
        <v>217.5</v>
      </c>
      <c r="F671" s="201" t="n">
        <v>43332</v>
      </c>
      <c r="G671" t="n">
        <v>160</v>
      </c>
      <c r="H671" s="201" t="n">
        <v>43336</v>
      </c>
      <c r="I671" t="n">
        <v>-0.101147015590737</v>
      </c>
      <c r="J671" t="n">
        <v>-0.264367816091954</v>
      </c>
      <c r="K671" t="n">
        <v>-11500</v>
      </c>
      <c r="L671"/>
      <c r="M671" t="s">
        <v>5566</v>
      </c>
      <c r="N671" t="n">
        <v>43500</v>
      </c>
      <c r="O671" s="201" t="n">
        <v>43336</v>
      </c>
      <c r="P671" t="s">
        <v>5562</v>
      </c>
    </row>
    <row r="672">
      <c r="A672" t="n">
        <v>1535130715</v>
      </c>
      <c r="B672" t="s">
        <v>6219</v>
      </c>
      <c r="C672" t="s">
        <v>6219</v>
      </c>
      <c r="D672" t="n">
        <v>-200</v>
      </c>
      <c r="E672" t="n">
        <v>54.5</v>
      </c>
      <c r="F672" s="201" t="n">
        <v>43333</v>
      </c>
      <c r="G672" t="n">
        <v>0</v>
      </c>
      <c r="H672" s="201" t="n">
        <v>43336</v>
      </c>
      <c r="I672" t="n">
        <v>0.383001049317943</v>
      </c>
      <c r="J672" t="n">
        <v>1</v>
      </c>
      <c r="K672" t="n">
        <v>10900</v>
      </c>
      <c r="L672"/>
      <c r="M672" t="s">
        <v>5653</v>
      </c>
      <c r="N672" t="n">
        <v>10900</v>
      </c>
      <c r="O672" s="201" t="n">
        <v>43336</v>
      </c>
      <c r="P672" t="s">
        <v>5562</v>
      </c>
    </row>
    <row r="673">
      <c r="A673" t="n">
        <v>1535758328</v>
      </c>
      <c r="B673" t="s">
        <v>6220</v>
      </c>
      <c r="C673" t="s">
        <v>6220</v>
      </c>
      <c r="D673" t="n">
        <v>100</v>
      </c>
      <c r="E673" t="n">
        <v>36.78</v>
      </c>
      <c r="F673" s="201" t="n">
        <v>43286</v>
      </c>
      <c r="G673" t="n">
        <v>35</v>
      </c>
      <c r="H673" s="201" t="n">
        <v>43343</v>
      </c>
      <c r="I673" t="n">
        <v>-0.0176644915715063</v>
      </c>
      <c r="J673" t="n">
        <v>-0.0483958673191952</v>
      </c>
      <c r="K673" t="n">
        <v>-178</v>
      </c>
      <c r="L673"/>
      <c r="M673" t="s">
        <v>5566</v>
      </c>
      <c r="N673" t="n">
        <v>3678</v>
      </c>
      <c r="O673" s="201" t="n">
        <v>43343</v>
      </c>
      <c r="P673" t="s">
        <v>5562</v>
      </c>
    </row>
    <row r="674">
      <c r="A674" t="n">
        <v>1535758329</v>
      </c>
      <c r="B674" t="s">
        <v>6221</v>
      </c>
      <c r="C674" t="s">
        <v>6221</v>
      </c>
      <c r="D674" t="n">
        <v>-100</v>
      </c>
      <c r="E674" t="n">
        <v>3</v>
      </c>
      <c r="F674" s="201" t="n">
        <v>43333</v>
      </c>
      <c r="G674" t="n">
        <v>0</v>
      </c>
      <c r="H674" s="201" t="n">
        <v>43343</v>
      </c>
      <c r="I674" t="n">
        <v>0.383001049317943</v>
      </c>
      <c r="J674" t="n">
        <v>1</v>
      </c>
      <c r="K674" t="n">
        <v>300</v>
      </c>
      <c r="L674"/>
      <c r="M674" t="s">
        <v>5653</v>
      </c>
      <c r="N674" t="n">
        <v>300</v>
      </c>
      <c r="O674" s="201" t="n">
        <v>43343</v>
      </c>
      <c r="P674" t="s">
        <v>5562</v>
      </c>
    </row>
    <row r="675">
      <c r="A675" t="n">
        <v>1535758330</v>
      </c>
      <c r="B675" t="s">
        <v>6222</v>
      </c>
      <c r="C675" t="s">
        <v>6222</v>
      </c>
      <c r="D675" t="n">
        <v>2000</v>
      </c>
      <c r="E675" t="n">
        <v>0.05</v>
      </c>
      <c r="F675" s="201" t="n">
        <v>43335</v>
      </c>
      <c r="G675" t="n">
        <v>0</v>
      </c>
      <c r="H675" s="201" t="n">
        <v>43343</v>
      </c>
      <c r="I675" t="n">
        <v>-0.383806519453207</v>
      </c>
      <c r="J675" t="n">
        <v>-1</v>
      </c>
      <c r="K675" t="n">
        <v>-100</v>
      </c>
      <c r="L675"/>
      <c r="M675" t="s">
        <v>5568</v>
      </c>
      <c r="N675" t="n">
        <v>100</v>
      </c>
      <c r="O675" s="201" t="n">
        <v>43343</v>
      </c>
      <c r="P675" t="s">
        <v>5562</v>
      </c>
    </row>
    <row r="676">
      <c r="A676" t="n">
        <v>1535758331</v>
      </c>
      <c r="B676" t="s">
        <v>6223</v>
      </c>
      <c r="C676" t="s">
        <v>6223</v>
      </c>
      <c r="D676" t="n">
        <v>100</v>
      </c>
      <c r="E676" t="n">
        <v>0.89</v>
      </c>
      <c r="F676" s="201" t="n">
        <v>43334</v>
      </c>
      <c r="G676" t="n">
        <v>0</v>
      </c>
      <c r="H676" s="201" t="n">
        <v>43343</v>
      </c>
      <c r="I676" t="n">
        <v>-0.383403361344538</v>
      </c>
      <c r="J676" t="n">
        <v>-1</v>
      </c>
      <c r="K676" t="n">
        <v>-89</v>
      </c>
      <c r="L676"/>
      <c r="M676" t="s">
        <v>5568</v>
      </c>
      <c r="N676" t="n">
        <v>89</v>
      </c>
      <c r="O676" s="201" t="n">
        <v>43343</v>
      </c>
      <c r="P676" t="s">
        <v>5562</v>
      </c>
    </row>
    <row r="677">
      <c r="A677" t="n">
        <v>1535758332</v>
      </c>
      <c r="B677" t="s">
        <v>6224</v>
      </c>
      <c r="C677" t="s">
        <v>6224</v>
      </c>
      <c r="D677" t="n">
        <v>500</v>
      </c>
      <c r="E677" t="n">
        <v>0.15</v>
      </c>
      <c r="F677" s="201" t="n">
        <v>43334</v>
      </c>
      <c r="G677" t="n">
        <v>0</v>
      </c>
      <c r="H677" s="201" t="n">
        <v>43343</v>
      </c>
      <c r="I677" t="n">
        <v>-0.383403361344538</v>
      </c>
      <c r="J677" t="n">
        <v>-1</v>
      </c>
      <c r="K677" t="n">
        <v>-75</v>
      </c>
      <c r="L677"/>
      <c r="M677" t="s">
        <v>5568</v>
      </c>
      <c r="N677" t="n">
        <v>75</v>
      </c>
      <c r="O677" s="201" t="n">
        <v>43343</v>
      </c>
      <c r="P677" t="s">
        <v>5562</v>
      </c>
    </row>
    <row r="678">
      <c r="A678" t="n">
        <v>1535758333</v>
      </c>
      <c r="B678" t="s">
        <v>6224</v>
      </c>
      <c r="C678" t="s">
        <v>6224</v>
      </c>
      <c r="D678" t="n">
        <v>500</v>
      </c>
      <c r="E678" t="n">
        <v>0.25</v>
      </c>
      <c r="F678" s="201" t="n">
        <v>43334</v>
      </c>
      <c r="G678" t="n">
        <v>0</v>
      </c>
      <c r="H678" s="201" t="n">
        <v>43343</v>
      </c>
      <c r="I678" t="n">
        <v>-0.383403361344538</v>
      </c>
      <c r="J678" t="n">
        <v>-1</v>
      </c>
      <c r="K678" t="n">
        <v>-125</v>
      </c>
      <c r="L678"/>
      <c r="M678" t="s">
        <v>5568</v>
      </c>
      <c r="N678" t="n">
        <v>125</v>
      </c>
      <c r="O678" s="201" t="n">
        <v>43343</v>
      </c>
      <c r="P678" t="s">
        <v>5562</v>
      </c>
    </row>
    <row r="679">
      <c r="A679" t="n">
        <v>1536721039</v>
      </c>
      <c r="B679" t="s">
        <v>6225</v>
      </c>
      <c r="C679" t="s">
        <v>6225</v>
      </c>
      <c r="D679" t="n">
        <v>200</v>
      </c>
      <c r="E679" t="n">
        <v>18.31</v>
      </c>
      <c r="F679" s="201" t="n">
        <v>43203</v>
      </c>
      <c r="G679" t="n">
        <v>13.57</v>
      </c>
      <c r="H679" s="201" t="n">
        <v>43347</v>
      </c>
      <c r="I679" t="n">
        <v>-0.087247784009162</v>
      </c>
      <c r="J679" t="n">
        <v>-0.258874931731294</v>
      </c>
      <c r="K679" t="n">
        <v>-948</v>
      </c>
      <c r="L679"/>
      <c r="M679" t="s">
        <v>5566</v>
      </c>
      <c r="N679" t="n">
        <v>3662</v>
      </c>
      <c r="O679" s="201" t="n">
        <v>43354</v>
      </c>
      <c r="P679" t="s">
        <v>6179</v>
      </c>
    </row>
    <row r="680">
      <c r="A680" t="n">
        <v>1536721040</v>
      </c>
      <c r="B680" t="s">
        <v>6226</v>
      </c>
      <c r="C680" t="s">
        <v>6226</v>
      </c>
      <c r="D680" t="n">
        <v>200</v>
      </c>
      <c r="E680" t="n">
        <v>1.85</v>
      </c>
      <c r="F680" s="201" t="n">
        <v>43327</v>
      </c>
      <c r="G680" t="n">
        <v>0</v>
      </c>
      <c r="H680" s="201" t="n">
        <v>43350</v>
      </c>
      <c r="I680" t="n">
        <v>-0.380604796663191</v>
      </c>
      <c r="J680" t="n">
        <v>-1</v>
      </c>
      <c r="K680" t="n">
        <v>-370</v>
      </c>
      <c r="L680"/>
      <c r="M680" t="s">
        <v>5568</v>
      </c>
      <c r="N680" t="n">
        <v>370</v>
      </c>
      <c r="O680" s="201" t="n">
        <v>43354</v>
      </c>
      <c r="P680" t="s">
        <v>5562</v>
      </c>
    </row>
    <row r="681">
      <c r="A681" t="n">
        <v>1536880278</v>
      </c>
      <c r="B681" t="s">
        <v>6095</v>
      </c>
      <c r="C681" t="s">
        <v>6095</v>
      </c>
      <c r="D681" t="n">
        <v>40</v>
      </c>
      <c r="E681" t="n">
        <v>53.58</v>
      </c>
      <c r="F681" s="201" t="n">
        <v>42621</v>
      </c>
      <c r="G681" t="n">
        <v>55</v>
      </c>
      <c r="H681" s="201" t="n">
        <v>43356</v>
      </c>
      <c r="I681" t="n">
        <v>0.00580984119617938</v>
      </c>
      <c r="J681" t="n">
        <v>0.0265024262784621</v>
      </c>
      <c r="K681" t="n">
        <v>56.8000000000001</v>
      </c>
      <c r="L681" t="n">
        <v>7.95</v>
      </c>
      <c r="M681" t="s">
        <v>5566</v>
      </c>
      <c r="N681" t="n">
        <v>2143.2</v>
      </c>
      <c r="O681" s="201" t="n">
        <v>43356</v>
      </c>
      <c r="P681" t="s">
        <v>6179</v>
      </c>
    </row>
    <row r="682">
      <c r="A682" t="n">
        <v>1537554168</v>
      </c>
      <c r="B682" t="s">
        <v>5886</v>
      </c>
      <c r="C682" t="s">
        <v>5886</v>
      </c>
      <c r="D682" t="n">
        <v>200</v>
      </c>
      <c r="E682" t="n">
        <v>23.83</v>
      </c>
      <c r="F682" s="201" t="n">
        <v>43111</v>
      </c>
      <c r="G682" t="n">
        <v>24.25</v>
      </c>
      <c r="H682" s="201" t="n">
        <v>43363</v>
      </c>
      <c r="I682" t="n">
        <v>0.00547495111650788</v>
      </c>
      <c r="J682" t="n">
        <v>0.0176248426353336</v>
      </c>
      <c r="K682" t="n">
        <v>84.0000000000003</v>
      </c>
      <c r="L682"/>
      <c r="M682" t="s">
        <v>5566</v>
      </c>
      <c r="N682" t="n">
        <v>4766</v>
      </c>
      <c r="O682" s="201" t="n">
        <v>43364</v>
      </c>
      <c r="P682" t="s">
        <v>5562</v>
      </c>
    </row>
    <row r="683">
      <c r="A683" t="n">
        <v>1537711577</v>
      </c>
      <c r="B683" t="s">
        <v>6227</v>
      </c>
      <c r="C683" t="s">
        <v>6227</v>
      </c>
      <c r="D683" t="n">
        <v>100</v>
      </c>
      <c r="E683" t="n">
        <v>145.7</v>
      </c>
      <c r="F683" s="201" t="n">
        <v>43311</v>
      </c>
      <c r="G683" t="n">
        <v>140</v>
      </c>
      <c r="H683" s="201" t="n">
        <v>43363</v>
      </c>
      <c r="I683" t="n">
        <v>-0.0146454780634602</v>
      </c>
      <c r="J683" t="n">
        <v>-0.0391214824982841</v>
      </c>
      <c r="K683" t="n">
        <v>-569.999999999999</v>
      </c>
      <c r="L683"/>
      <c r="M683" t="s">
        <v>5566</v>
      </c>
      <c r="N683" t="n">
        <v>14570</v>
      </c>
      <c r="O683" s="201" t="n">
        <v>43366</v>
      </c>
      <c r="P683" t="s">
        <v>5562</v>
      </c>
    </row>
    <row r="684">
      <c r="A684" t="n">
        <v>1537711578</v>
      </c>
      <c r="B684" t="s">
        <v>6228</v>
      </c>
      <c r="C684" t="s">
        <v>6228</v>
      </c>
      <c r="D684" t="n">
        <v>-100</v>
      </c>
      <c r="E684" t="n">
        <v>4</v>
      </c>
      <c r="F684" s="201" t="n">
        <v>43332</v>
      </c>
      <c r="G684" t="n">
        <v>0</v>
      </c>
      <c r="H684" s="201" t="n">
        <v>43364</v>
      </c>
      <c r="I684" t="n">
        <v>0.382599580712788</v>
      </c>
      <c r="J684" t="n">
        <v>1</v>
      </c>
      <c r="K684" t="n">
        <v>400</v>
      </c>
      <c r="L684"/>
      <c r="M684" t="s">
        <v>5653</v>
      </c>
      <c r="N684" t="n">
        <v>400</v>
      </c>
      <c r="O684" s="201" t="n">
        <v>43366</v>
      </c>
      <c r="P684" t="s">
        <v>5562</v>
      </c>
    </row>
    <row r="685">
      <c r="A685" t="n">
        <v>1537833806</v>
      </c>
      <c r="B685" t="s">
        <v>6229</v>
      </c>
      <c r="C685" t="s">
        <v>6229</v>
      </c>
      <c r="D685" t="n">
        <v>400</v>
      </c>
      <c r="E685" t="n">
        <v>43.93</v>
      </c>
      <c r="F685" s="201" t="n">
        <v>43355</v>
      </c>
      <c r="G685" t="n">
        <v>44.5</v>
      </c>
      <c r="H685" s="201" t="n">
        <v>43367</v>
      </c>
      <c r="I685" t="n">
        <v>0.00508694258491011</v>
      </c>
      <c r="J685" t="n">
        <v>0.0129751877987707</v>
      </c>
      <c r="K685" t="n">
        <v>228</v>
      </c>
      <c r="L685"/>
      <c r="M685" t="s">
        <v>5566</v>
      </c>
      <c r="N685" t="n">
        <v>17572</v>
      </c>
      <c r="O685" s="201" t="n">
        <v>43367</v>
      </c>
      <c r="P685" t="s">
        <v>5562</v>
      </c>
    </row>
    <row r="686">
      <c r="A686" t="n">
        <v>1538524768</v>
      </c>
      <c r="B686" t="s">
        <v>6230</v>
      </c>
      <c r="C686" t="s">
        <v>6230</v>
      </c>
      <c r="D686" t="n">
        <v>120</v>
      </c>
      <c r="E686" t="n">
        <v>19.36</v>
      </c>
      <c r="F686" s="201" t="n">
        <v>42660</v>
      </c>
      <c r="G686" t="n">
        <v>20.76</v>
      </c>
      <c r="H686" s="201" t="n">
        <v>43375</v>
      </c>
      <c r="I686" t="n">
        <v>0.0162328586095778</v>
      </c>
      <c r="J686" t="n">
        <v>0.0723140495867769</v>
      </c>
      <c r="K686" t="n">
        <v>168</v>
      </c>
      <c r="L686" t="n">
        <v>7.95</v>
      </c>
      <c r="M686" t="s">
        <v>5566</v>
      </c>
      <c r="N686" t="n">
        <v>2323.2</v>
      </c>
      <c r="O686" s="201" t="n">
        <v>43375</v>
      </c>
      <c r="P686" t="s">
        <v>5562</v>
      </c>
    </row>
    <row r="687">
      <c r="A687" t="n">
        <v>1538616355</v>
      </c>
      <c r="B687" t="s">
        <v>6231</v>
      </c>
      <c r="C687" t="s">
        <v>6231</v>
      </c>
      <c r="D687" t="n">
        <v>324</v>
      </c>
      <c r="E687" t="n">
        <v>9.84</v>
      </c>
      <c r="F687" s="201" t="n">
        <v>43182</v>
      </c>
      <c r="G687" t="n">
        <v>10.3</v>
      </c>
      <c r="H687" s="201" t="n">
        <v>43376</v>
      </c>
      <c r="I687" t="n">
        <v>0.0154556233062331</v>
      </c>
      <c r="J687" t="n">
        <v>0.0467479674796749</v>
      </c>
      <c r="K687" t="n">
        <v>149.04</v>
      </c>
      <c r="L687"/>
      <c r="M687" t="s">
        <v>5566</v>
      </c>
      <c r="N687" t="n">
        <v>3188.16</v>
      </c>
      <c r="O687" s="201" t="n">
        <v>43376</v>
      </c>
      <c r="P687" t="s">
        <v>5562</v>
      </c>
    </row>
    <row r="688">
      <c r="A688" t="n">
        <v>1538776699</v>
      </c>
      <c r="B688" t="s">
        <v>6232</v>
      </c>
      <c r="C688" t="s">
        <v>6232</v>
      </c>
      <c r="D688" t="n">
        <v>50</v>
      </c>
      <c r="E688" t="n">
        <v>306.22</v>
      </c>
      <c r="F688" s="201" t="n">
        <v>43374</v>
      </c>
      <c r="G688" t="n">
        <v>272</v>
      </c>
      <c r="H688" s="201" t="n">
        <v>43378</v>
      </c>
      <c r="I688" t="n">
        <v>-0.0447243954867903</v>
      </c>
      <c r="J688" t="n">
        <v>-0.111749722421788</v>
      </c>
      <c r="K688" t="n">
        <v>-1711</v>
      </c>
      <c r="L688"/>
      <c r="M688" t="s">
        <v>5566</v>
      </c>
      <c r="N688" t="n">
        <v>15311</v>
      </c>
      <c r="O688" s="201" t="n">
        <v>43378</v>
      </c>
      <c r="P688" t="s">
        <v>5579</v>
      </c>
    </row>
    <row r="689">
      <c r="A689" t="n">
        <v>1541112199</v>
      </c>
      <c r="B689" t="s">
        <v>6233</v>
      </c>
      <c r="C689" t="s">
        <v>6233</v>
      </c>
      <c r="D689" t="n">
        <v>250</v>
      </c>
      <c r="E689" t="n">
        <v>62.1</v>
      </c>
      <c r="F689" s="201" t="n">
        <v>43356</v>
      </c>
      <c r="G689" t="n">
        <v>63.99</v>
      </c>
      <c r="H689" s="201" t="n">
        <v>43405</v>
      </c>
      <c r="I689" t="n">
        <v>0.0119448340345956</v>
      </c>
      <c r="J689" t="n">
        <v>0.0304347826086957</v>
      </c>
      <c r="K689" t="n">
        <v>472.5</v>
      </c>
      <c r="L689"/>
      <c r="M689" t="s">
        <v>5566</v>
      </c>
      <c r="N689" t="n">
        <v>15525</v>
      </c>
      <c r="O689" s="201" t="n">
        <v>43405</v>
      </c>
      <c r="P689" t="s">
        <v>5562</v>
      </c>
    </row>
    <row r="690">
      <c r="A690" t="n">
        <v>1541112200</v>
      </c>
      <c r="B690" t="s">
        <v>6234</v>
      </c>
      <c r="C690" t="s">
        <v>6234</v>
      </c>
      <c r="D690" t="n">
        <v>100</v>
      </c>
      <c r="E690" t="n">
        <v>3.93</v>
      </c>
      <c r="F690" s="201" t="n">
        <v>43376</v>
      </c>
      <c r="G690" t="n">
        <v>4.25</v>
      </c>
      <c r="H690" s="201" t="n">
        <v>43405</v>
      </c>
      <c r="I690" t="n">
        <v>0.0326594525067808</v>
      </c>
      <c r="J690" t="n">
        <v>0.0814249363867685</v>
      </c>
      <c r="K690" t="n">
        <v>32</v>
      </c>
      <c r="L690"/>
      <c r="M690" t="s">
        <v>5566</v>
      </c>
      <c r="N690" t="n">
        <v>393</v>
      </c>
      <c r="O690" s="201" t="n">
        <v>43405</v>
      </c>
      <c r="P690" t="s">
        <v>5562</v>
      </c>
    </row>
    <row r="691">
      <c r="A691" t="n">
        <v>1541188290</v>
      </c>
      <c r="B691" t="s">
        <v>6235</v>
      </c>
      <c r="C691" t="s">
        <v>6235</v>
      </c>
      <c r="D691" t="n">
        <v>400</v>
      </c>
      <c r="E691" t="n">
        <v>1.45</v>
      </c>
      <c r="F691" s="201" t="n">
        <v>43340</v>
      </c>
      <c r="G691" t="n">
        <v>0</v>
      </c>
      <c r="H691" s="201" t="n">
        <v>43394</v>
      </c>
      <c r="I691" t="n">
        <v>-0.385835095137421</v>
      </c>
      <c r="J691" t="n">
        <v>-1</v>
      </c>
      <c r="K691" t="n">
        <v>-580</v>
      </c>
      <c r="L691"/>
      <c r="M691" t="s">
        <v>5713</v>
      </c>
      <c r="N691" t="n">
        <v>580</v>
      </c>
      <c r="O691" s="201" t="n">
        <v>43406</v>
      </c>
      <c r="P691" t="s">
        <v>5562</v>
      </c>
    </row>
    <row r="692">
      <c r="A692" t="n">
        <v>1541608572</v>
      </c>
      <c r="B692" t="s">
        <v>6236</v>
      </c>
      <c r="C692" t="s">
        <v>6236</v>
      </c>
      <c r="D692" t="n">
        <v>200</v>
      </c>
      <c r="E692" t="n">
        <v>37.48</v>
      </c>
      <c r="F692" s="201" t="n">
        <v>43406</v>
      </c>
      <c r="G692" t="n">
        <v>37.74</v>
      </c>
      <c r="H692" s="201" t="n">
        <v>43410</v>
      </c>
      <c r="I692" t="n">
        <v>0.00287729213156111</v>
      </c>
      <c r="J692" t="n">
        <v>0.00693703308431171</v>
      </c>
      <c r="K692" t="n">
        <v>52.000000000001</v>
      </c>
      <c r="L692"/>
      <c r="M692" t="s">
        <v>5566</v>
      </c>
      <c r="N692" t="n">
        <v>7496</v>
      </c>
      <c r="O692" s="201" t="n">
        <v>43411</v>
      </c>
      <c r="P692" t="s">
        <v>5562</v>
      </c>
    </row>
    <row r="693">
      <c r="A693" t="n">
        <v>1541718472</v>
      </c>
      <c r="B693" t="s">
        <v>6237</v>
      </c>
      <c r="C693" t="s">
        <v>6237</v>
      </c>
      <c r="D693" t="n">
        <v>10</v>
      </c>
      <c r="E693" t="n">
        <v>62.96</v>
      </c>
      <c r="F693" s="201" t="n">
        <v>43412</v>
      </c>
      <c r="G693" t="n">
        <v>62.45</v>
      </c>
      <c r="H693" s="201" t="n">
        <v>43412</v>
      </c>
      <c r="I693" t="n">
        <v>-0.00338288230658963</v>
      </c>
      <c r="J693" t="n">
        <v>-0.00810038119440915</v>
      </c>
      <c r="K693" t="n">
        <v>-5.09999999999998</v>
      </c>
      <c r="L693"/>
      <c r="M693" t="s">
        <v>5566</v>
      </c>
      <c r="N693" t="n">
        <v>629.6</v>
      </c>
      <c r="O693" s="201" t="n">
        <v>43412</v>
      </c>
      <c r="P693" t="s">
        <v>5562</v>
      </c>
    </row>
    <row r="694">
      <c r="A694" t="n">
        <v>1541718473</v>
      </c>
      <c r="B694" t="s">
        <v>6238</v>
      </c>
      <c r="C694" t="s">
        <v>6238</v>
      </c>
      <c r="D694" t="n">
        <v>500</v>
      </c>
      <c r="E694" t="n">
        <v>1.5</v>
      </c>
      <c r="F694" s="201" t="n">
        <v>43411</v>
      </c>
      <c r="G694" t="n">
        <v>2.5</v>
      </c>
      <c r="H694" s="201" t="n">
        <v>43412</v>
      </c>
      <c r="I694" t="n">
        <v>0.278095238095238</v>
      </c>
      <c r="J694" t="n">
        <v>0.666666666666667</v>
      </c>
      <c r="K694" t="n">
        <v>500</v>
      </c>
      <c r="L694"/>
      <c r="M694" t="s">
        <v>5645</v>
      </c>
      <c r="N694" t="n">
        <v>750</v>
      </c>
      <c r="O694" s="201" t="n">
        <v>43412</v>
      </c>
      <c r="P694" t="s">
        <v>5562</v>
      </c>
    </row>
    <row r="695">
      <c r="A695" t="n">
        <v>1541896067</v>
      </c>
      <c r="B695" t="s">
        <v>6239</v>
      </c>
      <c r="C695" t="s">
        <v>6239</v>
      </c>
      <c r="D695" t="n">
        <v>100</v>
      </c>
      <c r="E695" t="n">
        <v>1.34</v>
      </c>
      <c r="F695" s="201" t="n">
        <v>43412</v>
      </c>
      <c r="G695" t="n">
        <v>4.3</v>
      </c>
      <c r="H695" s="201" t="n">
        <v>43413</v>
      </c>
      <c r="I695" t="n">
        <v>0.922504183886061</v>
      </c>
      <c r="J695" t="n">
        <v>2.2089552238806</v>
      </c>
      <c r="K695" t="n">
        <v>296</v>
      </c>
      <c r="L695"/>
      <c r="M695" t="s">
        <v>5645</v>
      </c>
      <c r="N695" t="n">
        <v>134</v>
      </c>
      <c r="O695" s="201" t="n">
        <v>43414</v>
      </c>
      <c r="P695" t="s">
        <v>5562</v>
      </c>
    </row>
    <row r="696">
      <c r="A696" t="n">
        <v>1542072822</v>
      </c>
      <c r="B696" t="s">
        <v>6240</v>
      </c>
      <c r="C696" t="s">
        <v>6240</v>
      </c>
      <c r="D696" t="n">
        <v>100</v>
      </c>
      <c r="E696" t="n">
        <v>4.14</v>
      </c>
      <c r="F696" s="201" t="n">
        <v>43413</v>
      </c>
      <c r="G696" t="n">
        <v>3.27</v>
      </c>
      <c r="H696" s="201" t="n">
        <v>43416</v>
      </c>
      <c r="I696" t="n">
        <v>-0.0878612812723077</v>
      </c>
      <c r="J696" t="n">
        <v>-0.210144927536232</v>
      </c>
      <c r="K696" t="n">
        <v>-87</v>
      </c>
      <c r="L696"/>
      <c r="M696" t="s">
        <v>5566</v>
      </c>
      <c r="N696" t="n">
        <v>414</v>
      </c>
      <c r="O696" s="201" t="n">
        <v>43416</v>
      </c>
      <c r="P696" t="s">
        <v>5562</v>
      </c>
    </row>
    <row r="697">
      <c r="A697" t="n">
        <v>1542072823</v>
      </c>
      <c r="B697" t="s">
        <v>6232</v>
      </c>
      <c r="C697" t="s">
        <v>6232</v>
      </c>
      <c r="D697" t="n">
        <v>50</v>
      </c>
      <c r="E697" t="n">
        <v>306.22</v>
      </c>
      <c r="F697" s="201" t="n">
        <v>43374</v>
      </c>
      <c r="G697" t="n">
        <v>340</v>
      </c>
      <c r="H697" s="201" t="n">
        <v>43416</v>
      </c>
      <c r="I697" t="n">
        <v>0.0441493302029156</v>
      </c>
      <c r="J697" t="n">
        <v>0.110312846972765</v>
      </c>
      <c r="K697" t="n">
        <v>1689</v>
      </c>
      <c r="L697"/>
      <c r="M697" t="s">
        <v>5566</v>
      </c>
      <c r="N697" t="n">
        <v>15311</v>
      </c>
      <c r="O697" s="201" t="n">
        <v>43416</v>
      </c>
      <c r="P697" t="s">
        <v>5579</v>
      </c>
    </row>
    <row r="698">
      <c r="A698" t="n">
        <v>1542158653</v>
      </c>
      <c r="B698" t="s">
        <v>6241</v>
      </c>
      <c r="C698" t="s">
        <v>6241</v>
      </c>
      <c r="D698" t="n">
        <v>100</v>
      </c>
      <c r="E698" t="n">
        <v>34.77</v>
      </c>
      <c r="F698" s="201" t="n">
        <v>43416</v>
      </c>
      <c r="G698" t="n">
        <v>35.5</v>
      </c>
      <c r="H698" s="201" t="n">
        <v>43417</v>
      </c>
      <c r="I698" t="n">
        <v>0.00880829358113578</v>
      </c>
      <c r="J698" t="n">
        <v>0.0209951107276387</v>
      </c>
      <c r="K698" t="n">
        <v>72.9999999999997</v>
      </c>
      <c r="L698"/>
      <c r="M698" t="s">
        <v>5566</v>
      </c>
      <c r="N698" t="n">
        <v>3477</v>
      </c>
      <c r="O698" s="201" t="n">
        <v>43417</v>
      </c>
      <c r="P698" t="s">
        <v>5562</v>
      </c>
    </row>
    <row r="699">
      <c r="A699" t="n">
        <v>1542238515</v>
      </c>
      <c r="B699" t="s">
        <v>6242</v>
      </c>
      <c r="C699" t="s">
        <v>6242</v>
      </c>
      <c r="D699" t="n">
        <v>1000</v>
      </c>
      <c r="E699" t="n">
        <v>2</v>
      </c>
      <c r="F699" s="201" t="n">
        <v>43412</v>
      </c>
      <c r="G699" t="n">
        <v>2.7</v>
      </c>
      <c r="H699" s="201" t="n">
        <v>43418</v>
      </c>
      <c r="I699" t="n">
        <v>0.14616704805492</v>
      </c>
      <c r="J699" t="n">
        <v>0.35</v>
      </c>
      <c r="K699" t="n">
        <v>700</v>
      </c>
      <c r="L699"/>
      <c r="M699" t="s">
        <v>5645</v>
      </c>
      <c r="N699" t="n">
        <v>2000</v>
      </c>
      <c r="O699" s="201" t="n">
        <v>43418</v>
      </c>
      <c r="P699" t="s">
        <v>5562</v>
      </c>
    </row>
    <row r="700">
      <c r="A700" t="n">
        <v>1542238516</v>
      </c>
      <c r="B700" t="s">
        <v>6102</v>
      </c>
      <c r="C700" t="s">
        <v>6102</v>
      </c>
      <c r="D700" t="n">
        <v>100</v>
      </c>
      <c r="E700" t="n">
        <v>78.42</v>
      </c>
      <c r="F700" s="201" t="n">
        <v>43403</v>
      </c>
      <c r="G700" t="n">
        <v>77.91</v>
      </c>
      <c r="H700" s="201" t="n">
        <v>43418</v>
      </c>
      <c r="I700" t="n">
        <v>-0.00268828617748672</v>
      </c>
      <c r="J700" t="n">
        <v>-0.006503442999235</v>
      </c>
      <c r="K700" t="n">
        <v>-51.0000000000005</v>
      </c>
      <c r="L700"/>
      <c r="M700" t="s">
        <v>5566</v>
      </c>
      <c r="N700" t="n">
        <v>7842</v>
      </c>
      <c r="O700" s="201" t="n">
        <v>43418</v>
      </c>
      <c r="P700" t="s">
        <v>5562</v>
      </c>
    </row>
    <row r="701">
      <c r="A701" t="n">
        <v>1542238517</v>
      </c>
      <c r="B701" t="s">
        <v>6243</v>
      </c>
      <c r="C701" t="s">
        <v>6243</v>
      </c>
      <c r="D701" t="n">
        <v>100</v>
      </c>
      <c r="E701" t="n">
        <v>1.32</v>
      </c>
      <c r="F701" s="201" t="n">
        <v>43410</v>
      </c>
      <c r="G701" t="n">
        <v>1.85</v>
      </c>
      <c r="H701" s="201" t="n">
        <v>43418</v>
      </c>
      <c r="I701" t="n">
        <v>0.16729797979798</v>
      </c>
      <c r="J701" t="n">
        <v>0.401515151515152</v>
      </c>
      <c r="K701" t="n">
        <v>53</v>
      </c>
      <c r="L701"/>
      <c r="M701" t="s">
        <v>5645</v>
      </c>
      <c r="N701" t="n">
        <v>132</v>
      </c>
      <c r="O701" s="201" t="n">
        <v>43418</v>
      </c>
      <c r="P701" t="s">
        <v>5562</v>
      </c>
    </row>
    <row r="702">
      <c r="A702" t="n">
        <v>1542238518</v>
      </c>
      <c r="B702" t="s">
        <v>6244</v>
      </c>
      <c r="C702" t="s">
        <v>6244</v>
      </c>
      <c r="D702" t="n">
        <v>100</v>
      </c>
      <c r="E702" t="n">
        <v>31.36</v>
      </c>
      <c r="F702" s="201" t="n">
        <v>43417</v>
      </c>
      <c r="G702" t="n">
        <v>33.94</v>
      </c>
      <c r="H702" s="201" t="n">
        <v>43418</v>
      </c>
      <c r="I702" t="n">
        <v>0.0345554648787017</v>
      </c>
      <c r="J702" t="n">
        <v>0.0822704081632653</v>
      </c>
      <c r="K702" t="n">
        <v>258</v>
      </c>
      <c r="L702"/>
      <c r="M702" t="s">
        <v>5566</v>
      </c>
      <c r="N702" t="n">
        <v>3136</v>
      </c>
      <c r="O702" s="201" t="n">
        <v>43418</v>
      </c>
      <c r="P702" t="s">
        <v>5562</v>
      </c>
    </row>
    <row r="703">
      <c r="A703" t="n">
        <v>1542238519</v>
      </c>
      <c r="B703" t="s">
        <v>6245</v>
      </c>
      <c r="C703" t="s">
        <v>6245</v>
      </c>
      <c r="D703" t="n">
        <v>100</v>
      </c>
      <c r="E703" t="n">
        <v>28.31</v>
      </c>
      <c r="F703" s="201" t="n">
        <v>43405</v>
      </c>
      <c r="G703" t="n">
        <v>27</v>
      </c>
      <c r="H703" s="201" t="n">
        <v>43418</v>
      </c>
      <c r="I703" t="n">
        <v>-0.0191711595835149</v>
      </c>
      <c r="J703" t="n">
        <v>-0.0462734016248675</v>
      </c>
      <c r="K703" t="n">
        <v>-131</v>
      </c>
      <c r="L703"/>
      <c r="M703" t="s">
        <v>5566</v>
      </c>
      <c r="N703" t="n">
        <v>2831</v>
      </c>
      <c r="O703" s="201" t="n">
        <v>43418</v>
      </c>
      <c r="P703" t="s">
        <v>5562</v>
      </c>
    </row>
    <row r="704">
      <c r="A704" t="n">
        <v>1542399998</v>
      </c>
      <c r="B704" t="s">
        <v>6246</v>
      </c>
      <c r="C704" t="s">
        <v>6246</v>
      </c>
      <c r="D704" t="n">
        <v>-100</v>
      </c>
      <c r="E704" t="n">
        <v>2</v>
      </c>
      <c r="F704" s="201" t="n">
        <v>43412</v>
      </c>
      <c r="G704" t="n">
        <v>0.1</v>
      </c>
      <c r="H704" s="201" t="n">
        <v>43420</v>
      </c>
      <c r="I704" t="n">
        <v>0.396739130434783</v>
      </c>
      <c r="J704" t="n">
        <v>0.95</v>
      </c>
      <c r="K704" t="n">
        <v>190</v>
      </c>
      <c r="L704"/>
      <c r="M704" t="s">
        <v>5653</v>
      </c>
      <c r="N704" t="n">
        <v>200</v>
      </c>
      <c r="O704" s="201" t="n">
        <v>43420</v>
      </c>
      <c r="P704" t="s">
        <v>5562</v>
      </c>
    </row>
    <row r="705">
      <c r="A705" t="n">
        <v>1542401292</v>
      </c>
      <c r="B705" t="s">
        <v>6105</v>
      </c>
      <c r="C705" t="s">
        <v>6105</v>
      </c>
      <c r="D705" t="n">
        <v>100</v>
      </c>
      <c r="E705" t="n">
        <v>31.76</v>
      </c>
      <c r="F705" s="201" t="n">
        <v>43419</v>
      </c>
      <c r="G705" t="n">
        <v>33.1</v>
      </c>
      <c r="H705" s="201" t="n">
        <v>43420</v>
      </c>
      <c r="I705" t="n">
        <v>0.0177622538124748</v>
      </c>
      <c r="J705" t="n">
        <v>0.042191435768262</v>
      </c>
      <c r="K705" t="n">
        <v>134</v>
      </c>
      <c r="L705"/>
      <c r="M705" t="s">
        <v>5566</v>
      </c>
      <c r="N705" t="n">
        <v>3176</v>
      </c>
      <c r="O705" s="201" t="n">
        <v>43420</v>
      </c>
      <c r="P705" t="s">
        <v>5562</v>
      </c>
    </row>
    <row r="706">
      <c r="A706" t="n">
        <v>1542757985</v>
      </c>
      <c r="B706" t="s">
        <v>6247</v>
      </c>
      <c r="C706" t="s">
        <v>6247</v>
      </c>
      <c r="D706" t="n">
        <v>-100</v>
      </c>
      <c r="E706" t="n">
        <v>0.19</v>
      </c>
      <c r="F706" s="201" t="n">
        <v>43416</v>
      </c>
      <c r="G706" t="n">
        <v>0</v>
      </c>
      <c r="H706" s="201" t="n">
        <v>43420</v>
      </c>
      <c r="I706" t="n">
        <v>0.419540229885057</v>
      </c>
      <c r="J706" t="n">
        <v>1</v>
      </c>
      <c r="K706" t="n">
        <v>19</v>
      </c>
      <c r="L706"/>
      <c r="M706" t="s">
        <v>5668</v>
      </c>
      <c r="N706" t="n">
        <v>19</v>
      </c>
      <c r="O706" s="201" t="n">
        <v>43424</v>
      </c>
      <c r="P706" t="s">
        <v>5562</v>
      </c>
    </row>
    <row r="707">
      <c r="A707" t="n">
        <v>1542832954</v>
      </c>
      <c r="B707" t="s">
        <v>6248</v>
      </c>
      <c r="C707" t="s">
        <v>6248</v>
      </c>
      <c r="D707" t="n">
        <v>100</v>
      </c>
      <c r="E707" t="n">
        <v>46.03</v>
      </c>
      <c r="F707" s="201" t="n">
        <v>43424</v>
      </c>
      <c r="G707" t="n">
        <v>54</v>
      </c>
      <c r="H707" s="201" t="n">
        <v>43425</v>
      </c>
      <c r="I707" t="n">
        <v>0.0733167060925161</v>
      </c>
      <c r="J707" t="n">
        <v>0.173147946991093</v>
      </c>
      <c r="K707" t="n">
        <v>797</v>
      </c>
      <c r="L707"/>
      <c r="M707" t="s">
        <v>5566</v>
      </c>
      <c r="N707" t="n">
        <v>4603</v>
      </c>
      <c r="O707" s="201" t="n">
        <v>43425</v>
      </c>
      <c r="P707" t="s">
        <v>5562</v>
      </c>
    </row>
    <row r="708">
      <c r="A708" t="n">
        <v>1542832955</v>
      </c>
      <c r="B708" t="s">
        <v>6249</v>
      </c>
      <c r="C708" t="s">
        <v>6249</v>
      </c>
      <c r="D708" t="n">
        <v>-100</v>
      </c>
      <c r="E708" t="n">
        <v>3.1</v>
      </c>
      <c r="F708" s="201" t="n">
        <v>43424</v>
      </c>
      <c r="G708" t="n">
        <v>7</v>
      </c>
      <c r="H708" s="201" t="n">
        <v>43425</v>
      </c>
      <c r="I708" t="n">
        <v>-0.532707132699648</v>
      </c>
      <c r="J708" t="n">
        <v>-1.25806451612903</v>
      </c>
      <c r="K708" t="n">
        <v>-390</v>
      </c>
      <c r="L708"/>
      <c r="M708" t="s">
        <v>5568</v>
      </c>
      <c r="N708" t="n">
        <v>310</v>
      </c>
      <c r="O708" s="201" t="n">
        <v>43425</v>
      </c>
      <c r="P708" t="s">
        <v>5562</v>
      </c>
    </row>
    <row r="709">
      <c r="A709" t="n">
        <v>1542832956</v>
      </c>
      <c r="B709" t="s">
        <v>6250</v>
      </c>
      <c r="C709" t="s">
        <v>6250</v>
      </c>
      <c r="D709" t="n">
        <v>50</v>
      </c>
      <c r="E709" t="n">
        <v>110.42</v>
      </c>
      <c r="F709" s="201" t="n">
        <v>43405</v>
      </c>
      <c r="G709" t="n">
        <v>110</v>
      </c>
      <c r="H709" s="201" t="n">
        <v>43425</v>
      </c>
      <c r="I709" t="n">
        <v>-0.00157586316285708</v>
      </c>
      <c r="J709" t="n">
        <v>-0.00380365875747146</v>
      </c>
      <c r="K709" t="n">
        <v>-21.0000000000001</v>
      </c>
      <c r="L709"/>
      <c r="M709" t="s">
        <v>5566</v>
      </c>
      <c r="N709" t="n">
        <v>5521</v>
      </c>
      <c r="O709" s="201" t="n">
        <v>43425</v>
      </c>
      <c r="P709" t="s">
        <v>5562</v>
      </c>
    </row>
    <row r="710">
      <c r="A710" t="n">
        <v>1543187378</v>
      </c>
      <c r="B710" t="s">
        <v>5577</v>
      </c>
      <c r="C710" t="s">
        <v>5577</v>
      </c>
      <c r="D710" t="n">
        <v>84</v>
      </c>
      <c r="E710" t="n">
        <v>66.81</v>
      </c>
      <c r="F710" s="201" t="n">
        <v>43228</v>
      </c>
      <c r="G710" t="n">
        <v>71.9</v>
      </c>
      <c r="H710" s="201" t="n">
        <v>43424</v>
      </c>
      <c r="I710" t="n">
        <v>0.0262835187899891</v>
      </c>
      <c r="J710" t="n">
        <v>0.0761861996707081</v>
      </c>
      <c r="K710" t="n">
        <v>427.56</v>
      </c>
      <c r="L710"/>
      <c r="M710" t="s">
        <v>5575</v>
      </c>
      <c r="N710" t="n">
        <v>5612.04</v>
      </c>
      <c r="O710" s="201" t="n">
        <v>43429</v>
      </c>
      <c r="P710" t="s">
        <v>5576</v>
      </c>
    </row>
    <row r="711">
      <c r="A711" t="n">
        <v>1543460620</v>
      </c>
      <c r="B711" t="s">
        <v>6251</v>
      </c>
      <c r="C711" t="s">
        <v>6251</v>
      </c>
      <c r="D711" t="n">
        <v>100</v>
      </c>
      <c r="E711" t="n">
        <v>17.89</v>
      </c>
      <c r="F711" s="201" t="n">
        <v>43430</v>
      </c>
      <c r="G711" t="n">
        <v>17.5</v>
      </c>
      <c r="H711" s="201" t="n">
        <v>43431</v>
      </c>
      <c r="I711" t="n">
        <v>-0.00929551307836573</v>
      </c>
      <c r="J711" t="n">
        <v>-0.0217998882057016</v>
      </c>
      <c r="K711" t="n">
        <v>-39.0000000000001</v>
      </c>
      <c r="L711"/>
      <c r="M711" t="s">
        <v>5566</v>
      </c>
      <c r="N711" t="n">
        <v>1789</v>
      </c>
      <c r="O711" s="201" t="n">
        <v>43432</v>
      </c>
      <c r="P711" t="s">
        <v>5562</v>
      </c>
    </row>
    <row r="712">
      <c r="A712" t="n">
        <v>1543611956</v>
      </c>
      <c r="B712" t="s">
        <v>6252</v>
      </c>
      <c r="C712" t="s">
        <v>6252</v>
      </c>
      <c r="D712" t="n">
        <v>100</v>
      </c>
      <c r="E712" t="n">
        <v>36.76</v>
      </c>
      <c r="F712" s="201" t="n">
        <v>43416</v>
      </c>
      <c r="G712" t="n">
        <v>37</v>
      </c>
      <c r="H712" s="201" t="n">
        <v>43434</v>
      </c>
      <c r="I712" t="n">
        <v>0.0027391092266707</v>
      </c>
      <c r="J712" t="n">
        <v>0.00652883569096852</v>
      </c>
      <c r="K712" t="n">
        <v>24.0000000000002</v>
      </c>
      <c r="L712"/>
      <c r="M712" t="s">
        <v>5566</v>
      </c>
      <c r="N712" t="n">
        <v>3676</v>
      </c>
      <c r="O712" s="201" t="n">
        <v>43434</v>
      </c>
      <c r="P712" t="s">
        <v>5562</v>
      </c>
    </row>
    <row r="713">
      <c r="A713" t="n">
        <v>1543611957</v>
      </c>
      <c r="B713" t="s">
        <v>6253</v>
      </c>
      <c r="C713" t="s">
        <v>6253</v>
      </c>
      <c r="D713" t="n">
        <v>100</v>
      </c>
      <c r="E713" t="n">
        <v>9.9</v>
      </c>
      <c r="F713" s="201" t="n">
        <v>43433</v>
      </c>
      <c r="G713" t="n">
        <v>10.5</v>
      </c>
      <c r="H713" s="201" t="n">
        <v>43434</v>
      </c>
      <c r="I713" t="n">
        <v>0.0259334256989591</v>
      </c>
      <c r="J713" t="n">
        <v>0.0606060606060606</v>
      </c>
      <c r="K713" t="n">
        <v>60</v>
      </c>
      <c r="L713"/>
      <c r="M713" t="s">
        <v>5568</v>
      </c>
      <c r="N713" t="n">
        <v>990</v>
      </c>
      <c r="O713" s="201" t="n">
        <v>43434</v>
      </c>
      <c r="P713" t="s">
        <v>5562</v>
      </c>
    </row>
    <row r="714">
      <c r="A714" t="n">
        <v>1543611958</v>
      </c>
      <c r="B714" t="s">
        <v>6254</v>
      </c>
      <c r="C714" t="s">
        <v>6254</v>
      </c>
      <c r="D714" t="n">
        <v>100</v>
      </c>
      <c r="E714" t="n">
        <v>3.5</v>
      </c>
      <c r="F714" s="201" t="n">
        <v>43431</v>
      </c>
      <c r="G714" t="n">
        <v>3.7</v>
      </c>
      <c r="H714" s="201" t="n">
        <v>43434</v>
      </c>
      <c r="I714" t="n">
        <v>0.0243943191311612</v>
      </c>
      <c r="J714" t="n">
        <v>0.0571428571428572</v>
      </c>
      <c r="K714" t="n">
        <v>20</v>
      </c>
      <c r="L714"/>
      <c r="M714" t="s">
        <v>5568</v>
      </c>
      <c r="N714" t="n">
        <v>350</v>
      </c>
      <c r="O714" s="201" t="n">
        <v>43434</v>
      </c>
      <c r="P714" t="s">
        <v>5562</v>
      </c>
    </row>
    <row r="715">
      <c r="A715" t="n">
        <v>1543611959</v>
      </c>
      <c r="B715" t="s">
        <v>6255</v>
      </c>
      <c r="C715" t="s">
        <v>6255</v>
      </c>
      <c r="D715" t="n">
        <v>100</v>
      </c>
      <c r="E715" t="n">
        <v>1.17</v>
      </c>
      <c r="F715" s="201" t="n">
        <v>43419</v>
      </c>
      <c r="G715" t="n">
        <v>0.62</v>
      </c>
      <c r="H715" s="201" t="n">
        <v>43434</v>
      </c>
      <c r="I715" t="n">
        <v>-0.197902187521565</v>
      </c>
      <c r="J715" t="n">
        <v>-0.47008547008547</v>
      </c>
      <c r="K715" t="n">
        <v>-55</v>
      </c>
      <c r="L715"/>
      <c r="M715" t="s">
        <v>5645</v>
      </c>
      <c r="N715" t="n">
        <v>117</v>
      </c>
      <c r="O715" s="201" t="n">
        <v>43434</v>
      </c>
      <c r="P715" t="s">
        <v>5562</v>
      </c>
    </row>
    <row r="716">
      <c r="A716" t="n">
        <v>1543959478</v>
      </c>
      <c r="B716" t="s">
        <v>6256</v>
      </c>
      <c r="C716" t="s">
        <v>6256</v>
      </c>
      <c r="D716" t="n">
        <v>-100</v>
      </c>
      <c r="E716" t="n">
        <v>1.4</v>
      </c>
      <c r="F716" s="201" t="n">
        <v>43437</v>
      </c>
      <c r="G716" t="n">
        <v>0.75</v>
      </c>
      <c r="H716" s="201" t="n">
        <v>43438</v>
      </c>
      <c r="I716" t="n">
        <v>0.199604576813057</v>
      </c>
      <c r="J716" t="n">
        <v>0.464285714285714</v>
      </c>
      <c r="K716" t="n">
        <v>65</v>
      </c>
      <c r="L716"/>
      <c r="M716" t="s">
        <v>5653</v>
      </c>
      <c r="N716" t="n">
        <v>140</v>
      </c>
      <c r="O716" s="201" t="n">
        <v>43438</v>
      </c>
      <c r="P716" t="s">
        <v>5562</v>
      </c>
    </row>
    <row r="717">
      <c r="A717" t="n">
        <v>1543959479</v>
      </c>
      <c r="B717" t="s">
        <v>6257</v>
      </c>
      <c r="C717" t="s">
        <v>6257</v>
      </c>
      <c r="D717" t="n">
        <v>200</v>
      </c>
      <c r="E717" t="n">
        <v>0.85</v>
      </c>
      <c r="F717" s="201" t="n">
        <v>43433</v>
      </c>
      <c r="G717" t="n">
        <v>1.25</v>
      </c>
      <c r="H717" s="201" t="n">
        <v>43438</v>
      </c>
      <c r="I717" t="n">
        <v>0.201365423074271</v>
      </c>
      <c r="J717" t="n">
        <v>0.470588235294118</v>
      </c>
      <c r="K717" t="n">
        <v>80</v>
      </c>
      <c r="L717"/>
      <c r="M717" t="s">
        <v>5568</v>
      </c>
      <c r="N717" t="n">
        <v>170</v>
      </c>
      <c r="O717" s="201" t="n">
        <v>43438</v>
      </c>
      <c r="P717" t="s">
        <v>5562</v>
      </c>
    </row>
    <row r="718">
      <c r="A718" t="n">
        <v>1544144506</v>
      </c>
      <c r="B718" t="s">
        <v>6258</v>
      </c>
      <c r="C718" t="s">
        <v>6258</v>
      </c>
      <c r="D718" t="n">
        <v>100</v>
      </c>
      <c r="E718" t="n">
        <v>3.2</v>
      </c>
      <c r="F718" s="201" t="n">
        <v>43438</v>
      </c>
      <c r="G718" t="n">
        <v>4</v>
      </c>
      <c r="H718" s="201" t="n">
        <v>43440</v>
      </c>
      <c r="I718" t="n">
        <v>0.107606132075472</v>
      </c>
      <c r="J718" t="n">
        <v>0.25</v>
      </c>
      <c r="K718" t="n">
        <v>80</v>
      </c>
      <c r="L718"/>
      <c r="M718" t="s">
        <v>5568</v>
      </c>
      <c r="N718" t="n">
        <v>320</v>
      </c>
      <c r="O718" s="201" t="n">
        <v>43440</v>
      </c>
      <c r="P718" t="s">
        <v>5562</v>
      </c>
    </row>
    <row r="719">
      <c r="A719" t="n">
        <v>1544144507</v>
      </c>
      <c r="B719" t="s">
        <v>6259</v>
      </c>
      <c r="C719" t="s">
        <v>6259</v>
      </c>
      <c r="D719" t="n">
        <v>200</v>
      </c>
      <c r="E719" t="n">
        <v>15.72</v>
      </c>
      <c r="F719" s="201" t="n">
        <v>43438</v>
      </c>
      <c r="G719" t="n">
        <v>15.75</v>
      </c>
      <c r="H719" s="201" t="n">
        <v>43440</v>
      </c>
      <c r="I719" t="n">
        <v>0.000821420855537894</v>
      </c>
      <c r="J719" t="n">
        <v>0.00190839694656475</v>
      </c>
      <c r="K719" t="n">
        <v>5.99999999999987</v>
      </c>
      <c r="L719"/>
      <c r="M719" t="s">
        <v>5566</v>
      </c>
      <c r="N719" t="n">
        <v>3144</v>
      </c>
      <c r="O719" s="201" t="n">
        <v>43440</v>
      </c>
      <c r="P719" t="s">
        <v>5562</v>
      </c>
    </row>
    <row r="720">
      <c r="A720" t="n">
        <v>1544144508</v>
      </c>
      <c r="B720" t="s">
        <v>6260</v>
      </c>
      <c r="C720" t="s">
        <v>6260</v>
      </c>
      <c r="D720" t="n">
        <v>100</v>
      </c>
      <c r="E720" t="n">
        <v>2.9</v>
      </c>
      <c r="F720" s="201" t="n">
        <v>43438</v>
      </c>
      <c r="G720" t="n">
        <v>3.2</v>
      </c>
      <c r="H720" s="201" t="n">
        <v>43440</v>
      </c>
      <c r="I720" t="n">
        <v>0.0445266753415745</v>
      </c>
      <c r="J720" t="n">
        <v>0.103448275862069</v>
      </c>
      <c r="K720" t="n">
        <v>30</v>
      </c>
      <c r="L720"/>
      <c r="M720" t="s">
        <v>5568</v>
      </c>
      <c r="N720" t="n">
        <v>290</v>
      </c>
      <c r="O720" s="201" t="n">
        <v>43440</v>
      </c>
      <c r="P720" t="s">
        <v>5562</v>
      </c>
    </row>
    <row r="721">
      <c r="A721" t="n">
        <v>1544222632</v>
      </c>
      <c r="B721" t="s">
        <v>6261</v>
      </c>
      <c r="C721" t="s">
        <v>6261</v>
      </c>
      <c r="D721" t="n">
        <v>100</v>
      </c>
      <c r="E721" t="n">
        <v>12.11</v>
      </c>
      <c r="F721" s="201" t="n">
        <v>43440</v>
      </c>
      <c r="G721" t="n">
        <v>14.9</v>
      </c>
      <c r="H721" s="201" t="n">
        <v>43441</v>
      </c>
      <c r="I721" t="n">
        <v>0.0993991250417275</v>
      </c>
      <c r="J721" t="n">
        <v>0.230388109000826</v>
      </c>
      <c r="K721" t="n">
        <v>279</v>
      </c>
      <c r="L721"/>
      <c r="M721" t="s">
        <v>5566</v>
      </c>
      <c r="N721" t="n">
        <v>1211</v>
      </c>
      <c r="O721" s="201" t="n">
        <v>43441</v>
      </c>
      <c r="P721" t="s">
        <v>5562</v>
      </c>
    </row>
    <row r="722">
      <c r="A722" t="n">
        <v>1569073808</v>
      </c>
      <c r="B722" t="s">
        <v>6262</v>
      </c>
      <c r="C722" t="s">
        <v>6262</v>
      </c>
      <c r="D722" t="n">
        <v>100</v>
      </c>
      <c r="E722" t="n">
        <v>32.51</v>
      </c>
      <c r="F722" s="201" t="n">
        <v>43585</v>
      </c>
      <c r="G722" t="n">
        <v>25</v>
      </c>
      <c r="H722" s="201" t="n">
        <v>43728</v>
      </c>
      <c r="I722" t="n">
        <v>-0.120281217103834</v>
      </c>
      <c r="J722" t="n">
        <v>-0.231005844355583</v>
      </c>
      <c r="K722" t="n">
        <v>-751</v>
      </c>
      <c r="L722"/>
      <c r="M722" t="s">
        <v>5566</v>
      </c>
      <c r="N722" t="n">
        <v>3251</v>
      </c>
      <c r="O722" s="201" t="n">
        <v>43729</v>
      </c>
      <c r="P722" t="s">
        <v>5562</v>
      </c>
    </row>
    <row r="723">
      <c r="A723" t="n">
        <v>1569073809</v>
      </c>
      <c r="B723" t="s">
        <v>6263</v>
      </c>
      <c r="C723" t="s">
        <v>6263</v>
      </c>
      <c r="D723" t="n">
        <v>-100</v>
      </c>
      <c r="E723" t="n">
        <v>1</v>
      </c>
      <c r="F723" s="201" t="n">
        <v>43705</v>
      </c>
      <c r="G723" t="n">
        <v>0</v>
      </c>
      <c r="H723" s="201" t="n">
        <v>43728</v>
      </c>
      <c r="I723" t="n">
        <v>0.628227194492255</v>
      </c>
      <c r="J723" t="n">
        <v>1</v>
      </c>
      <c r="K723" t="n">
        <v>100</v>
      </c>
      <c r="L723"/>
      <c r="M723" t="s">
        <v>5653</v>
      </c>
      <c r="N723" t="n">
        <v>100</v>
      </c>
      <c r="O723" s="201" t="n">
        <v>43729</v>
      </c>
      <c r="P723" t="s">
        <v>5562</v>
      </c>
    </row>
    <row r="724">
      <c r="A724" t="n">
        <v>1569073810</v>
      </c>
      <c r="B724" t="s">
        <v>6264</v>
      </c>
      <c r="C724" t="s">
        <v>6264</v>
      </c>
      <c r="D724" t="n">
        <v>500</v>
      </c>
      <c r="E724" t="n">
        <v>3.47</v>
      </c>
      <c r="F724" s="201" t="n">
        <v>43585</v>
      </c>
      <c r="G724" t="n">
        <v>3.75</v>
      </c>
      <c r="H724" s="201" t="n">
        <v>43728</v>
      </c>
      <c r="I724" t="n">
        <v>0.0420149066586638</v>
      </c>
      <c r="J724" t="n">
        <v>0.0806916426512967</v>
      </c>
      <c r="K724" t="n">
        <v>140</v>
      </c>
      <c r="L724"/>
      <c r="M724" t="s">
        <v>5566</v>
      </c>
      <c r="N724" t="n">
        <v>1735</v>
      </c>
      <c r="O724" s="201" t="n">
        <v>43729</v>
      </c>
      <c r="P724" t="s">
        <v>5562</v>
      </c>
    </row>
    <row r="725">
      <c r="A725" t="n">
        <v>1569455495</v>
      </c>
      <c r="B725" t="s">
        <v>6265</v>
      </c>
      <c r="C725" t="s">
        <v>6265</v>
      </c>
      <c r="D725" t="n">
        <v>100</v>
      </c>
      <c r="E725" t="n">
        <v>43.84</v>
      </c>
      <c r="F725" s="201" t="n">
        <v>43732</v>
      </c>
      <c r="G725" t="n">
        <v>45</v>
      </c>
      <c r="H725" s="201" t="n">
        <v>43733</v>
      </c>
      <c r="I725" t="n">
        <v>0.0174329363092571</v>
      </c>
      <c r="J725" t="n">
        <v>0.0264598540145984</v>
      </c>
      <c r="K725" t="n">
        <v>116</v>
      </c>
      <c r="L725"/>
      <c r="M725" t="s">
        <v>5566</v>
      </c>
      <c r="N725" t="n">
        <v>4384</v>
      </c>
      <c r="O725" s="201" t="n">
        <v>43733</v>
      </c>
      <c r="P725" t="s">
        <v>5562</v>
      </c>
    </row>
    <row r="726">
      <c r="A726" t="n">
        <v>1569535104</v>
      </c>
      <c r="B726" t="s">
        <v>6266</v>
      </c>
      <c r="C726" t="s">
        <v>6266</v>
      </c>
      <c r="D726" t="n">
        <v>100</v>
      </c>
      <c r="E726" t="n">
        <v>51.34</v>
      </c>
      <c r="F726" s="201" t="n">
        <v>43676</v>
      </c>
      <c r="G726" t="n">
        <v>53</v>
      </c>
      <c r="H726" s="201" t="n">
        <v>43734</v>
      </c>
      <c r="I726" t="n">
        <v>0.0193470722346043</v>
      </c>
      <c r="J726" t="n">
        <v>0.032333463186599</v>
      </c>
      <c r="K726" t="n">
        <v>166</v>
      </c>
      <c r="L726"/>
      <c r="M726" t="s">
        <v>5566</v>
      </c>
      <c r="N726" t="n">
        <v>5134</v>
      </c>
      <c r="O726" s="201" t="n">
        <v>43734</v>
      </c>
      <c r="P726" t="s">
        <v>5562</v>
      </c>
    </row>
    <row r="727">
      <c r="A727" t="n">
        <v>1569677068</v>
      </c>
      <c r="B727" t="s">
        <v>6267</v>
      </c>
      <c r="C727" t="s">
        <v>6267</v>
      </c>
      <c r="D727" t="n">
        <v>100</v>
      </c>
      <c r="E727" t="n">
        <v>38.96</v>
      </c>
      <c r="F727" s="201" t="n">
        <v>43732</v>
      </c>
      <c r="G727" t="n">
        <v>40.07</v>
      </c>
      <c r="H727" s="201" t="n">
        <v>43735</v>
      </c>
      <c r="I727" t="n">
        <v>0.018770987924299</v>
      </c>
      <c r="J727" t="n">
        <v>0.0284907597535935</v>
      </c>
      <c r="K727" t="n">
        <v>111</v>
      </c>
      <c r="L727"/>
      <c r="M727" t="s">
        <v>5566</v>
      </c>
      <c r="N727" t="n">
        <v>3896</v>
      </c>
      <c r="O727" s="201" t="n">
        <v>43736</v>
      </c>
      <c r="P727" t="s">
        <v>5562</v>
      </c>
    </row>
    <row r="728">
      <c r="A728" t="n">
        <v>1571220012</v>
      </c>
      <c r="B728" t="s">
        <v>6268</v>
      </c>
      <c r="C728" t="s">
        <v>6268</v>
      </c>
      <c r="D728" t="n">
        <v>100</v>
      </c>
      <c r="E728" t="n">
        <v>33.05</v>
      </c>
      <c r="F728" s="201" t="n">
        <v>43733</v>
      </c>
      <c r="G728" t="n">
        <v>33.5</v>
      </c>
      <c r="H728" s="201" t="n">
        <v>43753</v>
      </c>
      <c r="I728" t="n">
        <v>0.00898687669786321</v>
      </c>
      <c r="J728" t="n">
        <v>0.0136157337367626</v>
      </c>
      <c r="K728" t="n">
        <v>45.0000000000003</v>
      </c>
      <c r="L728"/>
      <c r="M728" t="s">
        <v>5566</v>
      </c>
      <c r="N728" t="n">
        <v>3305</v>
      </c>
      <c r="O728" s="201" t="n">
        <v>43754</v>
      </c>
      <c r="P728" t="s">
        <v>5562</v>
      </c>
    </row>
    <row r="729">
      <c r="A729" t="n">
        <v>1571350575</v>
      </c>
      <c r="B729" t="s">
        <v>6269</v>
      </c>
      <c r="C729" t="s">
        <v>6269</v>
      </c>
      <c r="D729" t="n">
        <v>200</v>
      </c>
      <c r="E729" t="n">
        <v>12</v>
      </c>
      <c r="F729" s="201" t="n">
        <v>43752</v>
      </c>
      <c r="G729" t="n">
        <v>12.5</v>
      </c>
      <c r="H729" s="201" t="n">
        <v>43755</v>
      </c>
      <c r="I729" t="n">
        <v>0.0284800249687891</v>
      </c>
      <c r="J729" t="n">
        <v>0.0416666666666667</v>
      </c>
      <c r="K729" t="n">
        <v>100</v>
      </c>
      <c r="L729"/>
      <c r="M729" t="s">
        <v>5566</v>
      </c>
      <c r="N729" t="n">
        <v>2400</v>
      </c>
      <c r="O729" s="201" t="n">
        <v>43755</v>
      </c>
      <c r="P729" t="s">
        <v>5562</v>
      </c>
    </row>
    <row r="730">
      <c r="A730" t="n">
        <v>1571432228</v>
      </c>
      <c r="B730" t="s">
        <v>6270</v>
      </c>
      <c r="C730" t="s">
        <v>6270</v>
      </c>
      <c r="D730" t="n">
        <v>-100</v>
      </c>
      <c r="E730" t="n">
        <v>1.46</v>
      </c>
      <c r="F730" s="201" t="n">
        <v>43741</v>
      </c>
      <c r="G730" t="n">
        <v>0.02</v>
      </c>
      <c r="H730" s="201" t="n">
        <v>43756</v>
      </c>
      <c r="I730" t="n">
        <v>0.660550458715596</v>
      </c>
      <c r="J730" t="n">
        <v>0.986301369863014</v>
      </c>
      <c r="K730" t="n">
        <v>144</v>
      </c>
      <c r="L730"/>
      <c r="M730" t="s">
        <v>5653</v>
      </c>
      <c r="N730" t="n">
        <v>146</v>
      </c>
      <c r="O730" s="201" t="n">
        <v>43756</v>
      </c>
      <c r="P730" t="s">
        <v>5562</v>
      </c>
    </row>
    <row r="731">
      <c r="A731" t="n">
        <v>1571432229</v>
      </c>
      <c r="B731" t="s">
        <v>6271</v>
      </c>
      <c r="C731" t="s">
        <v>6271</v>
      </c>
      <c r="D731" t="n">
        <v>-100</v>
      </c>
      <c r="E731" t="n">
        <v>2</v>
      </c>
      <c r="F731" s="201" t="n">
        <v>43742</v>
      </c>
      <c r="G731" t="n">
        <v>1.1</v>
      </c>
      <c r="H731" s="201" t="n">
        <v>43756</v>
      </c>
      <c r="I731" t="n">
        <v>0.301930147058823</v>
      </c>
      <c r="J731" t="n">
        <v>0.45</v>
      </c>
      <c r="K731" t="n">
        <v>90</v>
      </c>
      <c r="L731"/>
      <c r="M731" t="s">
        <v>5653</v>
      </c>
      <c r="N731" t="n">
        <v>200</v>
      </c>
      <c r="O731" s="201" t="n">
        <v>43756</v>
      </c>
      <c r="P731" t="s">
        <v>5562</v>
      </c>
    </row>
    <row r="732">
      <c r="A732" t="n">
        <v>1571432230</v>
      </c>
      <c r="B732" t="s">
        <v>6272</v>
      </c>
      <c r="C732" t="s">
        <v>6272</v>
      </c>
      <c r="D732" t="n">
        <v>-100</v>
      </c>
      <c r="E732" t="n">
        <v>2</v>
      </c>
      <c r="F732" s="201" t="n">
        <v>43741</v>
      </c>
      <c r="G732" t="n">
        <v>1.4</v>
      </c>
      <c r="H732" s="201" t="n">
        <v>43756</v>
      </c>
      <c r="I732" t="n">
        <v>0.200917431192661</v>
      </c>
      <c r="J732" t="n">
        <v>0.3</v>
      </c>
      <c r="K732" t="n">
        <v>60</v>
      </c>
      <c r="L732"/>
      <c r="M732" t="s">
        <v>5653</v>
      </c>
      <c r="N732" t="n">
        <v>200</v>
      </c>
      <c r="O732" s="201" t="n">
        <v>43756</v>
      </c>
      <c r="P732" t="s">
        <v>5562</v>
      </c>
    </row>
    <row r="733">
      <c r="A733" t="n">
        <v>1571432231</v>
      </c>
      <c r="B733" t="s">
        <v>6273</v>
      </c>
      <c r="C733" t="s">
        <v>6273</v>
      </c>
      <c r="D733" t="n">
        <v>-100</v>
      </c>
      <c r="E733" t="n">
        <v>4</v>
      </c>
      <c r="F733" s="201" t="n">
        <v>43742</v>
      </c>
      <c r="G733" t="n">
        <v>5.1</v>
      </c>
      <c r="H733" s="201" t="n">
        <v>43756</v>
      </c>
      <c r="I733" t="n">
        <v>-0.184512867647059</v>
      </c>
      <c r="J733" t="n">
        <v>-0.275</v>
      </c>
      <c r="K733" t="n">
        <v>-110</v>
      </c>
      <c r="L733"/>
      <c r="M733" t="s">
        <v>5653</v>
      </c>
      <c r="N733" t="n">
        <v>400</v>
      </c>
      <c r="O733" s="201" t="n">
        <v>43756</v>
      </c>
      <c r="P733" t="s">
        <v>5562</v>
      </c>
    </row>
    <row r="734">
      <c r="A734" t="n">
        <v>1571502772</v>
      </c>
      <c r="B734" t="s">
        <v>6274</v>
      </c>
      <c r="C734" t="s">
        <v>6274</v>
      </c>
      <c r="D734" t="n">
        <v>100</v>
      </c>
      <c r="E734" t="n">
        <v>18.61</v>
      </c>
      <c r="F734" s="201" t="n">
        <v>43705</v>
      </c>
      <c r="G734" t="n">
        <v>15</v>
      </c>
      <c r="H734" s="201" t="n">
        <v>43756</v>
      </c>
      <c r="I734" t="n">
        <v>-0.121864598179314</v>
      </c>
      <c r="J734" t="n">
        <v>-0.193981730252552</v>
      </c>
      <c r="K734" t="n">
        <v>-361</v>
      </c>
      <c r="L734"/>
      <c r="M734" t="s">
        <v>5566</v>
      </c>
      <c r="N734" t="n">
        <v>1861</v>
      </c>
      <c r="O734" s="201" t="n">
        <v>43757</v>
      </c>
      <c r="P734" t="s">
        <v>5562</v>
      </c>
    </row>
    <row r="735">
      <c r="A735" t="n">
        <v>1571502773</v>
      </c>
      <c r="B735" t="s">
        <v>6275</v>
      </c>
      <c r="C735" t="s">
        <v>6275</v>
      </c>
      <c r="D735" t="n">
        <v>-100</v>
      </c>
      <c r="E735" t="n">
        <v>1.35</v>
      </c>
      <c r="F735" s="201" t="n">
        <v>43742</v>
      </c>
      <c r="G735" t="n">
        <v>0</v>
      </c>
      <c r="H735" s="201" t="n">
        <v>43756</v>
      </c>
      <c r="I735" t="n">
        <v>0.670955882352941</v>
      </c>
      <c r="J735" t="n">
        <v>1</v>
      </c>
      <c r="K735" t="n">
        <v>135</v>
      </c>
      <c r="L735"/>
      <c r="M735" t="s">
        <v>5653</v>
      </c>
      <c r="N735" t="n">
        <v>135</v>
      </c>
      <c r="O735" s="201" t="n">
        <v>43757</v>
      </c>
      <c r="P735" t="s">
        <v>5562</v>
      </c>
    </row>
    <row r="736">
      <c r="A736" t="n">
        <v>1571502774</v>
      </c>
      <c r="B736" t="s">
        <v>6207</v>
      </c>
      <c r="C736" t="s">
        <v>6207</v>
      </c>
      <c r="D736" t="n">
        <v>100</v>
      </c>
      <c r="E736" t="n">
        <v>58.05</v>
      </c>
      <c r="F736" s="201" t="n">
        <v>43579</v>
      </c>
      <c r="G736" t="n">
        <v>30</v>
      </c>
      <c r="H736" s="201" t="n">
        <v>43756</v>
      </c>
      <c r="I736" t="n">
        <v>-0.249461823258738</v>
      </c>
      <c r="J736" t="n">
        <v>-0.483204134366925</v>
      </c>
      <c r="K736" t="n">
        <v>-2805</v>
      </c>
      <c r="L736"/>
      <c r="M736" t="s">
        <v>5566</v>
      </c>
      <c r="N736" t="n">
        <v>5805</v>
      </c>
      <c r="O736" s="201" t="n">
        <v>43757</v>
      </c>
      <c r="P736" t="s">
        <v>5562</v>
      </c>
    </row>
    <row r="737">
      <c r="A737" t="n">
        <v>1571502775</v>
      </c>
      <c r="B737" t="s">
        <v>6276</v>
      </c>
      <c r="C737" t="s">
        <v>6276</v>
      </c>
      <c r="D737" t="n">
        <v>-100</v>
      </c>
      <c r="E737" t="n">
        <v>3.59</v>
      </c>
      <c r="F737" s="201" t="n">
        <v>43741</v>
      </c>
      <c r="G737" t="n">
        <v>0</v>
      </c>
      <c r="H737" s="201" t="n">
        <v>43756</v>
      </c>
      <c r="I737" t="n">
        <v>0.669724770642202</v>
      </c>
      <c r="J737" t="n">
        <v>1</v>
      </c>
      <c r="K737" t="n">
        <v>359</v>
      </c>
      <c r="L737"/>
      <c r="M737" t="s">
        <v>5653</v>
      </c>
      <c r="N737" t="n">
        <v>359</v>
      </c>
      <c r="O737" s="201" t="n">
        <v>43757</v>
      </c>
      <c r="P737" t="s">
        <v>5562</v>
      </c>
    </row>
    <row r="738">
      <c r="A738" t="n">
        <v>1575730167</v>
      </c>
      <c r="B738" t="s">
        <v>6277</v>
      </c>
      <c r="C738" t="s">
        <v>6277</v>
      </c>
      <c r="D738" t="n">
        <v>-1000</v>
      </c>
      <c r="E738" t="n">
        <v>1.5</v>
      </c>
      <c r="F738" s="201" t="n">
        <v>43803</v>
      </c>
      <c r="G738" t="n">
        <v>0</v>
      </c>
      <c r="H738" s="201" t="n">
        <v>43805</v>
      </c>
      <c r="I738" t="n">
        <v>0.755693581780538</v>
      </c>
      <c r="J738" t="n">
        <v>1</v>
      </c>
      <c r="K738" t="n">
        <v>1500</v>
      </c>
      <c r="L738"/>
      <c r="M738" t="s">
        <v>5561</v>
      </c>
      <c r="N738" t="n">
        <v>1500</v>
      </c>
      <c r="O738" s="201" t="n">
        <v>43806</v>
      </c>
      <c r="P738" t="s">
        <v>5562</v>
      </c>
    </row>
    <row r="739">
      <c r="A739" t="n">
        <v>1575730168</v>
      </c>
      <c r="B739" t="s">
        <v>6278</v>
      </c>
      <c r="C739" t="s">
        <v>6278</v>
      </c>
      <c r="D739" t="n">
        <v>-100</v>
      </c>
      <c r="E739" t="n">
        <v>5.71</v>
      </c>
      <c r="F739" s="201" t="n">
        <v>43804</v>
      </c>
      <c r="G739" t="n">
        <v>0</v>
      </c>
      <c r="H739" s="201" t="n">
        <v>43805</v>
      </c>
      <c r="I739" t="n">
        <v>0.757261410788382</v>
      </c>
      <c r="J739" t="n">
        <v>1</v>
      </c>
      <c r="K739" t="n">
        <v>571</v>
      </c>
      <c r="L739"/>
      <c r="M739" t="s">
        <v>5561</v>
      </c>
      <c r="N739" t="n">
        <v>571</v>
      </c>
      <c r="O739" s="201" t="n">
        <v>43806</v>
      </c>
      <c r="P739" t="s">
        <v>5562</v>
      </c>
    </row>
    <row r="740">
      <c r="A740" t="n">
        <v>1575926349</v>
      </c>
      <c r="B740" t="s">
        <v>6279</v>
      </c>
      <c r="C740" t="s">
        <v>6279</v>
      </c>
      <c r="D740" t="n">
        <v>200</v>
      </c>
      <c r="E740" t="n">
        <v>9.56</v>
      </c>
      <c r="F740" s="201" t="n">
        <v>43781</v>
      </c>
      <c r="G740" t="n">
        <v>9.7</v>
      </c>
      <c r="H740" s="201" t="n">
        <v>43808</v>
      </c>
      <c r="I740" t="n">
        <v>0.0105845312564728</v>
      </c>
      <c r="J740" t="n">
        <v>0.014644351464435</v>
      </c>
      <c r="K740" t="n">
        <v>27.9999999999998</v>
      </c>
      <c r="L740"/>
      <c r="M740" t="s">
        <v>5566</v>
      </c>
      <c r="N740" t="n">
        <v>1912</v>
      </c>
      <c r="O740" s="201" t="n">
        <v>43808</v>
      </c>
      <c r="P740" t="s">
        <v>5562</v>
      </c>
    </row>
    <row r="741">
      <c r="A741" t="n">
        <v>1576114051</v>
      </c>
      <c r="B741" t="s">
        <v>6237</v>
      </c>
      <c r="C741" t="s">
        <v>6237</v>
      </c>
      <c r="D741" t="n">
        <v>100</v>
      </c>
      <c r="E741" t="n">
        <v>55.37</v>
      </c>
      <c r="F741" s="201" t="n">
        <v>43725</v>
      </c>
      <c r="G741" t="n">
        <v>56</v>
      </c>
      <c r="H741" s="201" t="n">
        <v>43810</v>
      </c>
      <c r="I741" t="n">
        <v>0.00740280021904183</v>
      </c>
      <c r="J741" t="n">
        <v>0.0113780025284451</v>
      </c>
      <c r="K741" t="n">
        <v>63.0000000000003</v>
      </c>
      <c r="L741"/>
      <c r="M741" t="s">
        <v>5566</v>
      </c>
      <c r="N741" t="n">
        <v>5537</v>
      </c>
      <c r="O741" s="201" t="n">
        <v>43810</v>
      </c>
      <c r="P741" t="s">
        <v>5562</v>
      </c>
    </row>
    <row r="742">
      <c r="A742" t="n">
        <v>1576189183</v>
      </c>
      <c r="B742" t="s">
        <v>6280</v>
      </c>
      <c r="C742" t="s">
        <v>6280</v>
      </c>
      <c r="D742" t="n">
        <v>100</v>
      </c>
      <c r="E742" t="n">
        <v>35.42</v>
      </c>
      <c r="F742" s="201" t="n">
        <v>43810</v>
      </c>
      <c r="G742" t="n">
        <v>39</v>
      </c>
      <c r="H742" s="201" t="n">
        <v>43811</v>
      </c>
      <c r="I742" t="n">
        <v>0.07750333334915</v>
      </c>
      <c r="J742" t="n">
        <v>0.101072840203275</v>
      </c>
      <c r="K742" t="n">
        <v>358</v>
      </c>
      <c r="L742"/>
      <c r="M742" t="s">
        <v>5566</v>
      </c>
      <c r="N742" t="n">
        <v>3542</v>
      </c>
      <c r="O742" s="201" t="n">
        <v>43811</v>
      </c>
      <c r="P742" t="s">
        <v>5562</v>
      </c>
    </row>
    <row r="743">
      <c r="A743" t="n">
        <v>1576189184</v>
      </c>
      <c r="B743" t="s">
        <v>6281</v>
      </c>
      <c r="C743" t="s">
        <v>6281</v>
      </c>
      <c r="D743" t="n">
        <v>100</v>
      </c>
      <c r="E743" t="n">
        <v>153.53</v>
      </c>
      <c r="F743" s="201" t="n">
        <v>43808</v>
      </c>
      <c r="G743" t="n">
        <v>155</v>
      </c>
      <c r="H743" s="201" t="n">
        <v>43811</v>
      </c>
      <c r="I743" t="n">
        <v>0.00731120653780343</v>
      </c>
      <c r="J743" t="n">
        <v>0.009574675959096</v>
      </c>
      <c r="K743" t="n">
        <v>147</v>
      </c>
      <c r="L743"/>
      <c r="M743" t="s">
        <v>5566</v>
      </c>
      <c r="N743" t="n">
        <v>15353</v>
      </c>
      <c r="O743" s="201" t="n">
        <v>43811</v>
      </c>
      <c r="P743" t="s">
        <v>5562</v>
      </c>
    </row>
    <row r="744">
      <c r="A744" t="n">
        <v>1576189185</v>
      </c>
      <c r="B744" t="s">
        <v>6208</v>
      </c>
      <c r="C744" t="s">
        <v>6208</v>
      </c>
      <c r="D744" t="n">
        <v>100</v>
      </c>
      <c r="E744" t="n">
        <v>85.8</v>
      </c>
      <c r="F744" s="201" t="n">
        <v>43789</v>
      </c>
      <c r="G744" t="n">
        <v>87.5</v>
      </c>
      <c r="H744" s="201" t="n">
        <v>43811</v>
      </c>
      <c r="I744" t="n">
        <v>0.0145511765230075</v>
      </c>
      <c r="J744" t="n">
        <v>0.0198135198135199</v>
      </c>
      <c r="K744" t="n">
        <v>170</v>
      </c>
      <c r="L744"/>
      <c r="M744" t="s">
        <v>5566</v>
      </c>
      <c r="N744" t="n">
        <v>8580</v>
      </c>
      <c r="O744" s="201" t="n">
        <v>43811</v>
      </c>
      <c r="P744" t="s">
        <v>5562</v>
      </c>
    </row>
    <row r="745">
      <c r="A745" t="n">
        <v>1576334533</v>
      </c>
      <c r="B745" t="s">
        <v>6282</v>
      </c>
      <c r="C745" t="s">
        <v>6282</v>
      </c>
      <c r="D745" t="n">
        <v>-1000</v>
      </c>
      <c r="E745" t="n">
        <v>0.8</v>
      </c>
      <c r="F745" s="201" t="n">
        <v>43810</v>
      </c>
      <c r="G745" t="n">
        <v>0</v>
      </c>
      <c r="H745" s="201" t="n">
        <v>43812</v>
      </c>
      <c r="I745" t="n">
        <v>0.766806722689076</v>
      </c>
      <c r="J745" t="n">
        <v>1</v>
      </c>
      <c r="K745" t="n">
        <v>800</v>
      </c>
      <c r="L745"/>
      <c r="M745" t="s">
        <v>5561</v>
      </c>
      <c r="N745" t="n">
        <v>800</v>
      </c>
      <c r="O745" s="201" t="n">
        <v>43813</v>
      </c>
      <c r="P745" t="s">
        <v>5562</v>
      </c>
    </row>
    <row r="746">
      <c r="A746" t="n">
        <v>1576532617</v>
      </c>
      <c r="B746" t="s">
        <v>6283</v>
      </c>
      <c r="C746" t="s">
        <v>6283</v>
      </c>
      <c r="D746" t="n">
        <v>100</v>
      </c>
      <c r="E746" t="n">
        <v>30.11</v>
      </c>
      <c r="F746" s="201" t="n">
        <v>43787</v>
      </c>
      <c r="G746" t="n">
        <v>33.27</v>
      </c>
      <c r="H746" s="201" t="n">
        <v>43815</v>
      </c>
      <c r="I746" t="n">
        <v>0.0767659530286079</v>
      </c>
      <c r="J746" t="n">
        <v>0.104948522085686</v>
      </c>
      <c r="K746" t="n">
        <v>316</v>
      </c>
      <c r="L746"/>
      <c r="M746" t="s">
        <v>5566</v>
      </c>
      <c r="N746" t="n">
        <v>3011</v>
      </c>
      <c r="O746" s="201" t="n">
        <v>43815</v>
      </c>
      <c r="P746" t="s">
        <v>5562</v>
      </c>
    </row>
    <row r="747">
      <c r="A747" t="n">
        <v>1576532618</v>
      </c>
      <c r="B747" t="s">
        <v>5743</v>
      </c>
      <c r="C747" t="s">
        <v>5743</v>
      </c>
      <c r="D747" t="n">
        <v>25</v>
      </c>
      <c r="E747" t="n">
        <v>217.05</v>
      </c>
      <c r="F747" s="201" t="n">
        <v>43405</v>
      </c>
      <c r="G747" t="n">
        <v>227</v>
      </c>
      <c r="H747" s="201" t="n">
        <v>43815</v>
      </c>
      <c r="I747" t="n">
        <v>0.0189924174142962</v>
      </c>
      <c r="J747" t="n">
        <v>0.0458419718958765</v>
      </c>
      <c r="K747" t="n">
        <v>248.75</v>
      </c>
      <c r="L747"/>
      <c r="M747" t="s">
        <v>5566</v>
      </c>
      <c r="N747" t="n">
        <v>5426.25</v>
      </c>
      <c r="O747" s="201" t="n">
        <v>43815</v>
      </c>
      <c r="P747" t="s">
        <v>5562</v>
      </c>
    </row>
    <row r="748">
      <c r="A748" t="n">
        <v>1576793087</v>
      </c>
      <c r="B748" t="s">
        <v>6284</v>
      </c>
      <c r="C748" t="s">
        <v>6284</v>
      </c>
      <c r="D748" t="n">
        <v>1000</v>
      </c>
      <c r="E748" t="n">
        <v>2</v>
      </c>
      <c r="F748" s="201" t="n">
        <v>43803</v>
      </c>
      <c r="G748" t="n">
        <v>5.6</v>
      </c>
      <c r="H748" s="201" t="n">
        <v>43818</v>
      </c>
      <c r="I748" t="n">
        <v>1.36024844720497</v>
      </c>
      <c r="J748" t="n">
        <v>1.8</v>
      </c>
      <c r="K748" t="n">
        <v>3600</v>
      </c>
      <c r="L748"/>
      <c r="M748" t="s">
        <v>5568</v>
      </c>
      <c r="N748" t="n">
        <v>2000</v>
      </c>
      <c r="O748" s="201" t="n">
        <v>43818</v>
      </c>
      <c r="P748" t="s">
        <v>5562</v>
      </c>
    </row>
    <row r="749">
      <c r="A749" t="n">
        <v>1576793088</v>
      </c>
      <c r="B749" t="s">
        <v>6285</v>
      </c>
      <c r="C749" t="s">
        <v>6285</v>
      </c>
      <c r="D749" t="n">
        <v>20</v>
      </c>
      <c r="E749" t="n">
        <v>135.16</v>
      </c>
      <c r="F749" s="201" t="n">
        <v>43676</v>
      </c>
      <c r="G749" t="n">
        <v>140</v>
      </c>
      <c r="H749" s="201" t="n">
        <v>43788</v>
      </c>
      <c r="I749" t="n">
        <v>0.021426942688447</v>
      </c>
      <c r="J749" t="n">
        <v>0.0358094110683636</v>
      </c>
      <c r="K749" t="n">
        <v>96.8000000000001</v>
      </c>
      <c r="L749"/>
      <c r="M749" t="s">
        <v>5566</v>
      </c>
      <c r="N749" t="n">
        <v>2703.2</v>
      </c>
      <c r="O749" s="201" t="n">
        <v>43818</v>
      </c>
      <c r="P749" t="s">
        <v>5562</v>
      </c>
    </row>
    <row r="750">
      <c r="A750" t="n">
        <v>1576870139</v>
      </c>
      <c r="B750" t="s">
        <v>6286</v>
      </c>
      <c r="C750" t="s">
        <v>6286</v>
      </c>
      <c r="D750" t="n">
        <v>-1000</v>
      </c>
      <c r="E750" t="n">
        <v>1</v>
      </c>
      <c r="F750" s="201" t="n">
        <v>43818</v>
      </c>
      <c r="G750" t="n">
        <v>1.75</v>
      </c>
      <c r="H750" s="201" t="n">
        <v>43819</v>
      </c>
      <c r="I750" t="n">
        <v>-0.584935897435897</v>
      </c>
      <c r="J750" t="n">
        <v>-0.75</v>
      </c>
      <c r="K750" t="n">
        <v>-750</v>
      </c>
      <c r="L750"/>
      <c r="M750" t="s">
        <v>5561</v>
      </c>
      <c r="N750" t="n">
        <v>1000</v>
      </c>
      <c r="O750" s="201" t="n">
        <v>43819</v>
      </c>
      <c r="P750" t="s">
        <v>5562</v>
      </c>
    </row>
    <row r="751">
      <c r="A751" t="n">
        <v>1576870140</v>
      </c>
      <c r="B751" t="s">
        <v>6287</v>
      </c>
      <c r="C751" t="s">
        <v>6287</v>
      </c>
      <c r="D751" t="n">
        <v>200</v>
      </c>
      <c r="E751" t="n">
        <v>3.1</v>
      </c>
      <c r="F751" s="201" t="n">
        <v>43816</v>
      </c>
      <c r="G751" t="n">
        <v>5</v>
      </c>
      <c r="H751" s="201" t="n">
        <v>43819</v>
      </c>
      <c r="I751" t="n">
        <v>0.475978037062457</v>
      </c>
      <c r="J751" t="n">
        <v>0.612903225806452</v>
      </c>
      <c r="K751" t="n">
        <v>380</v>
      </c>
      <c r="L751"/>
      <c r="M751" t="s">
        <v>5645</v>
      </c>
      <c r="N751" t="n">
        <v>620</v>
      </c>
      <c r="O751" s="201" t="n">
        <v>43819</v>
      </c>
      <c r="P751" t="s">
        <v>5562</v>
      </c>
    </row>
    <row r="752">
      <c r="A752" t="n">
        <v>1576870141</v>
      </c>
      <c r="B752" t="s">
        <v>6288</v>
      </c>
      <c r="C752" t="s">
        <v>6288</v>
      </c>
      <c r="D752" t="n">
        <v>200</v>
      </c>
      <c r="E752" t="n">
        <v>54.91</v>
      </c>
      <c r="F752" s="201" t="n">
        <v>43816</v>
      </c>
      <c r="G752" t="n">
        <v>55.5</v>
      </c>
      <c r="H752" s="201" t="n">
        <v>43819</v>
      </c>
      <c r="I752" t="n">
        <v>0.00834440883922237</v>
      </c>
      <c r="J752" t="n">
        <v>0.0107448552176288</v>
      </c>
      <c r="K752" t="n">
        <v>118.000000000001</v>
      </c>
      <c r="L752"/>
      <c r="M752" t="s">
        <v>5566</v>
      </c>
      <c r="N752" t="n">
        <v>10982</v>
      </c>
      <c r="O752" s="201" t="n">
        <v>43819</v>
      </c>
      <c r="P752" t="s">
        <v>5562</v>
      </c>
    </row>
    <row r="753">
      <c r="A753" t="n">
        <v>1576870142</v>
      </c>
      <c r="B753" t="s">
        <v>6289</v>
      </c>
      <c r="C753" t="s">
        <v>6289</v>
      </c>
      <c r="D753" t="n">
        <v>-1000</v>
      </c>
      <c r="E753" t="n">
        <v>0.55</v>
      </c>
      <c r="F753" s="201" t="n">
        <v>43815</v>
      </c>
      <c r="G753" t="n">
        <v>0.4</v>
      </c>
      <c r="H753" s="201" t="n">
        <v>43819</v>
      </c>
      <c r="I753" t="n">
        <v>0.211349160393746</v>
      </c>
      <c r="J753" t="n">
        <v>0.272727272727273</v>
      </c>
      <c r="K753" t="n">
        <v>150</v>
      </c>
      <c r="L753"/>
      <c r="M753" t="s">
        <v>5561</v>
      </c>
      <c r="N753" t="n">
        <v>550</v>
      </c>
      <c r="O753" s="201" t="n">
        <v>43819</v>
      </c>
      <c r="P753" t="s">
        <v>5562</v>
      </c>
    </row>
    <row r="754">
      <c r="A754" t="n">
        <v>1576870298</v>
      </c>
      <c r="B754" t="s">
        <v>6290</v>
      </c>
      <c r="C754" t="s">
        <v>6290</v>
      </c>
      <c r="D754" t="n">
        <v>-1000</v>
      </c>
      <c r="E754" t="n">
        <v>0.8</v>
      </c>
      <c r="F754" s="201" t="n">
        <v>43816</v>
      </c>
      <c r="G754" t="n">
        <v>0</v>
      </c>
      <c r="H754" s="201" t="n">
        <v>43819</v>
      </c>
      <c r="I754" t="n">
        <v>0.776595744680851</v>
      </c>
      <c r="J754" t="n">
        <v>1</v>
      </c>
      <c r="K754" t="n">
        <v>800</v>
      </c>
      <c r="L754"/>
      <c r="M754" t="s">
        <v>5561</v>
      </c>
      <c r="N754" t="n">
        <v>800</v>
      </c>
      <c r="O754" s="201" t="n">
        <v>43819</v>
      </c>
      <c r="P754" t="s">
        <v>5562</v>
      </c>
    </row>
    <row r="755">
      <c r="A755" t="n">
        <v>1576870299</v>
      </c>
      <c r="B755" t="s">
        <v>6291</v>
      </c>
      <c r="C755" t="s">
        <v>6291</v>
      </c>
      <c r="D755" t="n">
        <v>-1000</v>
      </c>
      <c r="E755" t="n">
        <v>1</v>
      </c>
      <c r="F755" s="201" t="n">
        <v>43817</v>
      </c>
      <c r="G755" t="n">
        <v>0</v>
      </c>
      <c r="H755" s="201" t="n">
        <v>43819</v>
      </c>
      <c r="I755" t="n">
        <v>0.778251599147122</v>
      </c>
      <c r="J755" t="n">
        <v>1</v>
      </c>
      <c r="K755" t="n">
        <v>1000</v>
      </c>
      <c r="L755"/>
      <c r="M755" t="s">
        <v>5561</v>
      </c>
      <c r="N755" t="n">
        <v>1000</v>
      </c>
      <c r="O755" s="201" t="n">
        <v>43819</v>
      </c>
      <c r="P755" t="s">
        <v>5562</v>
      </c>
    </row>
    <row r="756">
      <c r="A756" t="n">
        <v>1576870300</v>
      </c>
      <c r="B756" t="s">
        <v>6292</v>
      </c>
      <c r="C756" t="s">
        <v>6292</v>
      </c>
      <c r="D756" t="n">
        <v>-200</v>
      </c>
      <c r="E756" t="n">
        <v>0.5</v>
      </c>
      <c r="F756" s="201" t="n">
        <v>43818</v>
      </c>
      <c r="G756" t="n">
        <v>0</v>
      </c>
      <c r="H756" s="201" t="n">
        <v>43819</v>
      </c>
      <c r="I756" t="n">
        <v>0.77991452991453</v>
      </c>
      <c r="J756" t="n">
        <v>1</v>
      </c>
      <c r="K756" t="n">
        <v>100</v>
      </c>
      <c r="L756"/>
      <c r="M756" t="s">
        <v>5561</v>
      </c>
      <c r="N756" t="n">
        <v>100</v>
      </c>
      <c r="O756" s="201" t="n">
        <v>43819</v>
      </c>
      <c r="P756" t="s">
        <v>5562</v>
      </c>
    </row>
    <row r="757">
      <c r="A757" t="n">
        <v>1576884672</v>
      </c>
      <c r="B757" t="s">
        <v>6048</v>
      </c>
      <c r="C757" t="s">
        <v>6048</v>
      </c>
      <c r="D757" t="n">
        <v>101</v>
      </c>
      <c r="E757" t="n">
        <v>57</v>
      </c>
      <c r="F757" s="201" t="n">
        <v>43580</v>
      </c>
      <c r="G757" t="n">
        <v>59</v>
      </c>
      <c r="H757" s="201" t="n">
        <v>43819</v>
      </c>
      <c r="I757" t="n">
        <v>0.0181402514785548</v>
      </c>
      <c r="J757" t="n">
        <v>0.0350877192982457</v>
      </c>
      <c r="K757" t="n">
        <v>202</v>
      </c>
      <c r="L757"/>
      <c r="M757" t="s">
        <v>5566</v>
      </c>
      <c r="N757" t="n">
        <v>5757</v>
      </c>
      <c r="O757" s="201" t="n">
        <v>43819</v>
      </c>
      <c r="P757" t="s">
        <v>5562</v>
      </c>
    </row>
    <row r="758">
      <c r="A758" t="n">
        <v>1577143258</v>
      </c>
      <c r="B758" t="s">
        <v>6293</v>
      </c>
      <c r="C758" t="s">
        <v>6293</v>
      </c>
      <c r="D758" t="n">
        <v>517</v>
      </c>
      <c r="E758" t="n">
        <v>15.59</v>
      </c>
      <c r="F758" s="201" t="n">
        <v>43596</v>
      </c>
      <c r="G758" t="n">
        <v>13.31</v>
      </c>
      <c r="H758" s="201" t="n">
        <v>43822</v>
      </c>
      <c r="I758" t="n">
        <v>-0.0773628580193546</v>
      </c>
      <c r="J758" t="n">
        <v>-0.146247594611931</v>
      </c>
      <c r="K758" t="n">
        <v>-1178.76</v>
      </c>
      <c r="L758"/>
      <c r="M758" t="s">
        <v>5566</v>
      </c>
      <c r="N758" t="n">
        <v>8060.03</v>
      </c>
      <c r="O758" s="201" t="n">
        <v>43822</v>
      </c>
      <c r="P758" t="s">
        <v>5562</v>
      </c>
    </row>
    <row r="759">
      <c r="A759" t="n">
        <v>1577143259</v>
      </c>
      <c r="B759" t="s">
        <v>6294</v>
      </c>
      <c r="C759" t="s">
        <v>6294</v>
      </c>
      <c r="D759" t="n">
        <v>100</v>
      </c>
      <c r="E759" t="n">
        <v>65.43</v>
      </c>
      <c r="F759" s="201" t="n">
        <v>43755</v>
      </c>
      <c r="G759" t="n">
        <v>47</v>
      </c>
      <c r="H759" s="201" t="n">
        <v>43822</v>
      </c>
      <c r="I759" t="n">
        <v>-0.193618458564565</v>
      </c>
      <c r="J759" t="n">
        <v>-0.281675072596668</v>
      </c>
      <c r="K759" t="n">
        <v>-1843</v>
      </c>
      <c r="L759"/>
      <c r="M759" t="s">
        <v>5566</v>
      </c>
      <c r="N759" t="n">
        <v>6543</v>
      </c>
      <c r="O759" s="201" t="n">
        <v>43822</v>
      </c>
      <c r="P759" t="s">
        <v>5562</v>
      </c>
    </row>
    <row r="760">
      <c r="A760" t="n">
        <v>1577143260</v>
      </c>
      <c r="B760" t="s">
        <v>6295</v>
      </c>
      <c r="C760" t="s">
        <v>6295</v>
      </c>
      <c r="D760" t="n">
        <v>200</v>
      </c>
      <c r="E760" t="n">
        <v>23.36</v>
      </c>
      <c r="F760" s="201" t="n">
        <v>43777</v>
      </c>
      <c r="G760" t="n">
        <v>25</v>
      </c>
      <c r="H760" s="201" t="n">
        <v>43822</v>
      </c>
      <c r="I760" t="n">
        <v>0.0503438113948919</v>
      </c>
      <c r="J760" t="n">
        <v>0.0702054794520548</v>
      </c>
      <c r="K760" t="n">
        <v>328</v>
      </c>
      <c r="L760"/>
      <c r="M760" t="s">
        <v>5566</v>
      </c>
      <c r="N760" t="n">
        <v>4672</v>
      </c>
      <c r="O760" s="201" t="n">
        <v>43822</v>
      </c>
      <c r="P760" t="s">
        <v>5562</v>
      </c>
    </row>
    <row r="761">
      <c r="A761" t="n">
        <v>1577391380</v>
      </c>
      <c r="B761" t="s">
        <v>6296</v>
      </c>
      <c r="C761" t="s">
        <v>6296</v>
      </c>
      <c r="D761" t="n">
        <v>100</v>
      </c>
      <c r="E761" t="n">
        <v>6.32</v>
      </c>
      <c r="F761" s="201" t="n">
        <v>43819</v>
      </c>
      <c r="G761" t="n">
        <v>7.5</v>
      </c>
      <c r="H761" s="201" t="n">
        <v>43825</v>
      </c>
      <c r="I761" t="n">
        <v>0.145928766974765</v>
      </c>
      <c r="J761" t="n">
        <v>0.186708860759494</v>
      </c>
      <c r="K761" t="n">
        <v>118</v>
      </c>
      <c r="L761"/>
      <c r="M761" t="s">
        <v>5568</v>
      </c>
      <c r="N761" t="n">
        <v>632</v>
      </c>
      <c r="O761" s="201" t="n">
        <v>43825</v>
      </c>
      <c r="P761" t="s">
        <v>5562</v>
      </c>
    </row>
    <row r="762">
      <c r="A762" t="n">
        <v>1577491036</v>
      </c>
      <c r="B762" t="s">
        <v>6297</v>
      </c>
      <c r="C762" t="s">
        <v>6297</v>
      </c>
      <c r="D762" t="n">
        <v>-1000</v>
      </c>
      <c r="E762" t="n">
        <v>0.6</v>
      </c>
      <c r="F762" s="201" t="n">
        <v>43818</v>
      </c>
      <c r="G762" t="n">
        <v>0</v>
      </c>
      <c r="H762" s="201" t="n">
        <v>43826</v>
      </c>
      <c r="I762" t="n">
        <v>0.77991452991453</v>
      </c>
      <c r="J762" t="n">
        <v>1</v>
      </c>
      <c r="K762" t="n">
        <v>600</v>
      </c>
      <c r="L762"/>
      <c r="M762" t="s">
        <v>5561</v>
      </c>
      <c r="N762" t="n">
        <v>600</v>
      </c>
      <c r="O762" s="201" t="n">
        <v>43826</v>
      </c>
      <c r="P762" t="s">
        <v>5562</v>
      </c>
    </row>
    <row r="763">
      <c r="A763" t="n">
        <v>1577899055</v>
      </c>
      <c r="B763" t="s">
        <v>6298</v>
      </c>
      <c r="C763" t="s">
        <v>6298</v>
      </c>
      <c r="D763" t="n">
        <v>1000</v>
      </c>
      <c r="E763" t="n">
        <v>0.08</v>
      </c>
      <c r="F763" s="201" t="n">
        <v>43826</v>
      </c>
      <c r="G763" t="n">
        <v>0.35</v>
      </c>
      <c r="H763" s="201" t="n">
        <v>43829</v>
      </c>
      <c r="I763" t="n">
        <v>2.67798913043478</v>
      </c>
      <c r="J763" t="n">
        <v>3.375</v>
      </c>
      <c r="K763" t="n">
        <v>270</v>
      </c>
      <c r="L763"/>
      <c r="M763" t="s">
        <v>5568</v>
      </c>
      <c r="N763" t="n">
        <v>80</v>
      </c>
      <c r="O763" s="201" t="n">
        <v>43831</v>
      </c>
      <c r="P763" t="s">
        <v>5562</v>
      </c>
    </row>
    <row r="764">
      <c r="A764" t="n">
        <v>1577899056</v>
      </c>
      <c r="B764" t="s">
        <v>6299</v>
      </c>
      <c r="C764" t="s">
        <v>6299</v>
      </c>
      <c r="D764" t="n">
        <v>100</v>
      </c>
      <c r="E764" t="n">
        <v>89.81</v>
      </c>
      <c r="F764" s="201" t="n">
        <v>43711</v>
      </c>
      <c r="G764" t="n">
        <v>90.5</v>
      </c>
      <c r="H764" s="201" t="n">
        <v>43829</v>
      </c>
      <c r="I764" t="n">
        <v>0.00487696247633887</v>
      </c>
      <c r="J764" t="n">
        <v>0.00768288609286261</v>
      </c>
      <c r="K764" t="n">
        <v>68.9999999999998</v>
      </c>
      <c r="L764"/>
      <c r="M764" t="s">
        <v>5566</v>
      </c>
      <c r="N764" t="n">
        <v>8981</v>
      </c>
      <c r="O764" s="201" t="n">
        <v>43831</v>
      </c>
      <c r="P764" t="s">
        <v>5562</v>
      </c>
    </row>
    <row r="765">
      <c r="A765" t="n">
        <v>1577899057</v>
      </c>
      <c r="B765" t="s">
        <v>6300</v>
      </c>
      <c r="C765" t="s">
        <v>6300</v>
      </c>
      <c r="D765" t="n">
        <v>50</v>
      </c>
      <c r="E765" t="n">
        <v>99.25</v>
      </c>
      <c r="F765" s="201" t="n">
        <v>43476</v>
      </c>
      <c r="G765" t="n">
        <v>15.6</v>
      </c>
      <c r="H765" s="201" t="n">
        <v>43829</v>
      </c>
      <c r="I765" t="n">
        <v>-0.379789781385079</v>
      </c>
      <c r="J765" t="n">
        <v>-0.842821158690176</v>
      </c>
      <c r="K765" t="n">
        <v>-4182.5</v>
      </c>
      <c r="L765"/>
      <c r="M765" t="s">
        <v>5566</v>
      </c>
      <c r="N765" t="n">
        <v>4962.5</v>
      </c>
      <c r="O765" s="201" t="n">
        <v>43831</v>
      </c>
      <c r="P765" t="s">
        <v>5562</v>
      </c>
    </row>
    <row r="766">
      <c r="A766" t="n">
        <v>1578000633</v>
      </c>
      <c r="B766" t="s">
        <v>6301</v>
      </c>
      <c r="C766" t="s">
        <v>6301</v>
      </c>
      <c r="D766" t="n">
        <v>302</v>
      </c>
      <c r="E766" t="n">
        <v>7.92</v>
      </c>
      <c r="F766" s="201" t="n">
        <v>43768</v>
      </c>
      <c r="G766" t="n">
        <v>8.5</v>
      </c>
      <c r="H766" s="201" t="n">
        <v>43832</v>
      </c>
      <c r="I766" t="n">
        <v>0.0516019266019267</v>
      </c>
      <c r="J766" t="n">
        <v>0.0732323232323233</v>
      </c>
      <c r="K766" t="n">
        <v>175.16</v>
      </c>
      <c r="L766"/>
      <c r="M766" t="s">
        <v>5566</v>
      </c>
      <c r="N766" t="n">
        <v>2391.84</v>
      </c>
      <c r="O766" s="201" t="n">
        <v>43832</v>
      </c>
      <c r="P766" t="s">
        <v>5562</v>
      </c>
    </row>
    <row r="767">
      <c r="A767" t="n">
        <v>1578000634</v>
      </c>
      <c r="B767" t="s">
        <v>6302</v>
      </c>
      <c r="C767" t="s">
        <v>6302</v>
      </c>
      <c r="D767" t="n">
        <v>50</v>
      </c>
      <c r="E767" t="n">
        <v>138.43</v>
      </c>
      <c r="F767" s="201" t="n">
        <v>43696</v>
      </c>
      <c r="G767" t="n">
        <v>140.3</v>
      </c>
      <c r="H767" s="201" t="n">
        <v>43832</v>
      </c>
      <c r="I767" t="n">
        <v>0.00835703537368829</v>
      </c>
      <c r="J767" t="n">
        <v>0.0135086325218523</v>
      </c>
      <c r="K767" t="n">
        <v>93.5000000000002</v>
      </c>
      <c r="L767"/>
      <c r="M767" t="s">
        <v>5566</v>
      </c>
      <c r="N767" t="n">
        <v>6921.5</v>
      </c>
      <c r="O767" s="201" t="n">
        <v>43832</v>
      </c>
      <c r="P767" t="s">
        <v>5562</v>
      </c>
    </row>
    <row r="768">
      <c r="A768" t="n">
        <v>1578439018</v>
      </c>
      <c r="B768" t="s">
        <v>5809</v>
      </c>
      <c r="C768" t="s">
        <v>5809</v>
      </c>
      <c r="D768" t="n">
        <v>200</v>
      </c>
      <c r="E768" t="n">
        <v>26.27</v>
      </c>
      <c r="F768" s="201" t="n">
        <v>43822</v>
      </c>
      <c r="G768" t="n">
        <v>30</v>
      </c>
      <c r="H768" s="201" t="n">
        <v>43837</v>
      </c>
      <c r="I768" t="n">
        <v>0.111692405129753</v>
      </c>
      <c r="J768" t="n">
        <v>0.141987057480015</v>
      </c>
      <c r="K768" t="n">
        <v>746</v>
      </c>
      <c r="L768"/>
      <c r="M768" t="s">
        <v>5566</v>
      </c>
      <c r="N768" t="n">
        <v>5254</v>
      </c>
      <c r="O768" s="201" t="n">
        <v>43837</v>
      </c>
      <c r="P768" t="s">
        <v>5562</v>
      </c>
    </row>
    <row r="769">
      <c r="A769" t="n">
        <v>1578439019</v>
      </c>
      <c r="B769" t="s">
        <v>6303</v>
      </c>
      <c r="C769" t="s">
        <v>6303</v>
      </c>
      <c r="D769" t="n">
        <v>200</v>
      </c>
      <c r="E769" t="n">
        <v>22.49</v>
      </c>
      <c r="F769" s="201" t="n">
        <v>43822</v>
      </c>
      <c r="G769" t="n">
        <v>23</v>
      </c>
      <c r="H769" s="201" t="n">
        <v>43837</v>
      </c>
      <c r="I769" t="n">
        <v>0.017838387942534</v>
      </c>
      <c r="J769" t="n">
        <v>0.022676745220098</v>
      </c>
      <c r="K769" t="n">
        <v>102</v>
      </c>
      <c r="L769"/>
      <c r="M769" t="s">
        <v>5566</v>
      </c>
      <c r="N769" t="n">
        <v>4498</v>
      </c>
      <c r="O769" s="201" t="n">
        <v>43837</v>
      </c>
      <c r="P769" t="s">
        <v>5562</v>
      </c>
    </row>
    <row r="770">
      <c r="A770" t="n">
        <v>1578439020</v>
      </c>
      <c r="B770" t="s">
        <v>5693</v>
      </c>
      <c r="C770" t="s">
        <v>5693</v>
      </c>
      <c r="D770" t="n">
        <v>100</v>
      </c>
      <c r="E770" t="n">
        <v>100.9</v>
      </c>
      <c r="F770" s="201" t="n">
        <v>43818</v>
      </c>
      <c r="G770" t="n">
        <v>102.5</v>
      </c>
      <c r="H770" s="201" t="n">
        <v>43837</v>
      </c>
      <c r="I770" t="n">
        <v>0.0123673265397744</v>
      </c>
      <c r="J770" t="n">
        <v>0.0158572844400395</v>
      </c>
      <c r="K770" t="n">
        <v>159.999999999999</v>
      </c>
      <c r="L770"/>
      <c r="M770" t="s">
        <v>5566</v>
      </c>
      <c r="N770" t="n">
        <v>10090</v>
      </c>
      <c r="O770" s="201" t="n">
        <v>43837</v>
      </c>
      <c r="P770" t="s">
        <v>5579</v>
      </c>
    </row>
    <row r="771">
      <c r="A771" t="n">
        <v>1578439021</v>
      </c>
      <c r="B771" t="s">
        <v>6304</v>
      </c>
      <c r="C771" t="s">
        <v>6304</v>
      </c>
      <c r="D771" t="n">
        <v>50</v>
      </c>
      <c r="E771" t="n">
        <v>249.74</v>
      </c>
      <c r="F771" s="201" t="n">
        <v>43836</v>
      </c>
      <c r="G771" t="n">
        <v>254.5</v>
      </c>
      <c r="H771" s="201" t="n">
        <v>43837</v>
      </c>
      <c r="I771" t="n">
        <v>0.015459633574473</v>
      </c>
      <c r="J771" t="n">
        <v>0.0190598222151037</v>
      </c>
      <c r="K771" t="n">
        <v>238</v>
      </c>
      <c r="L771"/>
      <c r="M771" t="s">
        <v>5566</v>
      </c>
      <c r="N771" t="n">
        <v>12487</v>
      </c>
      <c r="O771" s="201" t="n">
        <v>43837</v>
      </c>
      <c r="P771" t="s">
        <v>5562</v>
      </c>
    </row>
    <row r="772">
      <c r="A772" t="n">
        <v>1578439022</v>
      </c>
      <c r="B772" t="s">
        <v>6305</v>
      </c>
      <c r="C772" t="s">
        <v>6305</v>
      </c>
      <c r="D772" t="n">
        <v>200</v>
      </c>
      <c r="E772" t="n">
        <v>153.59</v>
      </c>
      <c r="F772" s="201" t="n">
        <v>43816</v>
      </c>
      <c r="G772" t="n">
        <v>156</v>
      </c>
      <c r="H772" s="201" t="n">
        <v>43837</v>
      </c>
      <c r="I772" t="n">
        <v>0.0121856614667677</v>
      </c>
      <c r="J772" t="n">
        <v>0.0156911257243311</v>
      </c>
      <c r="K772" t="n">
        <v>481.999999999999</v>
      </c>
      <c r="L772"/>
      <c r="M772" t="s">
        <v>5566</v>
      </c>
      <c r="N772" t="n">
        <v>30718</v>
      </c>
      <c r="O772" s="201" t="n">
        <v>43837</v>
      </c>
      <c r="P772" t="s">
        <v>5562</v>
      </c>
    </row>
    <row r="773">
      <c r="A773" t="n">
        <v>1578523453</v>
      </c>
      <c r="B773" t="s">
        <v>6306</v>
      </c>
      <c r="C773" t="s">
        <v>6306</v>
      </c>
      <c r="D773" t="n">
        <v>50</v>
      </c>
      <c r="E773" t="n">
        <v>299.55</v>
      </c>
      <c r="F773" s="201" t="n">
        <v>43837</v>
      </c>
      <c r="G773" t="n">
        <v>304</v>
      </c>
      <c r="H773" s="201" t="n">
        <v>43838</v>
      </c>
      <c r="I773" t="n">
        <v>0.0120763922424096</v>
      </c>
      <c r="J773" t="n">
        <v>0.014855616758471</v>
      </c>
      <c r="K773" t="n">
        <v>222.499999999999</v>
      </c>
      <c r="L773"/>
      <c r="M773" t="s">
        <v>5566</v>
      </c>
      <c r="N773" t="n">
        <v>14977.5</v>
      </c>
      <c r="O773" s="201" t="n">
        <v>43838</v>
      </c>
      <c r="P773" t="s">
        <v>5562</v>
      </c>
    </row>
    <row r="774">
      <c r="A774" t="n">
        <v>1578523454</v>
      </c>
      <c r="B774" t="s">
        <v>6307</v>
      </c>
      <c r="C774" t="s">
        <v>6307</v>
      </c>
      <c r="D774" t="n">
        <v>100</v>
      </c>
      <c r="E774" t="n">
        <v>11</v>
      </c>
      <c r="F774" s="201" t="n">
        <v>43789</v>
      </c>
      <c r="G774" t="n">
        <v>13</v>
      </c>
      <c r="H774" s="201" t="n">
        <v>43838</v>
      </c>
      <c r="I774" t="n">
        <v>0.133528443387598</v>
      </c>
      <c r="J774" t="n">
        <v>0.181818181818182</v>
      </c>
      <c r="K774" t="n">
        <v>200</v>
      </c>
      <c r="L774"/>
      <c r="M774" t="s">
        <v>5568</v>
      </c>
      <c r="N774" t="n">
        <v>1100</v>
      </c>
      <c r="O774" s="201" t="n">
        <v>43838</v>
      </c>
      <c r="P774" t="s">
        <v>5562</v>
      </c>
    </row>
    <row r="775">
      <c r="A775" t="n">
        <v>1556064080</v>
      </c>
      <c r="B775" t="s">
        <v>6308</v>
      </c>
      <c r="C775" t="s">
        <v>6308</v>
      </c>
      <c r="D775" t="n">
        <v>100</v>
      </c>
      <c r="E775" t="n">
        <v>31.79</v>
      </c>
      <c r="F775" s="201" t="n">
        <v>43438</v>
      </c>
      <c r="G775" t="n">
        <v>36.5</v>
      </c>
      <c r="H775" s="201" t="n">
        <v>43578</v>
      </c>
      <c r="I775" t="n">
        <v>0.0637716114596379</v>
      </c>
      <c r="J775" t="n">
        <v>0.14815979867883</v>
      </c>
      <c r="K775" t="n">
        <v>471</v>
      </c>
      <c r="L775"/>
      <c r="M775" t="s">
        <v>5566</v>
      </c>
      <c r="N775" t="n">
        <v>3179</v>
      </c>
      <c r="O775" s="201" t="n">
        <v>43578</v>
      </c>
      <c r="P775" t="s">
        <v>5562</v>
      </c>
    </row>
    <row r="776">
      <c r="A776" t="n">
        <v>1556064081</v>
      </c>
      <c r="B776" t="s">
        <v>6309</v>
      </c>
      <c r="C776" t="s">
        <v>6309</v>
      </c>
      <c r="D776" t="n">
        <v>100</v>
      </c>
      <c r="E776" t="n">
        <v>67.29</v>
      </c>
      <c r="F776" s="201" t="n">
        <v>43577</v>
      </c>
      <c r="G776" t="n">
        <v>68.5</v>
      </c>
      <c r="H776" s="201" t="n">
        <v>43578</v>
      </c>
      <c r="I776" t="n">
        <v>0.00925723889251852</v>
      </c>
      <c r="J776" t="n">
        <v>0.017981869519988</v>
      </c>
      <c r="K776" t="n">
        <v>120.999999999999</v>
      </c>
      <c r="L776"/>
      <c r="M776" t="s">
        <v>5566</v>
      </c>
      <c r="N776" t="n">
        <v>6729</v>
      </c>
      <c r="O776" s="201" t="n">
        <v>43578</v>
      </c>
      <c r="P776" t="s">
        <v>5562</v>
      </c>
    </row>
    <row r="777">
      <c r="A777" t="n">
        <v>1556575985</v>
      </c>
      <c r="B777" t="s">
        <v>6138</v>
      </c>
      <c r="C777" t="s">
        <v>6138</v>
      </c>
      <c r="D777" t="n">
        <v>100</v>
      </c>
      <c r="E777" t="n">
        <v>59.26</v>
      </c>
      <c r="F777" s="201" t="n">
        <v>43580</v>
      </c>
      <c r="G777" t="n">
        <v>60</v>
      </c>
      <c r="H777" s="201" t="n">
        <v>43581</v>
      </c>
      <c r="I777" t="n">
        <v>0.00645592142562808</v>
      </c>
      <c r="J777" t="n">
        <v>0.0124873439082012</v>
      </c>
      <c r="K777" t="n">
        <v>74.0000000000002</v>
      </c>
      <c r="L777"/>
      <c r="M777" t="s">
        <v>5566</v>
      </c>
      <c r="N777" t="n">
        <v>5926</v>
      </c>
      <c r="O777" s="201" t="n">
        <v>43584</v>
      </c>
      <c r="P777" t="s">
        <v>5562</v>
      </c>
    </row>
    <row r="778">
      <c r="A778" t="n">
        <v>1556575986</v>
      </c>
      <c r="B778" t="s">
        <v>6310</v>
      </c>
      <c r="C778" t="s">
        <v>6310</v>
      </c>
      <c r="D778" t="n">
        <v>100</v>
      </c>
      <c r="E778" t="n">
        <v>38.89</v>
      </c>
      <c r="F778" s="201" t="n">
        <v>43579</v>
      </c>
      <c r="G778" t="n">
        <v>40</v>
      </c>
      <c r="H778" s="201" t="n">
        <v>43581</v>
      </c>
      <c r="I778" t="n">
        <v>0.0147352831745725</v>
      </c>
      <c r="J778" t="n">
        <v>0.0285420416559528</v>
      </c>
      <c r="K778" t="n">
        <v>111</v>
      </c>
      <c r="L778"/>
      <c r="M778" t="s">
        <v>5566</v>
      </c>
      <c r="N778" t="n">
        <v>3889</v>
      </c>
      <c r="O778" s="201" t="n">
        <v>43584</v>
      </c>
      <c r="P778" t="s">
        <v>5562</v>
      </c>
    </row>
    <row r="779">
      <c r="A779" t="n">
        <v>1556656321</v>
      </c>
      <c r="B779" t="s">
        <v>5622</v>
      </c>
      <c r="C779" t="s">
        <v>5622</v>
      </c>
      <c r="D779" t="n">
        <v>100</v>
      </c>
      <c r="E779" t="n">
        <v>180</v>
      </c>
      <c r="F779" s="201" t="n">
        <v>43536</v>
      </c>
      <c r="G779" t="n">
        <v>201</v>
      </c>
      <c r="H779" s="201" t="n">
        <v>43585</v>
      </c>
      <c r="I779" t="n">
        <v>0.0567777777777778</v>
      </c>
      <c r="J779" t="n">
        <v>0.116666666666667</v>
      </c>
      <c r="K779" t="n">
        <v>2100</v>
      </c>
      <c r="L779"/>
      <c r="M779" t="s">
        <v>5566</v>
      </c>
      <c r="N779" t="n">
        <v>18000</v>
      </c>
      <c r="O779" s="201" t="n">
        <v>43585</v>
      </c>
      <c r="P779" t="s">
        <v>5562</v>
      </c>
    </row>
    <row r="780">
      <c r="A780" t="n">
        <v>1556656322</v>
      </c>
      <c r="B780" t="s">
        <v>6293</v>
      </c>
      <c r="C780" t="s">
        <v>6293</v>
      </c>
      <c r="D780" t="n">
        <v>100</v>
      </c>
      <c r="E780" t="n">
        <v>15.12</v>
      </c>
      <c r="F780" s="201" t="n">
        <v>43584</v>
      </c>
      <c r="G780" t="n">
        <v>15.5</v>
      </c>
      <c r="H780" s="201" t="n">
        <v>43585</v>
      </c>
      <c r="I780" t="n">
        <v>0.013067351030314</v>
      </c>
      <c r="J780" t="n">
        <v>0.0251322751322751</v>
      </c>
      <c r="K780" t="n">
        <v>38.0000000000001</v>
      </c>
      <c r="L780"/>
      <c r="M780" t="s">
        <v>5566</v>
      </c>
      <c r="N780" t="n">
        <v>1512</v>
      </c>
      <c r="O780" s="201" t="n">
        <v>43585</v>
      </c>
      <c r="P780" t="s">
        <v>5562</v>
      </c>
    </row>
    <row r="781">
      <c r="A781" t="n">
        <v>1556656323</v>
      </c>
      <c r="B781" t="s">
        <v>6311</v>
      </c>
      <c r="C781" t="s">
        <v>6311</v>
      </c>
      <c r="D781" t="n">
        <v>50</v>
      </c>
      <c r="E781" t="n">
        <v>59.26</v>
      </c>
      <c r="F781" s="201" t="n">
        <v>43580</v>
      </c>
      <c r="G781" t="n">
        <v>61.25</v>
      </c>
      <c r="H781" s="201" t="n">
        <v>43585</v>
      </c>
      <c r="I781" t="n">
        <v>0.0173611941040539</v>
      </c>
      <c r="J781" t="n">
        <v>0.0335808302396221</v>
      </c>
      <c r="K781" t="n">
        <v>99.5000000000001</v>
      </c>
      <c r="L781"/>
      <c r="M781" t="s">
        <v>5566</v>
      </c>
      <c r="N781" t="n">
        <v>2963</v>
      </c>
      <c r="O781" s="201" t="n">
        <v>43585</v>
      </c>
      <c r="P781" t="s">
        <v>5562</v>
      </c>
    </row>
    <row r="782">
      <c r="A782" t="n">
        <v>1556656324</v>
      </c>
      <c r="B782" t="s">
        <v>6312</v>
      </c>
      <c r="C782" t="s">
        <v>6312</v>
      </c>
      <c r="D782" t="n">
        <v>50</v>
      </c>
      <c r="E782" t="n">
        <v>50.81</v>
      </c>
      <c r="F782" s="201" t="n">
        <v>43584</v>
      </c>
      <c r="G782" t="n">
        <v>49.5</v>
      </c>
      <c r="H782" s="201" t="n">
        <v>43585</v>
      </c>
      <c r="I782" t="n">
        <v>-0.0134053406047108</v>
      </c>
      <c r="J782" t="n">
        <v>-0.0257823263137178</v>
      </c>
      <c r="K782" t="n">
        <v>-65.5000000000001</v>
      </c>
      <c r="L782"/>
      <c r="M782" t="s">
        <v>5566</v>
      </c>
      <c r="N782" t="n">
        <v>2540.5</v>
      </c>
      <c r="O782" s="201" t="n">
        <v>43585</v>
      </c>
      <c r="P782" t="s">
        <v>5562</v>
      </c>
    </row>
    <row r="783">
      <c r="A783" t="n">
        <v>1556835924</v>
      </c>
      <c r="B783" t="s">
        <v>6306</v>
      </c>
      <c r="C783" t="s">
        <v>6306</v>
      </c>
      <c r="D783" t="n">
        <v>50</v>
      </c>
      <c r="E783" t="n">
        <v>250.56</v>
      </c>
      <c r="F783" s="201" t="n">
        <v>43579</v>
      </c>
      <c r="G783" t="n">
        <v>260</v>
      </c>
      <c r="H783" s="201" t="n">
        <v>43587</v>
      </c>
      <c r="I783" t="n">
        <v>0.0194506314342436</v>
      </c>
      <c r="J783" t="n">
        <v>0.0376756066411239</v>
      </c>
      <c r="K783" t="n">
        <v>472</v>
      </c>
      <c r="L783"/>
      <c r="M783" t="s">
        <v>5566</v>
      </c>
      <c r="N783" t="n">
        <v>12528</v>
      </c>
      <c r="O783" s="201" t="n">
        <v>43587</v>
      </c>
      <c r="P783" t="s">
        <v>5562</v>
      </c>
    </row>
    <row r="784">
      <c r="A784" t="n">
        <v>1556835925</v>
      </c>
      <c r="B784" t="s">
        <v>6176</v>
      </c>
      <c r="C784" t="s">
        <v>6176</v>
      </c>
      <c r="D784" t="n">
        <v>113</v>
      </c>
      <c r="E784" t="n">
        <v>10.09</v>
      </c>
      <c r="F784" s="201" t="n">
        <v>43224</v>
      </c>
      <c r="G784" t="n">
        <v>11</v>
      </c>
      <c r="H784" s="201" t="n">
        <v>43587</v>
      </c>
      <c r="I784" t="n">
        <v>0.0309969222384603</v>
      </c>
      <c r="J784" t="n">
        <v>0.0901883052527255</v>
      </c>
      <c r="K784" t="n">
        <v>102.83</v>
      </c>
      <c r="L784"/>
      <c r="M784" t="s">
        <v>5566</v>
      </c>
      <c r="N784" t="n">
        <v>1140.17</v>
      </c>
      <c r="O784" s="201" t="n">
        <v>43587</v>
      </c>
      <c r="P784" t="s">
        <v>5562</v>
      </c>
    </row>
    <row r="785">
      <c r="A785" t="n">
        <v>1556835926</v>
      </c>
      <c r="B785" t="s">
        <v>6176</v>
      </c>
      <c r="C785" t="s">
        <v>6176</v>
      </c>
      <c r="D785" t="n">
        <v>519</v>
      </c>
      <c r="E785" t="n">
        <v>10.12</v>
      </c>
      <c r="F785" s="201" t="n">
        <v>43500</v>
      </c>
      <c r="G785" t="n">
        <v>11</v>
      </c>
      <c r="H785" s="201" t="n">
        <v>43587</v>
      </c>
      <c r="I785" t="n">
        <v>0.0403805730722426</v>
      </c>
      <c r="J785" t="n">
        <v>0.0869565217391306</v>
      </c>
      <c r="K785" t="n">
        <v>456.72</v>
      </c>
      <c r="L785"/>
      <c r="M785" t="s">
        <v>5566</v>
      </c>
      <c r="N785" t="n">
        <v>5252.28</v>
      </c>
      <c r="O785" s="201" t="n">
        <v>43587</v>
      </c>
      <c r="P785" t="s">
        <v>5562</v>
      </c>
    </row>
    <row r="786">
      <c r="A786" t="n">
        <v>1556908284</v>
      </c>
      <c r="B786" t="s">
        <v>5879</v>
      </c>
      <c r="C786" t="s">
        <v>5879</v>
      </c>
      <c r="D786" t="n">
        <v>50</v>
      </c>
      <c r="E786" t="n">
        <v>182.89</v>
      </c>
      <c r="F786" s="201" t="n">
        <v>43579</v>
      </c>
      <c r="G786" t="n">
        <v>195</v>
      </c>
      <c r="H786" s="201" t="n">
        <v>43588</v>
      </c>
      <c r="I786" t="n">
        <v>0.0341843742031812</v>
      </c>
      <c r="J786" t="n">
        <v>0.0662146645524633</v>
      </c>
      <c r="K786" t="n">
        <v>605.500000000001</v>
      </c>
      <c r="L786"/>
      <c r="M786" t="s">
        <v>5566</v>
      </c>
      <c r="N786" t="n">
        <v>9144.5</v>
      </c>
      <c r="O786" s="201" t="n">
        <v>43588</v>
      </c>
      <c r="P786" t="s">
        <v>5562</v>
      </c>
    </row>
    <row r="787">
      <c r="A787" t="n">
        <v>1556908285</v>
      </c>
      <c r="B787" t="s">
        <v>6313</v>
      </c>
      <c r="C787" t="s">
        <v>6313</v>
      </c>
      <c r="D787" t="n">
        <v>100</v>
      </c>
      <c r="E787" t="n">
        <v>42.88</v>
      </c>
      <c r="F787" s="201" t="n">
        <v>43580</v>
      </c>
      <c r="G787" t="n">
        <v>44</v>
      </c>
      <c r="H787" s="201" t="n">
        <v>43588</v>
      </c>
      <c r="I787" t="n">
        <v>0.0135036573506406</v>
      </c>
      <c r="J787" t="n">
        <v>0.0261194029850746</v>
      </c>
      <c r="K787" t="n">
        <v>112</v>
      </c>
      <c r="L787"/>
      <c r="M787" t="s">
        <v>5566</v>
      </c>
      <c r="N787" t="n">
        <v>4288</v>
      </c>
      <c r="O787" s="201" t="n">
        <v>43588</v>
      </c>
      <c r="P787" t="s">
        <v>5562</v>
      </c>
    </row>
    <row r="788">
      <c r="A788" t="n">
        <v>1558054758</v>
      </c>
      <c r="B788" t="s">
        <v>6314</v>
      </c>
      <c r="C788" t="s">
        <v>6314</v>
      </c>
      <c r="D788" t="n">
        <v>52</v>
      </c>
      <c r="E788" t="n">
        <v>111</v>
      </c>
      <c r="F788" s="201" t="n">
        <v>43133</v>
      </c>
      <c r="G788" t="n">
        <v>80</v>
      </c>
      <c r="H788" s="201" t="n">
        <v>43601</v>
      </c>
      <c r="I788" t="n">
        <v>-0.0884101794769618</v>
      </c>
      <c r="J788" t="n">
        <v>-0.279279279279279</v>
      </c>
      <c r="K788" t="n">
        <v>-1612</v>
      </c>
      <c r="L788"/>
      <c r="M788" t="s">
        <v>5566</v>
      </c>
      <c r="N788" t="n">
        <v>5772</v>
      </c>
      <c r="O788" s="201" t="n">
        <v>43601</v>
      </c>
      <c r="P788" t="s">
        <v>5562</v>
      </c>
    </row>
    <row r="789">
      <c r="A789" t="n">
        <v>1558054759</v>
      </c>
      <c r="B789" t="s">
        <v>6315</v>
      </c>
      <c r="C789" t="s">
        <v>6315</v>
      </c>
      <c r="D789" t="n">
        <v>100</v>
      </c>
      <c r="E789" t="n">
        <v>32.13</v>
      </c>
      <c r="F789" s="201" t="n">
        <v>43585</v>
      </c>
      <c r="G789" t="n">
        <v>33</v>
      </c>
      <c r="H789" s="201" t="n">
        <v>43601</v>
      </c>
      <c r="I789" t="n">
        <v>0.0140988397260949</v>
      </c>
      <c r="J789" t="n">
        <v>0.0270774976657329</v>
      </c>
      <c r="K789" t="n">
        <v>86.9999999999997</v>
      </c>
      <c r="L789"/>
      <c r="M789" t="s">
        <v>5566</v>
      </c>
      <c r="N789" t="n">
        <v>3213</v>
      </c>
      <c r="O789" s="201" t="n">
        <v>43601</v>
      </c>
      <c r="P789" t="s">
        <v>5562</v>
      </c>
    </row>
    <row r="790">
      <c r="A790" t="n">
        <v>1558537970</v>
      </c>
      <c r="B790" t="s">
        <v>6316</v>
      </c>
      <c r="C790" t="s">
        <v>6316</v>
      </c>
      <c r="D790" t="n">
        <v>50</v>
      </c>
      <c r="E790" t="n">
        <v>73.62</v>
      </c>
      <c r="F790" s="201" t="n">
        <v>43585</v>
      </c>
      <c r="G790" t="n">
        <v>76.1</v>
      </c>
      <c r="H790" s="201" t="n">
        <v>43607</v>
      </c>
      <c r="I790" t="n">
        <v>0.0175400454429016</v>
      </c>
      <c r="J790" t="n">
        <v>0.0336864982341754</v>
      </c>
      <c r="K790" t="n">
        <v>123.999999999999</v>
      </c>
      <c r="L790"/>
      <c r="M790" t="s">
        <v>5566</v>
      </c>
      <c r="N790" t="n">
        <v>3681</v>
      </c>
      <c r="O790" s="201" t="n">
        <v>43607</v>
      </c>
      <c r="P790" t="s">
        <v>5562</v>
      </c>
    </row>
    <row r="791">
      <c r="A791" t="n">
        <v>1560086225</v>
      </c>
      <c r="B791" t="s">
        <v>5615</v>
      </c>
      <c r="C791" t="s">
        <v>5615</v>
      </c>
      <c r="D791" t="n">
        <v>50</v>
      </c>
      <c r="E791" t="n">
        <v>102.18</v>
      </c>
      <c r="F791" s="201" t="n">
        <v>43419</v>
      </c>
      <c r="G791" t="n">
        <v>105</v>
      </c>
      <c r="H791" s="201" t="n">
        <v>43623</v>
      </c>
      <c r="I791" t="n">
        <v>0.0116186849856518</v>
      </c>
      <c r="J791" t="n">
        <v>0.0275983558426305</v>
      </c>
      <c r="K791" t="n">
        <v>141</v>
      </c>
      <c r="L791"/>
      <c r="M791" t="s">
        <v>5566</v>
      </c>
      <c r="N791" t="n">
        <v>5109</v>
      </c>
      <c r="O791" s="201" t="n">
        <v>43625</v>
      </c>
      <c r="P791" t="s">
        <v>5562</v>
      </c>
    </row>
    <row r="792">
      <c r="A792" t="n">
        <v>1562976055</v>
      </c>
      <c r="B792" t="s">
        <v>5793</v>
      </c>
      <c r="C792" t="s">
        <v>5793</v>
      </c>
      <c r="D792" t="n">
        <v>888</v>
      </c>
      <c r="E792" t="n">
        <v>10.1</v>
      </c>
      <c r="F792" s="201" t="n">
        <v>42755</v>
      </c>
      <c r="G792" t="n">
        <v>6.49</v>
      </c>
      <c r="H792" s="201" t="n">
        <v>43658</v>
      </c>
      <c r="I792" t="n">
        <v>-0.0852125382361881</v>
      </c>
      <c r="J792" t="n">
        <v>-0.357425742574257</v>
      </c>
      <c r="K792" t="n">
        <v>-3205.68</v>
      </c>
      <c r="L792" t="n">
        <v>7.95</v>
      </c>
      <c r="M792" t="s">
        <v>5566</v>
      </c>
      <c r="N792" t="n">
        <v>8968.8</v>
      </c>
      <c r="O792" s="201" t="n">
        <v>43658</v>
      </c>
      <c r="P792" t="s">
        <v>5562</v>
      </c>
    </row>
    <row r="793">
      <c r="A793" t="n">
        <v>1564168207</v>
      </c>
      <c r="B793" t="s">
        <v>6182</v>
      </c>
      <c r="C793" t="s">
        <v>6182</v>
      </c>
      <c r="D793" t="n">
        <v>100</v>
      </c>
      <c r="E793" t="n">
        <v>76.48</v>
      </c>
      <c r="F793" s="201" t="n">
        <v>43623</v>
      </c>
      <c r="G793" t="n">
        <v>83.72</v>
      </c>
      <c r="H793" s="201" t="n">
        <v>43672</v>
      </c>
      <c r="I793" t="n">
        <v>0.0521158737070624</v>
      </c>
      <c r="J793" t="n">
        <v>0.0946652719665271</v>
      </c>
      <c r="K793" t="n">
        <v>724</v>
      </c>
      <c r="L793"/>
      <c r="M793" t="s">
        <v>5566</v>
      </c>
      <c r="N793" t="n">
        <v>7648</v>
      </c>
      <c r="O793" s="201" t="n">
        <v>43672</v>
      </c>
      <c r="P793" t="s">
        <v>5562</v>
      </c>
    </row>
    <row r="794">
      <c r="A794" t="n">
        <v>1564168208</v>
      </c>
      <c r="B794" t="s">
        <v>6216</v>
      </c>
      <c r="C794" t="s">
        <v>6216</v>
      </c>
      <c r="D794" t="n">
        <v>100</v>
      </c>
      <c r="E794" t="n">
        <v>211.08</v>
      </c>
      <c r="F794" s="201" t="n">
        <v>43361</v>
      </c>
      <c r="G794" t="n">
        <v>217</v>
      </c>
      <c r="H794" s="201" t="n">
        <v>43672</v>
      </c>
      <c r="I794" t="n">
        <v>0.0110668940685995</v>
      </c>
      <c r="J794" t="n">
        <v>0.0280462383930262</v>
      </c>
      <c r="K794" t="n">
        <v>591.999999999999</v>
      </c>
      <c r="L794"/>
      <c r="M794" t="s">
        <v>5566</v>
      </c>
      <c r="N794" t="n">
        <v>21108</v>
      </c>
      <c r="O794" s="201" t="n">
        <v>43672</v>
      </c>
      <c r="P794" t="s">
        <v>5562</v>
      </c>
    </row>
    <row r="795">
      <c r="A795" t="n">
        <v>1564168209</v>
      </c>
      <c r="B795" t="s">
        <v>6204</v>
      </c>
      <c r="C795" t="s">
        <v>6204</v>
      </c>
      <c r="D795" t="n">
        <v>154</v>
      </c>
      <c r="E795" t="n">
        <v>117.62</v>
      </c>
      <c r="F795" s="201" t="n">
        <v>43357</v>
      </c>
      <c r="G795" t="n">
        <v>121</v>
      </c>
      <c r="H795" s="201" t="n">
        <v>43672</v>
      </c>
      <c r="I795" t="n">
        <v>0.0112904870165348</v>
      </c>
      <c r="J795" t="n">
        <v>0.0287366094201666</v>
      </c>
      <c r="K795" t="n">
        <v>520.519999999999</v>
      </c>
      <c r="L795"/>
      <c r="M795" t="s">
        <v>5566</v>
      </c>
      <c r="N795" t="n">
        <v>18113.48</v>
      </c>
      <c r="O795" s="201" t="n">
        <v>43672</v>
      </c>
      <c r="P795" t="s">
        <v>5579</v>
      </c>
    </row>
    <row r="796">
      <c r="A796" t="n">
        <v>1564168394</v>
      </c>
      <c r="B796" t="s">
        <v>6317</v>
      </c>
      <c r="C796" t="s">
        <v>6317</v>
      </c>
      <c r="D796" t="n">
        <v>10</v>
      </c>
      <c r="E796" t="n">
        <v>1187</v>
      </c>
      <c r="F796" s="201" t="n">
        <v>43588</v>
      </c>
      <c r="G796" t="n">
        <v>1260.98</v>
      </c>
      <c r="H796" s="201" t="n">
        <v>43672</v>
      </c>
      <c r="I796" t="n">
        <v>0.0325912524169429</v>
      </c>
      <c r="J796" t="n">
        <v>0.0623251895534962</v>
      </c>
      <c r="K796" t="n">
        <v>739.8</v>
      </c>
      <c r="L796"/>
      <c r="M796" t="s">
        <v>5566</v>
      </c>
      <c r="N796" t="n">
        <v>11870</v>
      </c>
      <c r="O796" s="201" t="n">
        <v>43672</v>
      </c>
      <c r="P796" t="s">
        <v>5562</v>
      </c>
    </row>
    <row r="797">
      <c r="A797" t="n">
        <v>1564169280</v>
      </c>
      <c r="B797" t="s">
        <v>6318</v>
      </c>
      <c r="C797" t="s">
        <v>6318</v>
      </c>
      <c r="D797" t="n">
        <v>50</v>
      </c>
      <c r="E797" t="n">
        <v>61.82</v>
      </c>
      <c r="F797" s="201" t="n">
        <v>43579</v>
      </c>
      <c r="G797" t="n">
        <v>48</v>
      </c>
      <c r="H797" s="201" t="n">
        <v>43672</v>
      </c>
      <c r="I797" t="n">
        <v>-0.115412405500845</v>
      </c>
      <c r="J797" t="n">
        <v>-0.22355224846328</v>
      </c>
      <c r="K797" t="n">
        <v>-691</v>
      </c>
      <c r="L797"/>
      <c r="M797" t="s">
        <v>5566</v>
      </c>
      <c r="N797" t="n">
        <v>3091</v>
      </c>
      <c r="O797" s="201" t="n">
        <v>43672</v>
      </c>
      <c r="P797" t="s">
        <v>5562</v>
      </c>
    </row>
    <row r="798">
      <c r="A798" t="n">
        <v>1564260182</v>
      </c>
      <c r="B798" t="s">
        <v>6319</v>
      </c>
      <c r="C798" t="s">
        <v>6319</v>
      </c>
      <c r="D798" t="n">
        <v>518</v>
      </c>
      <c r="E798" t="n">
        <v>10.33</v>
      </c>
      <c r="F798" s="201" t="n">
        <v>43255</v>
      </c>
      <c r="G798" t="n">
        <v>5.25</v>
      </c>
      <c r="H798" s="201" t="n">
        <v>43669</v>
      </c>
      <c r="I798" t="n">
        <v>-0.174099526489099</v>
      </c>
      <c r="J798" t="n">
        <v>-0.491771539206196</v>
      </c>
      <c r="K798" t="n">
        <v>-2631.44</v>
      </c>
      <c r="L798"/>
      <c r="M798" t="s">
        <v>5566</v>
      </c>
      <c r="N798" t="n">
        <v>5350.94</v>
      </c>
      <c r="O798" s="201" t="n">
        <v>43673</v>
      </c>
      <c r="P798" t="s">
        <v>5579</v>
      </c>
    </row>
    <row r="799">
      <c r="A799" t="n">
        <v>1564513904</v>
      </c>
      <c r="B799" t="s">
        <v>6320</v>
      </c>
      <c r="C799" t="s">
        <v>6320</v>
      </c>
      <c r="D799" t="n">
        <v>100</v>
      </c>
      <c r="E799" t="n">
        <v>57.37</v>
      </c>
      <c r="F799" s="201" t="n">
        <v>43579</v>
      </c>
      <c r="G799" t="n">
        <v>60.37</v>
      </c>
      <c r="H799" s="201" t="n">
        <v>43676</v>
      </c>
      <c r="I799" t="n">
        <v>0.0269966487173879</v>
      </c>
      <c r="J799" t="n">
        <v>0.0522921387484747</v>
      </c>
      <c r="K799" t="n">
        <v>300</v>
      </c>
      <c r="L799"/>
      <c r="M799" t="s">
        <v>5566</v>
      </c>
      <c r="N799" t="n">
        <v>5737</v>
      </c>
      <c r="O799" s="201" t="n">
        <v>43676</v>
      </c>
      <c r="P799" t="s">
        <v>5562</v>
      </c>
    </row>
    <row r="800">
      <c r="A800" t="n">
        <v>1564513905</v>
      </c>
      <c r="B800" t="s">
        <v>6321</v>
      </c>
      <c r="C800" t="s">
        <v>6321</v>
      </c>
      <c r="D800" t="n">
        <v>95</v>
      </c>
      <c r="E800" t="n">
        <v>71.11</v>
      </c>
      <c r="F800" s="201" t="n">
        <v>43536</v>
      </c>
      <c r="G800" t="n">
        <v>76</v>
      </c>
      <c r="H800" s="201" t="n">
        <v>43676</v>
      </c>
      <c r="I800" t="n">
        <v>0.033466460413444</v>
      </c>
      <c r="J800" t="n">
        <v>0.0687666994796794</v>
      </c>
      <c r="K800" t="n">
        <v>464.55</v>
      </c>
      <c r="L800"/>
      <c r="M800" t="s">
        <v>5566</v>
      </c>
      <c r="N800" t="n">
        <v>6755.45</v>
      </c>
      <c r="O800" s="201" t="n">
        <v>43676</v>
      </c>
      <c r="P800" t="s">
        <v>5562</v>
      </c>
    </row>
    <row r="801">
      <c r="A801" t="n">
        <v>1564513906</v>
      </c>
      <c r="B801" t="s">
        <v>6321</v>
      </c>
      <c r="C801" t="s">
        <v>6321</v>
      </c>
      <c r="D801" t="n">
        <v>95</v>
      </c>
      <c r="E801" t="n">
        <v>71.11</v>
      </c>
      <c r="F801" s="201" t="n">
        <v>43536</v>
      </c>
      <c r="G801" t="n">
        <v>77.5</v>
      </c>
      <c r="H801" s="201" t="n">
        <v>43676</v>
      </c>
      <c r="I801" t="n">
        <v>0.0437322458163409</v>
      </c>
      <c r="J801" t="n">
        <v>0.089860779074673</v>
      </c>
      <c r="K801" t="n">
        <v>607.05</v>
      </c>
      <c r="L801"/>
      <c r="M801" t="s">
        <v>5566</v>
      </c>
      <c r="N801" t="n">
        <v>6755.45</v>
      </c>
      <c r="O801" s="201" t="n">
        <v>43676</v>
      </c>
      <c r="P801" t="s">
        <v>5579</v>
      </c>
    </row>
    <row r="802">
      <c r="A802" t="n">
        <v>1564790583</v>
      </c>
      <c r="B802" t="s">
        <v>6322</v>
      </c>
      <c r="C802" t="s">
        <v>6322</v>
      </c>
      <c r="D802" t="n">
        <v>10</v>
      </c>
      <c r="E802" t="n">
        <v>319.91</v>
      </c>
      <c r="F802" s="201" t="n">
        <v>43676</v>
      </c>
      <c r="G802" t="n">
        <v>337</v>
      </c>
      <c r="H802" s="201" t="n">
        <v>43679</v>
      </c>
      <c r="I802" t="n">
        <v>0.0319651889798924</v>
      </c>
      <c r="J802" t="n">
        <v>0.0534212747335188</v>
      </c>
      <c r="K802" t="n">
        <v>170.9</v>
      </c>
      <c r="L802"/>
      <c r="M802" t="s">
        <v>5566</v>
      </c>
      <c r="N802" t="n">
        <v>3199.1</v>
      </c>
      <c r="O802" s="201" t="n">
        <v>43679</v>
      </c>
      <c r="P802" t="s">
        <v>5562</v>
      </c>
    </row>
    <row r="803">
      <c r="A803" t="n">
        <v>1565220917</v>
      </c>
      <c r="B803" t="s">
        <v>6323</v>
      </c>
      <c r="C803" t="s">
        <v>6323</v>
      </c>
      <c r="D803" t="n">
        <v>50</v>
      </c>
      <c r="E803" t="n">
        <v>321.04</v>
      </c>
      <c r="F803" s="201" t="n">
        <v>43682</v>
      </c>
      <c r="G803" t="n">
        <v>333</v>
      </c>
      <c r="H803" s="201" t="n">
        <v>43653</v>
      </c>
      <c r="I803" t="n">
        <v>0.0225127194234631</v>
      </c>
      <c r="J803" t="n">
        <v>0.03725392474458</v>
      </c>
      <c r="K803" t="n">
        <v>597.999999999999</v>
      </c>
      <c r="L803"/>
      <c r="M803" t="s">
        <v>5566</v>
      </c>
      <c r="N803" t="n">
        <v>16052</v>
      </c>
      <c r="O803" s="201" t="n">
        <v>43684</v>
      </c>
      <c r="P803" t="s">
        <v>5562</v>
      </c>
    </row>
    <row r="804">
      <c r="A804" t="n">
        <v>1565382117</v>
      </c>
      <c r="B804" t="s">
        <v>6324</v>
      </c>
      <c r="C804" t="s">
        <v>6324</v>
      </c>
      <c r="D804" t="n">
        <v>1000</v>
      </c>
      <c r="E804" t="n">
        <v>5.88</v>
      </c>
      <c r="F804" s="201" t="n">
        <v>43682</v>
      </c>
      <c r="G804" t="n">
        <v>6.13</v>
      </c>
      <c r="H804" s="201" t="n">
        <v>43686</v>
      </c>
      <c r="I804" t="n">
        <v>0.0256932243095914</v>
      </c>
      <c r="J804" t="n">
        <v>0.0425170068027212</v>
      </c>
      <c r="K804" t="n">
        <v>250</v>
      </c>
      <c r="L804"/>
      <c r="M804" t="s">
        <v>5566</v>
      </c>
      <c r="N804" t="n">
        <v>5880</v>
      </c>
      <c r="O804" s="201" t="n">
        <v>43686</v>
      </c>
      <c r="P804" t="s">
        <v>5562</v>
      </c>
    </row>
    <row r="805">
      <c r="A805" t="n">
        <v>1565991031</v>
      </c>
      <c r="B805" t="s">
        <v>6325</v>
      </c>
      <c r="C805" t="s">
        <v>6325</v>
      </c>
      <c r="D805" t="n">
        <v>384</v>
      </c>
      <c r="E805" t="n">
        <v>12.06</v>
      </c>
      <c r="F805" s="201" t="n">
        <v>43255</v>
      </c>
      <c r="G805" t="n">
        <v>12.45</v>
      </c>
      <c r="H805" s="201" t="n">
        <v>43693</v>
      </c>
      <c r="I805" t="n">
        <v>0.0114485767090831</v>
      </c>
      <c r="J805" t="n">
        <v>0.0323383084577114</v>
      </c>
      <c r="K805" t="n">
        <v>149.76</v>
      </c>
      <c r="L805"/>
      <c r="M805" t="s">
        <v>5566</v>
      </c>
      <c r="N805" t="n">
        <v>4631.04</v>
      </c>
      <c r="O805" s="201" t="n">
        <v>43693</v>
      </c>
      <c r="P805" t="s">
        <v>5579</v>
      </c>
    </row>
    <row r="806">
      <c r="A806" t="n">
        <v>1578598120</v>
      </c>
      <c r="B806" t="s">
        <v>6326</v>
      </c>
      <c r="C806" t="s">
        <v>6326</v>
      </c>
      <c r="D806" t="n">
        <v>-1000</v>
      </c>
      <c r="E806" t="n">
        <v>0.3</v>
      </c>
      <c r="F806" s="201" t="n">
        <v>43838</v>
      </c>
      <c r="G806" t="n">
        <v>1.5</v>
      </c>
      <c r="H806" s="201" t="n">
        <v>43839</v>
      </c>
      <c r="I806" t="n">
        <v>-3.25892857142857</v>
      </c>
      <c r="J806" t="n">
        <v>-4</v>
      </c>
      <c r="K806" t="n">
        <v>-1200</v>
      </c>
      <c r="L806"/>
      <c r="M806" t="s">
        <v>5561</v>
      </c>
      <c r="N806" t="n">
        <v>300</v>
      </c>
      <c r="O806" s="201" t="n">
        <v>43839</v>
      </c>
      <c r="P806" t="s">
        <v>5562</v>
      </c>
    </row>
    <row r="807">
      <c r="A807" t="n">
        <v>1544222633</v>
      </c>
      <c r="B807" t="s">
        <v>6327</v>
      </c>
      <c r="C807" t="s">
        <v>6327</v>
      </c>
      <c r="D807" t="n">
        <v>10</v>
      </c>
      <c r="E807" t="n">
        <v>223.22</v>
      </c>
      <c r="F807" s="201" t="n">
        <v>43440</v>
      </c>
      <c r="G807" t="n">
        <v>234.89</v>
      </c>
      <c r="H807" s="201" t="n">
        <v>43441</v>
      </c>
      <c r="I807" t="n">
        <v>0.0225559048383397</v>
      </c>
      <c r="J807" t="n">
        <v>0.0522802616253024</v>
      </c>
      <c r="K807" t="n">
        <v>116.7</v>
      </c>
      <c r="L807"/>
      <c r="M807" t="s">
        <v>5566</v>
      </c>
      <c r="N807" t="n">
        <v>2232.2</v>
      </c>
      <c r="O807" s="201" t="n">
        <v>43441</v>
      </c>
      <c r="P807" t="s">
        <v>5562</v>
      </c>
    </row>
    <row r="808">
      <c r="A808" t="n">
        <v>1546284938</v>
      </c>
      <c r="B808" t="s">
        <v>6328</v>
      </c>
      <c r="C808" t="s">
        <v>6328</v>
      </c>
      <c r="D808" t="n">
        <v>100</v>
      </c>
      <c r="E808" t="n">
        <v>46.86</v>
      </c>
      <c r="F808" s="201" t="n">
        <v>43185</v>
      </c>
      <c r="G808" t="n">
        <v>24.5</v>
      </c>
      <c r="H808" s="201" t="n">
        <v>43465</v>
      </c>
      <c r="I808" t="n">
        <v>-0.15818855554819</v>
      </c>
      <c r="J808" t="n">
        <v>-0.477166026461801</v>
      </c>
      <c r="K808" t="n">
        <v>-2236</v>
      </c>
      <c r="L808"/>
      <c r="M808" t="s">
        <v>5566</v>
      </c>
      <c r="N808" t="n">
        <v>4686</v>
      </c>
      <c r="O808" s="201" t="n">
        <v>43465</v>
      </c>
      <c r="P808" t="s">
        <v>5562</v>
      </c>
    </row>
    <row r="809">
      <c r="A809" t="n">
        <v>1546284939</v>
      </c>
      <c r="B809" t="s">
        <v>6329</v>
      </c>
      <c r="C809" t="s">
        <v>6329</v>
      </c>
      <c r="D809" t="n">
        <v>100</v>
      </c>
      <c r="E809" t="n">
        <v>20.89</v>
      </c>
      <c r="F809" s="201" t="n">
        <v>43430</v>
      </c>
      <c r="G809" t="n">
        <v>18</v>
      </c>
      <c r="H809" s="201" t="n">
        <v>43455</v>
      </c>
      <c r="I809" t="n">
        <v>-0.0589900144504145</v>
      </c>
      <c r="J809" t="n">
        <v>-0.138343705122068</v>
      </c>
      <c r="K809" t="n">
        <v>-289</v>
      </c>
      <c r="L809"/>
      <c r="M809" t="s">
        <v>5566</v>
      </c>
      <c r="N809" t="n">
        <v>2089</v>
      </c>
      <c r="O809" s="201" t="n">
        <v>43465</v>
      </c>
      <c r="P809" t="s">
        <v>5562</v>
      </c>
    </row>
    <row r="810">
      <c r="A810" t="n">
        <v>1546284940</v>
      </c>
      <c r="B810" t="s">
        <v>5993</v>
      </c>
      <c r="C810" t="s">
        <v>5993</v>
      </c>
      <c r="D810" t="n">
        <v>200</v>
      </c>
      <c r="E810" t="n">
        <v>11.18</v>
      </c>
      <c r="F810" s="201" t="n">
        <v>41547</v>
      </c>
      <c r="G810" t="n">
        <v>3.25</v>
      </c>
      <c r="H810" s="201" t="n">
        <v>43446</v>
      </c>
      <c r="I810" t="n">
        <v>-0.0945218506159946</v>
      </c>
      <c r="J810" t="n">
        <v>-0.709302325581395</v>
      </c>
      <c r="K810" t="n">
        <v>-1586</v>
      </c>
      <c r="L810" t="n">
        <v>7.95</v>
      </c>
      <c r="M810" t="s">
        <v>5566</v>
      </c>
      <c r="N810" t="n">
        <v>2236</v>
      </c>
      <c r="O810" s="201" t="n">
        <v>43465</v>
      </c>
      <c r="P810" t="s">
        <v>5562</v>
      </c>
    </row>
    <row r="811">
      <c r="A811" t="n">
        <v>1546284941</v>
      </c>
      <c r="B811" t="s">
        <v>6330</v>
      </c>
      <c r="C811" t="s">
        <v>6330</v>
      </c>
      <c r="D811" t="n">
        <v>100</v>
      </c>
      <c r="E811" t="n">
        <v>10.2</v>
      </c>
      <c r="F811" s="201" t="n">
        <v>43409</v>
      </c>
      <c r="G811" t="n">
        <v>8.76</v>
      </c>
      <c r="H811" s="201" t="n">
        <v>43465</v>
      </c>
      <c r="I811" t="n">
        <v>-0.0587564558320477</v>
      </c>
      <c r="J811" t="n">
        <v>-0.141176470588235</v>
      </c>
      <c r="K811" t="n">
        <v>-144</v>
      </c>
      <c r="L811"/>
      <c r="M811" t="s">
        <v>5566</v>
      </c>
      <c r="N811" t="n">
        <v>1020</v>
      </c>
      <c r="O811" s="201" t="n">
        <v>43465</v>
      </c>
      <c r="P811" t="s">
        <v>5562</v>
      </c>
    </row>
    <row r="812">
      <c r="A812" t="n">
        <v>1546284942</v>
      </c>
      <c r="B812" t="s">
        <v>6331</v>
      </c>
      <c r="C812" t="s">
        <v>6331</v>
      </c>
      <c r="D812" t="n">
        <v>10</v>
      </c>
      <c r="E812" t="n">
        <v>269.69</v>
      </c>
      <c r="F812" s="201" t="n">
        <v>43440</v>
      </c>
      <c r="G812" t="n">
        <v>210</v>
      </c>
      <c r="H812" s="201" t="n">
        <v>43465</v>
      </c>
      <c r="I812" t="n">
        <v>-0.095490295442092</v>
      </c>
      <c r="J812" t="n">
        <v>-0.221328191627424</v>
      </c>
      <c r="K812" t="n">
        <v>-596.9</v>
      </c>
      <c r="L812"/>
      <c r="M812" t="s">
        <v>5566</v>
      </c>
      <c r="N812" t="n">
        <v>2696.9</v>
      </c>
      <c r="O812" s="201" t="n">
        <v>43465</v>
      </c>
      <c r="P812" t="s">
        <v>5562</v>
      </c>
    </row>
    <row r="813">
      <c r="A813" t="n">
        <v>1546284943</v>
      </c>
      <c r="B813" t="s">
        <v>6332</v>
      </c>
      <c r="C813" t="s">
        <v>6332</v>
      </c>
      <c r="D813" t="n">
        <v>100</v>
      </c>
      <c r="E813" t="n">
        <v>38.42</v>
      </c>
      <c r="F813" s="201" t="n">
        <v>43147</v>
      </c>
      <c r="G813" t="n">
        <v>26</v>
      </c>
      <c r="H813" s="201" t="n">
        <v>43465</v>
      </c>
      <c r="I813" t="n">
        <v>-0.103593707367258</v>
      </c>
      <c r="J813" t="n">
        <v>-0.323269130661114</v>
      </c>
      <c r="K813" t="n">
        <v>-1242</v>
      </c>
      <c r="L813"/>
      <c r="M813" t="s">
        <v>5566</v>
      </c>
      <c r="N813" t="n">
        <v>3842</v>
      </c>
      <c r="O813" s="201" t="n">
        <v>43465</v>
      </c>
      <c r="P813" t="s">
        <v>5562</v>
      </c>
    </row>
    <row r="814">
      <c r="A814" t="n">
        <v>1546286211</v>
      </c>
      <c r="B814" t="s">
        <v>6333</v>
      </c>
      <c r="C814" t="s">
        <v>6333</v>
      </c>
      <c r="D814" t="n">
        <v>101</v>
      </c>
      <c r="E814" t="n">
        <v>53.3</v>
      </c>
      <c r="F814" s="201" t="n">
        <v>41806</v>
      </c>
      <c r="G814" t="n">
        <v>3.46</v>
      </c>
      <c r="H814" s="201" t="n">
        <v>43465</v>
      </c>
      <c r="I814" t="n">
        <v>-0.137623312957695</v>
      </c>
      <c r="J814" t="n">
        <v>-0.935084427767355</v>
      </c>
      <c r="K814" t="n">
        <v>-5033.84</v>
      </c>
      <c r="L814" t="n">
        <v>7.95</v>
      </c>
      <c r="M814" t="s">
        <v>5566</v>
      </c>
      <c r="N814" t="n">
        <v>5383.3</v>
      </c>
      <c r="O814" s="201" t="n">
        <v>43465</v>
      </c>
      <c r="P814" t="s">
        <v>5579</v>
      </c>
    </row>
    <row r="815">
      <c r="A815" t="n">
        <v>1546286212</v>
      </c>
      <c r="B815" t="s">
        <v>6334</v>
      </c>
      <c r="C815" t="s">
        <v>6334</v>
      </c>
      <c r="D815" t="n">
        <v>200</v>
      </c>
      <c r="E815" t="n">
        <v>0.8</v>
      </c>
      <c r="F815" s="201" t="n">
        <v>43433</v>
      </c>
      <c r="G815" t="n">
        <v>0</v>
      </c>
      <c r="H815" s="201" t="n">
        <v>43456</v>
      </c>
      <c r="I815" t="n">
        <v>-0.427901524032825</v>
      </c>
      <c r="J815" t="n">
        <v>-1</v>
      </c>
      <c r="K815" t="n">
        <v>-160</v>
      </c>
      <c r="L815"/>
      <c r="M815" t="s">
        <v>5568</v>
      </c>
      <c r="N815" t="n">
        <v>160</v>
      </c>
      <c r="O815" s="201" t="n">
        <v>43465</v>
      </c>
      <c r="P815" t="s">
        <v>5562</v>
      </c>
    </row>
    <row r="816">
      <c r="A816" t="n">
        <v>1546352810</v>
      </c>
      <c r="B816" t="s">
        <v>6335</v>
      </c>
      <c r="C816" t="s">
        <v>6335</v>
      </c>
      <c r="D816" t="n">
        <v>321</v>
      </c>
      <c r="E816" t="n">
        <v>18.33</v>
      </c>
      <c r="F816" s="201" t="n">
        <v>43098</v>
      </c>
      <c r="G816" t="n">
        <v>14.25</v>
      </c>
      <c r="H816" s="201" t="n">
        <v>43465</v>
      </c>
      <c r="I816" t="n">
        <v>-0.0683870896636854</v>
      </c>
      <c r="J816" t="n">
        <v>-0.222585924713584</v>
      </c>
      <c r="K816" t="n">
        <v>-1309.68</v>
      </c>
      <c r="L816"/>
      <c r="M816" t="s">
        <v>5566</v>
      </c>
      <c r="N816" t="n">
        <v>5883.93</v>
      </c>
      <c r="O816" s="201" t="n">
        <v>43466</v>
      </c>
      <c r="P816" t="s">
        <v>5562</v>
      </c>
    </row>
    <row r="817">
      <c r="A817" t="n">
        <v>1546352811</v>
      </c>
      <c r="B817" t="s">
        <v>6336</v>
      </c>
      <c r="C817" t="s">
        <v>6336</v>
      </c>
      <c r="D817" t="n">
        <v>200</v>
      </c>
      <c r="E817" t="n">
        <v>10.88</v>
      </c>
      <c r="F817" s="201" t="n">
        <v>43110</v>
      </c>
      <c r="G817" t="n">
        <v>2.65</v>
      </c>
      <c r="H817" s="201" t="n">
        <v>43465</v>
      </c>
      <c r="I817" t="n">
        <v>-0.234777504751901</v>
      </c>
      <c r="J817" t="n">
        <v>-0.756433823529412</v>
      </c>
      <c r="K817" t="n">
        <v>-1646</v>
      </c>
      <c r="L817"/>
      <c r="M817" t="s">
        <v>5566</v>
      </c>
      <c r="N817" t="n">
        <v>2176</v>
      </c>
      <c r="O817" s="201" t="n">
        <v>43466</v>
      </c>
      <c r="P817" t="s">
        <v>5562</v>
      </c>
    </row>
    <row r="818">
      <c r="A818" t="n">
        <v>1547074145</v>
      </c>
      <c r="B818" t="s">
        <v>6337</v>
      </c>
      <c r="C818" t="s">
        <v>6337</v>
      </c>
      <c r="D818" t="n">
        <v>100</v>
      </c>
      <c r="E818" t="n">
        <v>5.8</v>
      </c>
      <c r="F818" s="201" t="n">
        <v>43437</v>
      </c>
      <c r="G818" t="n">
        <v>6</v>
      </c>
      <c r="H818" s="201" t="n">
        <v>43474</v>
      </c>
      <c r="I818" t="n">
        <v>0.0148247431054791</v>
      </c>
      <c r="J818" t="n">
        <v>0.0344827586206897</v>
      </c>
      <c r="K818" t="n">
        <v>20</v>
      </c>
      <c r="L818"/>
      <c r="M818" t="s">
        <v>5568</v>
      </c>
      <c r="N818" t="n">
        <v>580</v>
      </c>
      <c r="O818" s="201" t="n">
        <v>43474</v>
      </c>
      <c r="P818" t="s">
        <v>5562</v>
      </c>
    </row>
    <row r="819">
      <c r="A819" t="n">
        <v>1547596794</v>
      </c>
      <c r="B819" t="s">
        <v>6338</v>
      </c>
      <c r="C819" t="s">
        <v>6338</v>
      </c>
      <c r="D819" t="n">
        <v>200</v>
      </c>
      <c r="E819" t="n">
        <v>1.7</v>
      </c>
      <c r="F819" s="201" t="n">
        <v>43438</v>
      </c>
      <c r="G819" t="n">
        <v>4.1</v>
      </c>
      <c r="H819" s="201" t="n">
        <v>43480</v>
      </c>
      <c r="I819" t="n">
        <v>0.607658157602664</v>
      </c>
      <c r="J819" t="n">
        <v>1.41176470588235</v>
      </c>
      <c r="K819" t="n">
        <v>480</v>
      </c>
      <c r="L819"/>
      <c r="M819" t="s">
        <v>5568</v>
      </c>
      <c r="N819" t="n">
        <v>340</v>
      </c>
      <c r="O819" s="201" t="n">
        <v>43480</v>
      </c>
      <c r="P819" t="s">
        <v>5562</v>
      </c>
    </row>
    <row r="820">
      <c r="A820" t="n">
        <v>1547828910</v>
      </c>
      <c r="B820" t="s">
        <v>6339</v>
      </c>
      <c r="C820" t="s">
        <v>6339</v>
      </c>
      <c r="D820" t="n">
        <v>100</v>
      </c>
      <c r="E820" t="n">
        <v>39.56</v>
      </c>
      <c r="F820" s="201" t="n">
        <v>43437</v>
      </c>
      <c r="G820" t="n">
        <v>40</v>
      </c>
      <c r="H820" s="201" t="n">
        <v>43483</v>
      </c>
      <c r="I820" t="n">
        <v>0.00478169165889569</v>
      </c>
      <c r="J820" t="n">
        <v>0.0111223458038423</v>
      </c>
      <c r="K820" t="n">
        <v>43.9999999999998</v>
      </c>
      <c r="L820"/>
      <c r="M820" t="s">
        <v>5566</v>
      </c>
      <c r="N820" t="n">
        <v>3956</v>
      </c>
      <c r="O820" s="201" t="n">
        <v>43483</v>
      </c>
      <c r="P820" t="s">
        <v>5562</v>
      </c>
    </row>
    <row r="821">
      <c r="A821" t="n">
        <v>1549062547</v>
      </c>
      <c r="B821" t="s">
        <v>5586</v>
      </c>
      <c r="C821" t="s">
        <v>5586</v>
      </c>
      <c r="D821" t="n">
        <v>303</v>
      </c>
      <c r="E821" t="n">
        <v>176.57</v>
      </c>
      <c r="F821" s="201" t="n">
        <v>43228</v>
      </c>
      <c r="G821" t="n">
        <v>181.15</v>
      </c>
      <c r="H821" s="201" t="n">
        <v>43497</v>
      </c>
      <c r="I821" t="n">
        <v>0.0089486136420403</v>
      </c>
      <c r="J821" t="n">
        <v>0.0259387211870648</v>
      </c>
      <c r="K821" t="n">
        <v>1387.74</v>
      </c>
      <c r="L821"/>
      <c r="M821" t="s">
        <v>5566</v>
      </c>
      <c r="N821" t="n">
        <v>53500.71</v>
      </c>
      <c r="O821" s="201" t="n">
        <v>43497</v>
      </c>
      <c r="P821" t="s">
        <v>5562</v>
      </c>
    </row>
    <row r="822">
      <c r="A822" t="n">
        <v>1549064127</v>
      </c>
      <c r="B822" t="s">
        <v>5586</v>
      </c>
      <c r="C822" t="s">
        <v>5586</v>
      </c>
      <c r="D822" t="n">
        <v>100</v>
      </c>
      <c r="E822" t="n">
        <v>194.69</v>
      </c>
      <c r="F822" s="201" t="n">
        <v>43382</v>
      </c>
      <c r="G822" t="n">
        <v>181.15</v>
      </c>
      <c r="H822" s="201" t="n">
        <v>43497</v>
      </c>
      <c r="I822" t="n">
        <v>-0.0280801519274799</v>
      </c>
      <c r="J822" t="n">
        <v>-0.0695464584724433</v>
      </c>
      <c r="K822" t="n">
        <v>-1354</v>
      </c>
      <c r="L822"/>
      <c r="M822" t="s">
        <v>5566</v>
      </c>
      <c r="N822" t="n">
        <v>19469</v>
      </c>
      <c r="O822" s="201" t="n">
        <v>43497</v>
      </c>
      <c r="P822" t="s">
        <v>5562</v>
      </c>
    </row>
    <row r="823">
      <c r="A823" t="n">
        <v>1549816362</v>
      </c>
      <c r="B823" t="s">
        <v>5577</v>
      </c>
      <c r="C823" t="s">
        <v>5577</v>
      </c>
      <c r="D823" t="n">
        <v>42</v>
      </c>
      <c r="E823" t="n">
        <v>66.81</v>
      </c>
      <c r="F823" s="201" t="n">
        <v>43506</v>
      </c>
      <c r="G823" t="n">
        <v>76</v>
      </c>
      <c r="H823" s="201" t="n">
        <v>43497</v>
      </c>
      <c r="I823" t="n">
        <v>0.0643683388407232</v>
      </c>
      <c r="J823" t="n">
        <v>0.137554258344559</v>
      </c>
      <c r="K823" t="n">
        <v>385.98</v>
      </c>
      <c r="L823"/>
      <c r="M823" t="s">
        <v>5566</v>
      </c>
      <c r="N823" t="n">
        <v>2806.02</v>
      </c>
      <c r="O823" s="201" t="n">
        <v>43506</v>
      </c>
      <c r="P823" t="s">
        <v>5576</v>
      </c>
    </row>
    <row r="824">
      <c r="A824" t="n">
        <v>1549816363</v>
      </c>
      <c r="B824" t="s">
        <v>5574</v>
      </c>
      <c r="C824" t="s">
        <v>5574</v>
      </c>
      <c r="D824" t="n">
        <v>9</v>
      </c>
      <c r="E824" t="n">
        <v>241.38</v>
      </c>
      <c r="F824" s="201" t="n">
        <v>43506</v>
      </c>
      <c r="G824" t="n">
        <v>246</v>
      </c>
      <c r="H824" s="201" t="n">
        <v>43497</v>
      </c>
      <c r="I824" t="n">
        <v>0.00895651287150174</v>
      </c>
      <c r="J824" t="n">
        <v>0.0191399453144421</v>
      </c>
      <c r="K824" t="n">
        <v>41.58</v>
      </c>
      <c r="L824"/>
      <c r="M824" t="s">
        <v>5566</v>
      </c>
      <c r="N824" t="n">
        <v>2172.42</v>
      </c>
      <c r="O824" s="201" t="n">
        <v>43506</v>
      </c>
      <c r="P824" t="s">
        <v>5576</v>
      </c>
    </row>
    <row r="825">
      <c r="A825" t="n">
        <v>1550333065</v>
      </c>
      <c r="B825" t="s">
        <v>6340</v>
      </c>
      <c r="C825" t="s">
        <v>6340</v>
      </c>
      <c r="D825" t="n">
        <v>300</v>
      </c>
      <c r="E825" t="n">
        <v>4</v>
      </c>
      <c r="F825" s="201" t="n">
        <v>43418</v>
      </c>
      <c r="G825" t="n">
        <v>0</v>
      </c>
      <c r="H825" s="201" t="n">
        <v>43511</v>
      </c>
      <c r="I825" t="n">
        <v>-0.420506912442396</v>
      </c>
      <c r="J825" t="n">
        <v>-1</v>
      </c>
      <c r="K825" t="n">
        <v>-1200</v>
      </c>
      <c r="L825"/>
      <c r="M825" t="s">
        <v>5568</v>
      </c>
      <c r="N825" t="n">
        <v>1200</v>
      </c>
      <c r="O825" s="201" t="n">
        <v>43512</v>
      </c>
      <c r="P825" t="s">
        <v>5562</v>
      </c>
    </row>
    <row r="826">
      <c r="A826" t="n">
        <v>1550333066</v>
      </c>
      <c r="B826" t="s">
        <v>6341</v>
      </c>
      <c r="C826" t="s">
        <v>6341</v>
      </c>
      <c r="D826" t="n">
        <v>100</v>
      </c>
      <c r="E826" t="n">
        <v>5.6</v>
      </c>
      <c r="F826" s="201" t="n">
        <v>43431</v>
      </c>
      <c r="G826" t="n">
        <v>0</v>
      </c>
      <c r="H826" s="201" t="n">
        <v>43511</v>
      </c>
      <c r="I826" t="n">
        <v>-0.426900584795322</v>
      </c>
      <c r="J826" t="n">
        <v>-1</v>
      </c>
      <c r="K826" t="n">
        <v>-560</v>
      </c>
      <c r="L826"/>
      <c r="M826" t="s">
        <v>5568</v>
      </c>
      <c r="N826" t="n">
        <v>560</v>
      </c>
      <c r="O826" s="201" t="n">
        <v>43512</v>
      </c>
      <c r="P826" t="s">
        <v>5562</v>
      </c>
    </row>
    <row r="827">
      <c r="A827" t="n">
        <v>1552229905</v>
      </c>
      <c r="B827" t="s">
        <v>5972</v>
      </c>
      <c r="C827" t="s">
        <v>5972</v>
      </c>
      <c r="D827" t="n">
        <v>15</v>
      </c>
      <c r="E827" t="n">
        <v>76.2</v>
      </c>
      <c r="F827" s="201" t="n">
        <v>43462</v>
      </c>
      <c r="G827" t="n">
        <v>35</v>
      </c>
      <c r="H827" s="201" t="n">
        <v>43531</v>
      </c>
      <c r="I827" t="n">
        <v>-0.239501312335958</v>
      </c>
      <c r="J827" t="n">
        <v>-0.540682414698163</v>
      </c>
      <c r="K827" t="n">
        <v>-618</v>
      </c>
      <c r="L827"/>
      <c r="M827" t="s">
        <v>5566</v>
      </c>
      <c r="N827" t="n">
        <v>1143</v>
      </c>
      <c r="O827" s="201" t="n">
        <v>43534</v>
      </c>
      <c r="P827" t="s">
        <v>5579</v>
      </c>
    </row>
    <row r="828">
      <c r="A828" t="n">
        <v>1553042034</v>
      </c>
      <c r="B828" t="s">
        <v>6342</v>
      </c>
      <c r="C828" t="s">
        <v>6342</v>
      </c>
      <c r="D828" t="n">
        <v>100</v>
      </c>
      <c r="E828" t="n">
        <v>6.75</v>
      </c>
      <c r="F828" s="201" t="n">
        <v>43440</v>
      </c>
      <c r="G828" t="n">
        <v>0</v>
      </c>
      <c r="H828" s="201" t="n">
        <v>43539</v>
      </c>
      <c r="I828" t="n">
        <v>-0.431442080378251</v>
      </c>
      <c r="J828" t="n">
        <v>-1</v>
      </c>
      <c r="K828" t="n">
        <v>-675</v>
      </c>
      <c r="L828"/>
      <c r="M828" t="s">
        <v>5568</v>
      </c>
      <c r="N828" t="n">
        <v>675</v>
      </c>
      <c r="O828" s="201" t="n">
        <v>43543</v>
      </c>
      <c r="P828" t="s">
        <v>5562</v>
      </c>
    </row>
    <row r="829">
      <c r="A829" t="n">
        <v>1554505114</v>
      </c>
      <c r="B829" t="s">
        <v>6343</v>
      </c>
      <c r="C829" t="s">
        <v>6343</v>
      </c>
      <c r="D829" t="n">
        <v>200</v>
      </c>
      <c r="E829" t="n">
        <v>89.53</v>
      </c>
      <c r="F829" s="201" t="n">
        <v>43347</v>
      </c>
      <c r="G829" t="n">
        <v>77.27</v>
      </c>
      <c r="H829" s="201" t="n">
        <v>43560</v>
      </c>
      <c r="I829" t="n">
        <v>-0.0532291042548907</v>
      </c>
      <c r="J829" t="n">
        <v>-0.136937339439294</v>
      </c>
      <c r="K829" t="n">
        <v>-2452</v>
      </c>
      <c r="L829"/>
      <c r="M829" t="s">
        <v>5566</v>
      </c>
      <c r="N829" t="n">
        <v>17906</v>
      </c>
      <c r="O829" s="201" t="n">
        <v>43560</v>
      </c>
      <c r="P829" t="s">
        <v>6179</v>
      </c>
    </row>
    <row r="830">
      <c r="A830" t="n">
        <v>1554505115</v>
      </c>
      <c r="B830" t="s">
        <v>6196</v>
      </c>
      <c r="C830" t="s">
        <v>6196</v>
      </c>
      <c r="D830" t="n">
        <v>300</v>
      </c>
      <c r="E830" t="n">
        <v>19</v>
      </c>
      <c r="F830" s="201" t="n">
        <v>43511</v>
      </c>
      <c r="G830" t="n">
        <v>29</v>
      </c>
      <c r="H830" s="201" t="n">
        <v>43560</v>
      </c>
      <c r="I830" t="n">
        <v>0.247877758913413</v>
      </c>
      <c r="J830" t="n">
        <v>0.526315789473684</v>
      </c>
      <c r="K830" t="n">
        <v>3000</v>
      </c>
      <c r="L830"/>
      <c r="M830" t="s">
        <v>5566</v>
      </c>
      <c r="N830" t="n">
        <v>5700</v>
      </c>
      <c r="O830" s="201" t="n">
        <v>43560</v>
      </c>
      <c r="P830" t="s">
        <v>5562</v>
      </c>
    </row>
    <row r="831">
      <c r="A831" t="n">
        <v>1554505116</v>
      </c>
      <c r="B831" t="s">
        <v>6344</v>
      </c>
      <c r="C831" t="s">
        <v>6344</v>
      </c>
      <c r="D831" t="n">
        <v>500</v>
      </c>
      <c r="E831" t="n">
        <v>23.98</v>
      </c>
      <c r="F831" s="201" t="n">
        <v>43374</v>
      </c>
      <c r="G831" t="n">
        <v>26.5</v>
      </c>
      <c r="H831" s="201" t="n">
        <v>43546</v>
      </c>
      <c r="I831" t="n">
        <v>0.0420580747113823</v>
      </c>
      <c r="J831" t="n">
        <v>0.105087572977481</v>
      </c>
      <c r="K831" t="n">
        <v>1260</v>
      </c>
      <c r="L831"/>
      <c r="M831" t="s">
        <v>5566</v>
      </c>
      <c r="N831" t="n">
        <v>11990</v>
      </c>
      <c r="O831" s="201" t="n">
        <v>43560</v>
      </c>
      <c r="P831" t="s">
        <v>5579</v>
      </c>
    </row>
    <row r="832">
      <c r="A832" t="n">
        <v>1555978662</v>
      </c>
      <c r="B832" t="s">
        <v>6345</v>
      </c>
      <c r="C832" t="s">
        <v>6345</v>
      </c>
      <c r="D832" t="n">
        <v>150</v>
      </c>
      <c r="E832" t="n">
        <v>132.86</v>
      </c>
      <c r="F832" s="201" t="n">
        <v>43350</v>
      </c>
      <c r="G832" t="n">
        <v>142</v>
      </c>
      <c r="H832" s="201" t="n">
        <v>43577</v>
      </c>
      <c r="I832" t="n">
        <v>0.0268268056729595</v>
      </c>
      <c r="J832" t="n">
        <v>0.0687942194791509</v>
      </c>
      <c r="K832" t="n">
        <v>1371</v>
      </c>
      <c r="L832"/>
      <c r="M832" t="s">
        <v>5566</v>
      </c>
      <c r="N832" t="n">
        <v>19929</v>
      </c>
      <c r="O832" s="201" t="n">
        <v>43577</v>
      </c>
      <c r="P832" t="s">
        <v>5579</v>
      </c>
    </row>
    <row r="833">
      <c r="A833" t="n">
        <v>1555978774</v>
      </c>
      <c r="B833" t="s">
        <v>6346</v>
      </c>
      <c r="C833" t="s">
        <v>6346</v>
      </c>
      <c r="D833" t="n">
        <v>200</v>
      </c>
      <c r="E833" t="n">
        <v>2.2</v>
      </c>
      <c r="F833" s="201" t="n">
        <v>43440</v>
      </c>
      <c r="G833" t="n">
        <v>0</v>
      </c>
      <c r="H833" s="201" t="n">
        <v>43573</v>
      </c>
      <c r="I833" t="n">
        <v>-0.431442080378251</v>
      </c>
      <c r="J833" t="n">
        <v>-1</v>
      </c>
      <c r="K833" t="n">
        <v>-440</v>
      </c>
      <c r="L833"/>
      <c r="M833" t="s">
        <v>5568</v>
      </c>
      <c r="N833" t="n">
        <v>440</v>
      </c>
      <c r="O833" s="201" t="n">
        <v>43577</v>
      </c>
      <c r="P833" t="s">
        <v>5562</v>
      </c>
    </row>
    <row r="834">
      <c r="A834" t="n">
        <v>1556064079</v>
      </c>
      <c r="B834" t="s">
        <v>5988</v>
      </c>
      <c r="C834" t="s">
        <v>5988</v>
      </c>
      <c r="D834" t="n">
        <v>100</v>
      </c>
      <c r="E834" t="n">
        <v>104.59</v>
      </c>
      <c r="F834" s="201" t="n">
        <v>43577</v>
      </c>
      <c r="G834" t="n">
        <v>112</v>
      </c>
      <c r="H834" s="201" t="n">
        <v>43578</v>
      </c>
      <c r="I834" t="n">
        <v>0.0364732677035226</v>
      </c>
      <c r="J834" t="n">
        <v>0.0708480734295822</v>
      </c>
      <c r="K834" t="n">
        <v>741</v>
      </c>
      <c r="L834"/>
      <c r="M834" t="s">
        <v>5566</v>
      </c>
      <c r="N834" t="n">
        <v>10459</v>
      </c>
      <c r="O834" s="201" t="n">
        <v>43578</v>
      </c>
      <c r="P834" t="s">
        <v>5562</v>
      </c>
    </row>
    <row r="835">
      <c r="A835" t="n">
        <v>1565991032</v>
      </c>
      <c r="B835" t="s">
        <v>5657</v>
      </c>
      <c r="C835" t="s">
        <v>5657</v>
      </c>
      <c r="D835" t="n">
        <v>200</v>
      </c>
      <c r="E835" t="n">
        <v>5.93</v>
      </c>
      <c r="F835" s="201" t="n">
        <v>43691</v>
      </c>
      <c r="G835" t="n">
        <v>8</v>
      </c>
      <c r="H835" s="201" t="n">
        <v>43693</v>
      </c>
      <c r="I835" t="n">
        <v>0.21413691952329</v>
      </c>
      <c r="J835" t="n">
        <v>0.349072512647555</v>
      </c>
      <c r="K835" t="n">
        <v>414</v>
      </c>
      <c r="L835"/>
      <c r="M835" t="s">
        <v>5566</v>
      </c>
      <c r="N835" t="n">
        <v>1186</v>
      </c>
      <c r="O835" s="201" t="n">
        <v>43693</v>
      </c>
      <c r="P835" t="s">
        <v>5562</v>
      </c>
    </row>
    <row r="836">
      <c r="A836" t="n">
        <v>1565991033</v>
      </c>
      <c r="B836" t="s">
        <v>6162</v>
      </c>
      <c r="C836" t="s">
        <v>6162</v>
      </c>
      <c r="D836" t="n">
        <v>228</v>
      </c>
      <c r="E836" t="n">
        <v>34.21</v>
      </c>
      <c r="F836" s="201" t="n">
        <v>42845</v>
      </c>
      <c r="G836" t="n">
        <v>34.95</v>
      </c>
      <c r="H836" s="201" t="n">
        <v>43693</v>
      </c>
      <c r="I836" t="n">
        <v>0.00547907858167125</v>
      </c>
      <c r="J836" t="n">
        <v>0.0216311020169542</v>
      </c>
      <c r="K836" t="n">
        <v>168.72</v>
      </c>
      <c r="L836" t="n">
        <v>7.95</v>
      </c>
      <c r="M836" t="s">
        <v>5566</v>
      </c>
      <c r="N836" t="n">
        <v>7799.88</v>
      </c>
      <c r="O836" s="201" t="n">
        <v>43693</v>
      </c>
      <c r="P836" t="s">
        <v>5562</v>
      </c>
    </row>
    <row r="837">
      <c r="A837" t="n">
        <v>1565994503</v>
      </c>
      <c r="B837" t="s">
        <v>6347</v>
      </c>
      <c r="C837" t="s">
        <v>6347</v>
      </c>
      <c r="D837" t="n">
        <v>200</v>
      </c>
      <c r="E837" t="n">
        <v>14.82</v>
      </c>
      <c r="F837" s="201" t="n">
        <v>43686</v>
      </c>
      <c r="G837" t="n">
        <v>15.5</v>
      </c>
      <c r="H837" s="201" t="n">
        <v>43693</v>
      </c>
      <c r="I837" t="n">
        <v>0.0279127305443095</v>
      </c>
      <c r="J837" t="n">
        <v>0.0458839406207827</v>
      </c>
      <c r="K837" t="n">
        <v>136</v>
      </c>
      <c r="L837"/>
      <c r="M837" t="s">
        <v>5566</v>
      </c>
      <c r="N837" t="n">
        <v>2964</v>
      </c>
      <c r="O837" s="201" t="n">
        <v>43693</v>
      </c>
      <c r="P837" t="s">
        <v>5562</v>
      </c>
    </row>
    <row r="838">
      <c r="A838" t="n">
        <v>1566259530</v>
      </c>
      <c r="B838" t="s">
        <v>6078</v>
      </c>
      <c r="C838" t="s">
        <v>6078</v>
      </c>
      <c r="D838" t="n">
        <v>100</v>
      </c>
      <c r="E838" t="n">
        <v>30.98</v>
      </c>
      <c r="F838" s="201" t="n">
        <v>43651</v>
      </c>
      <c r="G838" t="n">
        <v>32</v>
      </c>
      <c r="H838" s="201" t="n">
        <v>43696</v>
      </c>
      <c r="I838" t="n">
        <v>0.0189250875596651</v>
      </c>
      <c r="J838" t="n">
        <v>0.0329244673983216</v>
      </c>
      <c r="K838" t="n">
        <v>102</v>
      </c>
      <c r="L838"/>
      <c r="M838" t="s">
        <v>5566</v>
      </c>
      <c r="N838" t="n">
        <v>3098</v>
      </c>
      <c r="O838" s="201" t="n">
        <v>43696</v>
      </c>
      <c r="P838" t="s">
        <v>5562</v>
      </c>
    </row>
    <row r="839">
      <c r="A839" t="n">
        <v>1566335111</v>
      </c>
      <c r="B839" t="s">
        <v>6348</v>
      </c>
      <c r="C839" t="s">
        <v>6348</v>
      </c>
      <c r="D839" t="n">
        <v>500</v>
      </c>
      <c r="E839" t="n">
        <v>33.44</v>
      </c>
      <c r="F839" s="201" t="n">
        <v>43679</v>
      </c>
      <c r="G839" t="n">
        <v>35</v>
      </c>
      <c r="H839" s="201" t="n">
        <v>43697</v>
      </c>
      <c r="I839" t="n">
        <v>0.028051914269724</v>
      </c>
      <c r="J839" t="n">
        <v>0.0466507177033493</v>
      </c>
      <c r="K839" t="n">
        <v>780.000000000001</v>
      </c>
      <c r="L839"/>
      <c r="M839" t="s">
        <v>5566</v>
      </c>
      <c r="N839" t="n">
        <v>16720</v>
      </c>
      <c r="O839" s="201" t="n">
        <v>43697</v>
      </c>
      <c r="P839" t="s">
        <v>5562</v>
      </c>
    </row>
    <row r="840">
      <c r="A840" t="n">
        <v>1566436753</v>
      </c>
      <c r="B840" t="s">
        <v>6149</v>
      </c>
      <c r="C840" t="s">
        <v>6149</v>
      </c>
      <c r="D840" t="n">
        <v>200</v>
      </c>
      <c r="E840" t="n">
        <v>86.56</v>
      </c>
      <c r="F840" s="201" t="n">
        <v>43657</v>
      </c>
      <c r="G840" t="n">
        <v>102</v>
      </c>
      <c r="H840" s="201" t="n">
        <v>43698</v>
      </c>
      <c r="I840" t="n">
        <v>0.10350760676954</v>
      </c>
      <c r="J840" t="n">
        <v>0.178373382624769</v>
      </c>
      <c r="K840" t="n">
        <v>3088</v>
      </c>
      <c r="L840"/>
      <c r="M840" t="s">
        <v>5566</v>
      </c>
      <c r="N840" t="n">
        <v>17312</v>
      </c>
      <c r="O840" s="201" t="n">
        <v>43698</v>
      </c>
      <c r="P840" t="s">
        <v>5562</v>
      </c>
    </row>
    <row r="841">
      <c r="A841" t="n">
        <v>1566607991</v>
      </c>
      <c r="B841" t="s">
        <v>6349</v>
      </c>
      <c r="C841" t="s">
        <v>6349</v>
      </c>
      <c r="D841" t="n">
        <v>50</v>
      </c>
      <c r="E841" t="n">
        <v>83.09</v>
      </c>
      <c r="F841" s="201" t="n">
        <v>43698</v>
      </c>
      <c r="G841" t="n">
        <v>81.09</v>
      </c>
      <c r="H841" s="201" t="n">
        <v>43700</v>
      </c>
      <c r="I841" t="n">
        <v>-0.014941588622451</v>
      </c>
      <c r="J841" t="n">
        <v>-0.02407028523288</v>
      </c>
      <c r="K841" t="n">
        <v>-100</v>
      </c>
      <c r="L841"/>
      <c r="M841" t="s">
        <v>5566</v>
      </c>
      <c r="N841" t="n">
        <v>4154.5</v>
      </c>
      <c r="O841" s="201" t="n">
        <v>43700</v>
      </c>
      <c r="P841" t="s">
        <v>5562</v>
      </c>
    </row>
    <row r="842">
      <c r="A842" t="n">
        <v>1566607992</v>
      </c>
      <c r="B842" t="s">
        <v>6274</v>
      </c>
      <c r="C842" t="s">
        <v>6274</v>
      </c>
      <c r="D842" t="n">
        <v>100</v>
      </c>
      <c r="E842" t="n">
        <v>15.99</v>
      </c>
      <c r="F842" s="201" t="n">
        <v>43676</v>
      </c>
      <c r="G842" t="n">
        <v>17.5</v>
      </c>
      <c r="H842" s="201" t="n">
        <v>43700</v>
      </c>
      <c r="I842" t="n">
        <v>0.0565056028870503</v>
      </c>
      <c r="J842" t="n">
        <v>0.0944340212632895</v>
      </c>
      <c r="K842" t="n">
        <v>151</v>
      </c>
      <c r="L842"/>
      <c r="M842" t="s">
        <v>5566</v>
      </c>
      <c r="N842" t="n">
        <v>1599</v>
      </c>
      <c r="O842" s="201" t="n">
        <v>43700</v>
      </c>
      <c r="P842" t="s">
        <v>5562</v>
      </c>
    </row>
    <row r="843">
      <c r="A843" t="n">
        <v>1566607993</v>
      </c>
      <c r="B843" t="s">
        <v>6350</v>
      </c>
      <c r="C843" t="s">
        <v>6350</v>
      </c>
      <c r="D843" t="n">
        <v>100</v>
      </c>
      <c r="E843" t="n">
        <v>26.68</v>
      </c>
      <c r="F843" s="201" t="n">
        <v>43678</v>
      </c>
      <c r="G843" t="n">
        <v>28.6</v>
      </c>
      <c r="H843" s="201" t="n">
        <v>43700</v>
      </c>
      <c r="I843" t="n">
        <v>0.0432020831689419</v>
      </c>
      <c r="J843" t="n">
        <v>0.0719640179910046</v>
      </c>
      <c r="K843" t="n">
        <v>192</v>
      </c>
      <c r="L843"/>
      <c r="M843" t="s">
        <v>5566</v>
      </c>
      <c r="N843" t="n">
        <v>2668</v>
      </c>
      <c r="O843" s="201" t="n">
        <v>43700</v>
      </c>
      <c r="P843" t="s">
        <v>5562</v>
      </c>
    </row>
    <row r="844">
      <c r="A844" t="n">
        <v>1566607994</v>
      </c>
      <c r="B844" t="s">
        <v>6351</v>
      </c>
      <c r="C844" t="s">
        <v>6351</v>
      </c>
      <c r="D844" t="n">
        <v>20</v>
      </c>
      <c r="E844" t="n">
        <v>78.56</v>
      </c>
      <c r="F844" s="201" t="n">
        <v>43676</v>
      </c>
      <c r="G844" t="n">
        <v>73.18</v>
      </c>
      <c r="H844" s="201" t="n">
        <v>43700</v>
      </c>
      <c r="I844" t="n">
        <v>-0.0409773463323428</v>
      </c>
      <c r="J844" t="n">
        <v>-0.0684826883910387</v>
      </c>
      <c r="K844" t="n">
        <v>-107.6</v>
      </c>
      <c r="L844"/>
      <c r="M844" t="s">
        <v>5566</v>
      </c>
      <c r="N844" t="n">
        <v>1571.2</v>
      </c>
      <c r="O844" s="201" t="n">
        <v>43700</v>
      </c>
      <c r="P844" t="s">
        <v>5562</v>
      </c>
    </row>
    <row r="845">
      <c r="A845" t="n">
        <v>1567117210</v>
      </c>
      <c r="B845" t="s">
        <v>6352</v>
      </c>
      <c r="C845" t="s">
        <v>6352</v>
      </c>
      <c r="D845" t="n">
        <v>100</v>
      </c>
      <c r="E845" t="n">
        <v>20.86</v>
      </c>
      <c r="F845" s="201" t="n">
        <v>43676</v>
      </c>
      <c r="G845" t="n">
        <v>22.2</v>
      </c>
      <c r="H845" s="201" t="n">
        <v>43706</v>
      </c>
      <c r="I845" t="n">
        <v>0.0384373575593732</v>
      </c>
      <c r="J845" t="n">
        <v>0.0642377756471717</v>
      </c>
      <c r="K845" t="n">
        <v>134</v>
      </c>
      <c r="L845"/>
      <c r="M845" t="s">
        <v>5566</v>
      </c>
      <c r="N845" t="n">
        <v>2086</v>
      </c>
      <c r="O845" s="201" t="n">
        <v>43706</v>
      </c>
      <c r="P845" t="s">
        <v>5562</v>
      </c>
    </row>
    <row r="846">
      <c r="A846" t="n">
        <v>1567203167</v>
      </c>
      <c r="B846" t="s">
        <v>6353</v>
      </c>
      <c r="C846" t="s">
        <v>6353</v>
      </c>
      <c r="D846" t="n">
        <v>50</v>
      </c>
      <c r="E846" t="n">
        <v>48.04</v>
      </c>
      <c r="F846" s="201" t="n">
        <v>43584</v>
      </c>
      <c r="G846" t="n">
        <v>29.15</v>
      </c>
      <c r="H846" s="201" t="n">
        <v>43707</v>
      </c>
      <c r="I846" t="n">
        <v>-0.204448868582924</v>
      </c>
      <c r="J846" t="n">
        <v>-0.393213988343047</v>
      </c>
      <c r="K846" t="n">
        <v>-944.5</v>
      </c>
      <c r="L846"/>
      <c r="M846" t="s">
        <v>5566</v>
      </c>
      <c r="N846" t="n">
        <v>2402</v>
      </c>
      <c r="O846" s="201" t="n">
        <v>43707</v>
      </c>
      <c r="P846" t="s">
        <v>5562</v>
      </c>
    </row>
    <row r="847">
      <c r="A847" t="n">
        <v>1567203168</v>
      </c>
      <c r="B847" t="s">
        <v>6080</v>
      </c>
      <c r="C847" t="s">
        <v>6080</v>
      </c>
      <c r="D847" t="n">
        <v>100</v>
      </c>
      <c r="E847" t="n">
        <v>138.42</v>
      </c>
      <c r="F847" s="201" t="n">
        <v>43698</v>
      </c>
      <c r="G847" t="n">
        <v>156</v>
      </c>
      <c r="H847" s="201" t="n">
        <v>43707</v>
      </c>
      <c r="I847" t="n">
        <v>0.0788379938017687</v>
      </c>
      <c r="J847" t="n">
        <v>0.127004768097096</v>
      </c>
      <c r="K847" t="n">
        <v>1758</v>
      </c>
      <c r="L847"/>
      <c r="M847" t="s">
        <v>5566</v>
      </c>
      <c r="N847" t="n">
        <v>13842</v>
      </c>
      <c r="O847" s="201" t="n">
        <v>43707</v>
      </c>
      <c r="P847" t="s">
        <v>5562</v>
      </c>
    </row>
    <row r="848">
      <c r="A848" t="n">
        <v>1567203169</v>
      </c>
      <c r="B848" t="s">
        <v>6354</v>
      </c>
      <c r="C848" t="s">
        <v>6354</v>
      </c>
      <c r="D848" t="n">
        <v>100</v>
      </c>
      <c r="E848" t="n">
        <v>143.41</v>
      </c>
      <c r="F848" s="201" t="n">
        <v>43705</v>
      </c>
      <c r="G848" t="n">
        <v>148.17</v>
      </c>
      <c r="H848" s="201" t="n">
        <v>43707</v>
      </c>
      <c r="I848" t="n">
        <v>0.0208518335247411</v>
      </c>
      <c r="J848" t="n">
        <v>0.0331915487065058</v>
      </c>
      <c r="K848" t="n">
        <v>475.999999999999</v>
      </c>
      <c r="L848"/>
      <c r="M848" t="s">
        <v>5566</v>
      </c>
      <c r="N848" t="n">
        <v>14341</v>
      </c>
      <c r="O848" s="201" t="n">
        <v>43707</v>
      </c>
      <c r="P848" t="s">
        <v>5562</v>
      </c>
    </row>
    <row r="849">
      <c r="A849" t="n">
        <v>1567268728</v>
      </c>
      <c r="B849" t="s">
        <v>6355</v>
      </c>
      <c r="C849" t="s">
        <v>6355</v>
      </c>
      <c r="D849" t="n">
        <v>100</v>
      </c>
      <c r="E849" t="n">
        <v>45.28</v>
      </c>
      <c r="F849" s="201" t="n">
        <v>43696</v>
      </c>
      <c r="G849" t="n">
        <v>42</v>
      </c>
      <c r="H849" s="201" t="n">
        <v>43707</v>
      </c>
      <c r="I849" t="n">
        <v>-0.0448134395400372</v>
      </c>
      <c r="J849" t="n">
        <v>-0.0724381625441697</v>
      </c>
      <c r="K849" t="n">
        <v>-328</v>
      </c>
      <c r="L849"/>
      <c r="M849" t="s">
        <v>5566</v>
      </c>
      <c r="N849" t="n">
        <v>4528</v>
      </c>
      <c r="O849" s="201" t="n">
        <v>43708</v>
      </c>
      <c r="P849" t="s">
        <v>5562</v>
      </c>
    </row>
    <row r="850">
      <c r="A850" t="n">
        <v>1567268729</v>
      </c>
      <c r="B850" t="s">
        <v>6356</v>
      </c>
      <c r="C850" t="s">
        <v>6356</v>
      </c>
      <c r="D850" t="n">
        <v>-100</v>
      </c>
      <c r="E850" t="n">
        <v>1.19</v>
      </c>
      <c r="F850" s="201" t="n">
        <v>43704</v>
      </c>
      <c r="G850" t="n">
        <v>0</v>
      </c>
      <c r="H850" s="201" t="n">
        <v>43707</v>
      </c>
      <c r="I850" t="n">
        <v>0.627147766323024</v>
      </c>
      <c r="J850" t="n">
        <v>1</v>
      </c>
      <c r="K850" t="n">
        <v>119</v>
      </c>
      <c r="L850"/>
      <c r="M850" t="s">
        <v>5653</v>
      </c>
      <c r="N850" t="n">
        <v>119</v>
      </c>
      <c r="O850" s="201" t="n">
        <v>43708</v>
      </c>
      <c r="P850" t="s">
        <v>5562</v>
      </c>
    </row>
    <row r="851">
      <c r="A851" t="n">
        <v>1567553788</v>
      </c>
      <c r="B851" t="s">
        <v>6357</v>
      </c>
      <c r="C851" t="s">
        <v>6357</v>
      </c>
      <c r="D851" t="n">
        <v>200</v>
      </c>
      <c r="E851" t="n">
        <v>34.47</v>
      </c>
      <c r="F851" s="201" t="n">
        <v>43696</v>
      </c>
      <c r="G851" t="n">
        <v>35</v>
      </c>
      <c r="H851" s="201" t="n">
        <v>43706</v>
      </c>
      <c r="I851" t="n">
        <v>0.00951207879118669</v>
      </c>
      <c r="J851" t="n">
        <v>0.0153756890049319</v>
      </c>
      <c r="K851" t="n">
        <v>106</v>
      </c>
      <c r="L851"/>
      <c r="M851" t="s">
        <v>5566</v>
      </c>
      <c r="N851" t="n">
        <v>6894</v>
      </c>
      <c r="O851" s="201" t="n">
        <v>43711</v>
      </c>
      <c r="P851" t="s">
        <v>5562</v>
      </c>
    </row>
    <row r="852">
      <c r="A852" t="n">
        <v>1567808567</v>
      </c>
      <c r="B852" t="s">
        <v>6032</v>
      </c>
      <c r="C852" t="s">
        <v>6032</v>
      </c>
      <c r="D852" t="n">
        <v>100</v>
      </c>
      <c r="E852" t="n">
        <v>41.75</v>
      </c>
      <c r="F852" s="201" t="n">
        <v>41816</v>
      </c>
      <c r="G852" t="n">
        <v>45.5</v>
      </c>
      <c r="H852" s="201" t="n">
        <v>43714</v>
      </c>
      <c r="I852" t="n">
        <v>0.0132730490436132</v>
      </c>
      <c r="J852" t="n">
        <v>0.0898203592814371</v>
      </c>
      <c r="K852" t="n">
        <v>375</v>
      </c>
      <c r="L852" t="n">
        <v>7.95</v>
      </c>
      <c r="M852" t="s">
        <v>5566</v>
      </c>
      <c r="N852" t="n">
        <v>4175</v>
      </c>
      <c r="O852" s="201" t="n">
        <v>43714</v>
      </c>
      <c r="P852" t="s">
        <v>5562</v>
      </c>
    </row>
    <row r="853">
      <c r="A853" t="n">
        <v>1568076272</v>
      </c>
      <c r="B853" t="s">
        <v>6358</v>
      </c>
      <c r="C853" t="s">
        <v>6358</v>
      </c>
      <c r="D853" t="n">
        <v>100</v>
      </c>
      <c r="E853" t="n">
        <v>47.25</v>
      </c>
      <c r="F853" s="201" t="n">
        <v>43682</v>
      </c>
      <c r="G853" t="n">
        <v>47.47</v>
      </c>
      <c r="H853" s="201" t="n">
        <v>43717</v>
      </c>
      <c r="I853" t="n">
        <v>0.00281369354217032</v>
      </c>
      <c r="J853" t="n">
        <v>0.00465608465608458</v>
      </c>
      <c r="K853" t="n">
        <v>21.9999999999999</v>
      </c>
      <c r="L853"/>
      <c r="M853" t="s">
        <v>5566</v>
      </c>
      <c r="N853" t="n">
        <v>4725</v>
      </c>
      <c r="O853" s="201" t="n">
        <v>43717</v>
      </c>
      <c r="P853" t="s">
        <v>5562</v>
      </c>
    </row>
    <row r="854">
      <c r="A854" t="n">
        <v>1568076273</v>
      </c>
      <c r="B854" t="s">
        <v>6359</v>
      </c>
      <c r="C854" t="s">
        <v>6359</v>
      </c>
      <c r="D854" t="n">
        <v>-100</v>
      </c>
      <c r="E854" t="n">
        <v>1.6</v>
      </c>
      <c r="F854" s="201" t="n">
        <v>43703</v>
      </c>
      <c r="G854" t="n">
        <v>0.45</v>
      </c>
      <c r="H854" s="201" t="n">
        <v>43717</v>
      </c>
      <c r="I854" t="n">
        <v>0.449989279588336</v>
      </c>
      <c r="J854" t="n">
        <v>0.71875</v>
      </c>
      <c r="K854" t="n">
        <v>115</v>
      </c>
      <c r="L854"/>
      <c r="M854" t="s">
        <v>5653</v>
      </c>
      <c r="N854" t="n">
        <v>160</v>
      </c>
      <c r="O854" s="201" t="n">
        <v>43717</v>
      </c>
      <c r="P854" t="s">
        <v>5562</v>
      </c>
    </row>
    <row r="855">
      <c r="A855" t="n">
        <v>1568206197</v>
      </c>
      <c r="B855" t="s">
        <v>6360</v>
      </c>
      <c r="C855" t="s">
        <v>6360</v>
      </c>
      <c r="D855" t="n">
        <v>20</v>
      </c>
      <c r="E855" t="n">
        <v>165.18</v>
      </c>
      <c r="F855" s="201" t="n">
        <v>43676</v>
      </c>
      <c r="G855" t="n">
        <v>166.74</v>
      </c>
      <c r="H855" s="201" t="n">
        <v>43718</v>
      </c>
      <c r="I855" t="n">
        <v>0.00565106322164195</v>
      </c>
      <c r="J855" t="n">
        <v>0.00944424264438792</v>
      </c>
      <c r="K855" t="n">
        <v>31.2</v>
      </c>
      <c r="L855"/>
      <c r="M855" t="s">
        <v>5566</v>
      </c>
      <c r="N855" t="n">
        <v>3303.6</v>
      </c>
      <c r="O855" s="201" t="n">
        <v>43719</v>
      </c>
      <c r="P855" t="s">
        <v>5562</v>
      </c>
    </row>
    <row r="856">
      <c r="A856" t="n">
        <v>1568206198</v>
      </c>
      <c r="B856" t="s">
        <v>6361</v>
      </c>
      <c r="C856" t="s">
        <v>6361</v>
      </c>
      <c r="D856" t="n">
        <v>20</v>
      </c>
      <c r="E856" t="n">
        <v>267.76</v>
      </c>
      <c r="F856" s="201" t="n">
        <v>43712</v>
      </c>
      <c r="G856" t="n">
        <v>269.95</v>
      </c>
      <c r="H856" s="201" t="n">
        <v>43718</v>
      </c>
      <c r="I856" t="n">
        <v>0.00520091058715013</v>
      </c>
      <c r="J856" t="n">
        <v>0.0081789662384224</v>
      </c>
      <c r="K856" t="n">
        <v>43.8</v>
      </c>
      <c r="L856"/>
      <c r="M856" t="s">
        <v>5566</v>
      </c>
      <c r="N856" t="n">
        <v>5355.2</v>
      </c>
      <c r="O856" s="201" t="n">
        <v>43719</v>
      </c>
      <c r="P856" t="s">
        <v>5562</v>
      </c>
    </row>
    <row r="857">
      <c r="A857" t="n">
        <v>1568238900</v>
      </c>
      <c r="B857" t="s">
        <v>6362</v>
      </c>
      <c r="C857" t="s">
        <v>6362</v>
      </c>
      <c r="D857" t="n">
        <v>-100</v>
      </c>
      <c r="E857" t="n">
        <v>2.6</v>
      </c>
      <c r="F857" s="201" t="n">
        <v>43712</v>
      </c>
      <c r="G857" t="n">
        <v>4.94</v>
      </c>
      <c r="H857" s="201" t="n">
        <v>43719</v>
      </c>
      <c r="I857" t="n">
        <v>-0.572299651567944</v>
      </c>
      <c r="J857" t="n">
        <v>-0.9</v>
      </c>
      <c r="K857" t="n">
        <v>-234</v>
      </c>
      <c r="L857"/>
      <c r="M857" t="s">
        <v>5653</v>
      </c>
      <c r="N857" t="n">
        <v>260</v>
      </c>
      <c r="O857" s="201" t="n">
        <v>43719</v>
      </c>
      <c r="P857" t="s">
        <v>5562</v>
      </c>
    </row>
    <row r="858">
      <c r="A858" t="n">
        <v>1568411575</v>
      </c>
      <c r="B858" t="s">
        <v>6363</v>
      </c>
      <c r="C858" t="s">
        <v>6363</v>
      </c>
      <c r="D858" t="n">
        <v>100</v>
      </c>
      <c r="E858" t="n">
        <v>45.53</v>
      </c>
      <c r="F858" s="201" t="n">
        <v>43718</v>
      </c>
      <c r="G858" t="n">
        <v>46.15</v>
      </c>
      <c r="H858" s="201" t="n">
        <v>43721</v>
      </c>
      <c r="I858" t="n">
        <v>0.00875061482446174</v>
      </c>
      <c r="J858" t="n">
        <v>0.0136173951240939</v>
      </c>
      <c r="K858" t="n">
        <v>61.9999999999997</v>
      </c>
      <c r="L858"/>
      <c r="M858" t="s">
        <v>5566</v>
      </c>
      <c r="N858" t="n">
        <v>4553</v>
      </c>
      <c r="O858" s="201" t="n">
        <v>43721</v>
      </c>
      <c r="P858" t="s">
        <v>5562</v>
      </c>
    </row>
    <row r="859">
      <c r="A859" t="n">
        <v>1568411576</v>
      </c>
      <c r="B859" t="s">
        <v>6364</v>
      </c>
      <c r="C859" t="s">
        <v>6364</v>
      </c>
      <c r="D859" t="n">
        <v>100</v>
      </c>
      <c r="E859" t="n">
        <v>66.38</v>
      </c>
      <c r="F859" s="201" t="n">
        <v>43670</v>
      </c>
      <c r="G859" t="n">
        <v>68.77</v>
      </c>
      <c r="H859" s="201" t="n">
        <v>43721</v>
      </c>
      <c r="I859" t="n">
        <v>0.0213340252696986</v>
      </c>
      <c r="J859" t="n">
        <v>0.0360048207291352</v>
      </c>
      <c r="K859" t="n">
        <v>239</v>
      </c>
      <c r="L859"/>
      <c r="M859" t="s">
        <v>5566</v>
      </c>
      <c r="N859" t="n">
        <v>6638</v>
      </c>
      <c r="O859" s="201" t="n">
        <v>43721</v>
      </c>
      <c r="P859" t="s">
        <v>5562</v>
      </c>
    </row>
    <row r="860">
      <c r="A860" t="n">
        <v>1568411577</v>
      </c>
      <c r="B860" t="s">
        <v>6365</v>
      </c>
      <c r="C860" t="s">
        <v>6365</v>
      </c>
      <c r="D860" t="n">
        <v>100</v>
      </c>
      <c r="E860" t="n">
        <v>23.81</v>
      </c>
      <c r="F860" s="201" t="n">
        <v>43584</v>
      </c>
      <c r="G860" t="n">
        <v>25.28</v>
      </c>
      <c r="H860" s="201" t="n">
        <v>43721</v>
      </c>
      <c r="I860" t="n">
        <v>0.0321006400384814</v>
      </c>
      <c r="J860" t="n">
        <v>0.0617387652246957</v>
      </c>
      <c r="K860" t="n">
        <v>147</v>
      </c>
      <c r="L860"/>
      <c r="M860" t="s">
        <v>5566</v>
      </c>
      <c r="N860" t="n">
        <v>2381</v>
      </c>
      <c r="O860" s="201" t="n">
        <v>43721</v>
      </c>
      <c r="P860" t="s">
        <v>5562</v>
      </c>
    </row>
    <row r="861">
      <c r="A861" t="n">
        <v>1568679605</v>
      </c>
      <c r="B861" t="s">
        <v>6366</v>
      </c>
      <c r="C861" t="s">
        <v>6366</v>
      </c>
      <c r="D861" t="n">
        <v>-100</v>
      </c>
      <c r="E861" t="n">
        <v>1.8</v>
      </c>
      <c r="F861" s="201" t="n">
        <v>43703</v>
      </c>
      <c r="G861" t="n">
        <v>8</v>
      </c>
      <c r="H861" s="201" t="n">
        <v>43724</v>
      </c>
      <c r="I861" t="n">
        <v>-2.15647036401753</v>
      </c>
      <c r="J861" t="n">
        <v>-3.44444444444444</v>
      </c>
      <c r="K861" t="n">
        <v>-620</v>
      </c>
      <c r="L861"/>
      <c r="M861" t="s">
        <v>5653</v>
      </c>
      <c r="N861" t="n">
        <v>180</v>
      </c>
      <c r="O861" s="201" t="n">
        <v>43724</v>
      </c>
      <c r="P861" t="s">
        <v>5562</v>
      </c>
    </row>
    <row r="862">
      <c r="A862" t="n">
        <v>1568679606</v>
      </c>
      <c r="B862" t="s">
        <v>6367</v>
      </c>
      <c r="C862" t="s">
        <v>6367</v>
      </c>
      <c r="D862" t="n">
        <v>100</v>
      </c>
      <c r="E862" t="n">
        <v>76.64</v>
      </c>
      <c r="F862" s="201" t="n">
        <v>43718</v>
      </c>
      <c r="G862" t="n">
        <v>77.19</v>
      </c>
      <c r="H862" s="201" t="n">
        <v>43724</v>
      </c>
      <c r="I862" t="n">
        <v>0.00461160097327178</v>
      </c>
      <c r="J862" t="n">
        <v>0.00717640918580376</v>
      </c>
      <c r="K862" t="n">
        <v>54.9999999999997</v>
      </c>
      <c r="L862"/>
      <c r="M862" t="s">
        <v>5566</v>
      </c>
      <c r="N862" t="n">
        <v>7664</v>
      </c>
      <c r="O862" s="201" t="n">
        <v>43724</v>
      </c>
      <c r="P862" t="s">
        <v>5562</v>
      </c>
    </row>
    <row r="863">
      <c r="A863" t="n">
        <v>1568768635</v>
      </c>
      <c r="B863" t="s">
        <v>6368</v>
      </c>
      <c r="C863" t="s">
        <v>6368</v>
      </c>
      <c r="D863" t="n">
        <v>-500</v>
      </c>
      <c r="E863" t="n">
        <v>1.5</v>
      </c>
      <c r="F863" s="201" t="n">
        <v>43705</v>
      </c>
      <c r="G863" t="n">
        <v>1.1</v>
      </c>
      <c r="H863" s="201" t="n">
        <v>43725</v>
      </c>
      <c r="I863" t="n">
        <v>0.167527251864601</v>
      </c>
      <c r="J863" t="n">
        <v>0.266666666666667</v>
      </c>
      <c r="K863" t="n">
        <v>200</v>
      </c>
      <c r="L863"/>
      <c r="M863" t="s">
        <v>5653</v>
      </c>
      <c r="N863" t="n">
        <v>750</v>
      </c>
      <c r="O863" s="201" t="n">
        <v>43725</v>
      </c>
      <c r="P863" t="s">
        <v>5562</v>
      </c>
    </row>
    <row r="864">
      <c r="A864" t="n">
        <v>1568768636</v>
      </c>
      <c r="B864" t="s">
        <v>6369</v>
      </c>
      <c r="C864" t="s">
        <v>6369</v>
      </c>
      <c r="D864" t="n">
        <v>300</v>
      </c>
      <c r="E864" t="n">
        <v>24.7</v>
      </c>
      <c r="F864" s="201" t="n">
        <v>43714</v>
      </c>
      <c r="G864" t="n">
        <v>25.7</v>
      </c>
      <c r="H864" s="201" t="n">
        <v>43725</v>
      </c>
      <c r="I864" t="n">
        <v>0.0258344893972424</v>
      </c>
      <c r="J864" t="n">
        <v>0.0404858299595141</v>
      </c>
      <c r="K864" t="n">
        <v>300</v>
      </c>
      <c r="L864"/>
      <c r="M864" t="s">
        <v>5566</v>
      </c>
      <c r="N864" t="n">
        <v>7410</v>
      </c>
      <c r="O864" s="201" t="n">
        <v>43725</v>
      </c>
      <c r="P864" t="s">
        <v>5562</v>
      </c>
    </row>
    <row r="865">
      <c r="A865" t="n">
        <v>1572389717</v>
      </c>
      <c r="B865" t="s">
        <v>6370</v>
      </c>
      <c r="C865" t="s">
        <v>6370</v>
      </c>
      <c r="D865" t="n">
        <v>100</v>
      </c>
      <c r="E865" t="n">
        <v>82.11</v>
      </c>
      <c r="F865" s="201" t="n">
        <v>43766</v>
      </c>
      <c r="G865" t="n">
        <v>83.7</v>
      </c>
      <c r="H865" s="201" t="n">
        <v>43767</v>
      </c>
      <c r="I865" t="n">
        <v>0.0135922261881342</v>
      </c>
      <c r="J865" t="n">
        <v>0.019364267446109</v>
      </c>
      <c r="K865" t="n">
        <v>159</v>
      </c>
      <c r="L865"/>
      <c r="M865" t="s">
        <v>5566</v>
      </c>
      <c r="N865" t="n">
        <v>8211</v>
      </c>
      <c r="O865" s="201" t="n">
        <v>43767</v>
      </c>
      <c r="P865" t="s">
        <v>5562</v>
      </c>
    </row>
    <row r="866">
      <c r="A866" t="n">
        <v>1572475827</v>
      </c>
      <c r="B866" t="s">
        <v>6371</v>
      </c>
      <c r="C866" t="s">
        <v>6371</v>
      </c>
      <c r="D866" t="n">
        <v>100</v>
      </c>
      <c r="E866" t="n">
        <v>4</v>
      </c>
      <c r="F866" s="201" t="n">
        <v>43755</v>
      </c>
      <c r="G866" t="n">
        <v>0</v>
      </c>
      <c r="H866" s="201" t="n">
        <v>43763</v>
      </c>
      <c r="I866" t="n">
        <v>-0.687382297551789</v>
      </c>
      <c r="J866" t="n">
        <v>-1</v>
      </c>
      <c r="K866" t="n">
        <v>-400</v>
      </c>
      <c r="L866"/>
      <c r="M866" t="s">
        <v>5568</v>
      </c>
      <c r="N866" t="n">
        <v>400</v>
      </c>
      <c r="O866" s="201" t="n">
        <v>43768</v>
      </c>
      <c r="P866" t="s">
        <v>5562</v>
      </c>
    </row>
    <row r="867">
      <c r="A867" t="n">
        <v>1572566714</v>
      </c>
      <c r="B867" t="s">
        <v>6324</v>
      </c>
      <c r="C867" t="s">
        <v>6324</v>
      </c>
      <c r="D867" t="n">
        <v>503</v>
      </c>
      <c r="E867" t="n">
        <v>5.79</v>
      </c>
      <c r="F867" s="201" t="n">
        <v>43697</v>
      </c>
      <c r="G867" t="n">
        <v>6</v>
      </c>
      <c r="H867" s="201" t="n">
        <v>43769</v>
      </c>
      <c r="I867" t="n">
        <v>0.0224759625957757</v>
      </c>
      <c r="J867" t="n">
        <v>0.0362694300518134</v>
      </c>
      <c r="K867" t="n">
        <v>105.63</v>
      </c>
      <c r="L867"/>
      <c r="M867" t="s">
        <v>5566</v>
      </c>
      <c r="N867" t="n">
        <v>2912.37</v>
      </c>
      <c r="O867" s="201" t="n">
        <v>43769</v>
      </c>
      <c r="P867" t="s">
        <v>5562</v>
      </c>
    </row>
    <row r="868">
      <c r="A868" t="n">
        <v>1572566715</v>
      </c>
      <c r="B868" t="s">
        <v>6372</v>
      </c>
      <c r="C868" t="s">
        <v>6372</v>
      </c>
      <c r="D868" t="n">
        <v>200</v>
      </c>
      <c r="E868" t="n">
        <v>18.4</v>
      </c>
      <c r="F868" s="201" t="n">
        <v>43766</v>
      </c>
      <c r="G868" t="n">
        <v>20.5</v>
      </c>
      <c r="H868" s="201" t="n">
        <v>43769</v>
      </c>
      <c r="I868" t="n">
        <v>0.0801107859531774</v>
      </c>
      <c r="J868" t="n">
        <v>0.114130434782609</v>
      </c>
      <c r="K868" t="n">
        <v>420</v>
      </c>
      <c r="L868"/>
      <c r="M868" t="s">
        <v>5566</v>
      </c>
      <c r="N868" t="n">
        <v>3680</v>
      </c>
      <c r="O868" s="201" t="n">
        <v>43769</v>
      </c>
      <c r="P868" t="s">
        <v>5562</v>
      </c>
    </row>
    <row r="869">
      <c r="A869" t="n">
        <v>1572647872</v>
      </c>
      <c r="B869" t="s">
        <v>6373</v>
      </c>
      <c r="C869" t="s">
        <v>6373</v>
      </c>
      <c r="D869" t="n">
        <v>500</v>
      </c>
      <c r="E869" t="n">
        <v>26.53</v>
      </c>
      <c r="F869" s="201" t="n">
        <v>43699</v>
      </c>
      <c r="G869" t="n">
        <v>27.5</v>
      </c>
      <c r="H869" s="201" t="n">
        <v>43770</v>
      </c>
      <c r="I869" t="n">
        <v>0.0227347010327416</v>
      </c>
      <c r="J869" t="n">
        <v>0.0365623822088201</v>
      </c>
      <c r="K869" t="n">
        <v>484.999999999999</v>
      </c>
      <c r="L869"/>
      <c r="M869" t="s">
        <v>5566</v>
      </c>
      <c r="N869" t="n">
        <v>13265</v>
      </c>
      <c r="O869" s="201" t="n">
        <v>43770</v>
      </c>
      <c r="P869" t="s">
        <v>5562</v>
      </c>
    </row>
    <row r="870">
      <c r="A870" t="n">
        <v>1572647873</v>
      </c>
      <c r="B870" t="s">
        <v>6374</v>
      </c>
      <c r="C870" t="s">
        <v>6374</v>
      </c>
      <c r="D870" t="n">
        <v>200</v>
      </c>
      <c r="E870" t="n">
        <v>2.3</v>
      </c>
      <c r="F870" s="201" t="n">
        <v>43714</v>
      </c>
      <c r="G870" t="n">
        <v>2.5</v>
      </c>
      <c r="H870" s="201" t="n">
        <v>43770</v>
      </c>
      <c r="I870" t="n">
        <v>0.0554879902705991</v>
      </c>
      <c r="J870" t="n">
        <v>0.0869565217391306</v>
      </c>
      <c r="K870" t="n">
        <v>40</v>
      </c>
      <c r="L870"/>
      <c r="M870" t="s">
        <v>5645</v>
      </c>
      <c r="N870" t="n">
        <v>460</v>
      </c>
      <c r="O870" s="201" t="n">
        <v>43770</v>
      </c>
      <c r="P870" t="s">
        <v>5562</v>
      </c>
    </row>
    <row r="871">
      <c r="A871" t="n">
        <v>1572647874</v>
      </c>
      <c r="B871" t="s">
        <v>6106</v>
      </c>
      <c r="C871" t="s">
        <v>6106</v>
      </c>
      <c r="D871" t="n">
        <v>100</v>
      </c>
      <c r="E871" t="n">
        <v>178.61</v>
      </c>
      <c r="F871" s="201" t="n">
        <v>43763</v>
      </c>
      <c r="G871" t="n">
        <v>180</v>
      </c>
      <c r="H871" s="201" t="n">
        <v>43770</v>
      </c>
      <c r="I871" t="n">
        <v>0.00543125514716729</v>
      </c>
      <c r="J871" t="n">
        <v>0.00778231901909177</v>
      </c>
      <c r="K871" t="n">
        <v>138.999999999999</v>
      </c>
      <c r="L871"/>
      <c r="M871" t="s">
        <v>5566</v>
      </c>
      <c r="N871" t="n">
        <v>17861</v>
      </c>
      <c r="O871" s="201" t="n">
        <v>43770</v>
      </c>
      <c r="P871" t="s">
        <v>5562</v>
      </c>
    </row>
    <row r="872">
      <c r="A872" t="n">
        <v>1572908713</v>
      </c>
      <c r="B872" t="s">
        <v>6375</v>
      </c>
      <c r="C872" t="s">
        <v>6375</v>
      </c>
      <c r="D872" t="n">
        <v>200</v>
      </c>
      <c r="E872" t="n">
        <v>53.34</v>
      </c>
      <c r="F872" s="201" t="n">
        <v>43769</v>
      </c>
      <c r="G872" t="n">
        <v>55.17</v>
      </c>
      <c r="H872" s="201" t="n">
        <v>43773</v>
      </c>
      <c r="I872" t="n">
        <v>0.0242214645799836</v>
      </c>
      <c r="J872" t="n">
        <v>0.0343082114735658</v>
      </c>
      <c r="K872" t="n">
        <v>366</v>
      </c>
      <c r="L872"/>
      <c r="M872" t="s">
        <v>5566</v>
      </c>
      <c r="N872" t="n">
        <v>10668</v>
      </c>
      <c r="O872" s="201" t="n">
        <v>43773</v>
      </c>
      <c r="P872" t="s">
        <v>5562</v>
      </c>
    </row>
    <row r="873">
      <c r="A873" t="n">
        <v>1572969943</v>
      </c>
      <c r="B873" t="s">
        <v>6376</v>
      </c>
      <c r="C873" t="s">
        <v>6376</v>
      </c>
      <c r="D873" t="n">
        <v>10000</v>
      </c>
      <c r="E873" t="n">
        <v>0.1</v>
      </c>
      <c r="F873" s="201" t="n">
        <v>43773</v>
      </c>
      <c r="G873" t="n">
        <v>0.15</v>
      </c>
      <c r="H873" s="201" t="n">
        <v>43774</v>
      </c>
      <c r="I873" t="n">
        <v>0.355750487329435</v>
      </c>
      <c r="J873" t="n">
        <v>0.5</v>
      </c>
      <c r="K873" t="n">
        <v>500</v>
      </c>
      <c r="L873"/>
      <c r="M873" t="s">
        <v>5568</v>
      </c>
      <c r="N873" t="n">
        <v>1000</v>
      </c>
      <c r="O873" s="201" t="n">
        <v>43774</v>
      </c>
      <c r="P873" t="s">
        <v>5562</v>
      </c>
    </row>
    <row r="874">
      <c r="A874" t="n">
        <v>1573432945</v>
      </c>
      <c r="B874" t="s">
        <v>6377</v>
      </c>
      <c r="C874" t="s">
        <v>6377</v>
      </c>
      <c r="D874" t="n">
        <v>200</v>
      </c>
      <c r="E874" t="n">
        <v>29.01</v>
      </c>
      <c r="F874" s="201" t="n">
        <v>43774</v>
      </c>
      <c r="G874" t="n">
        <v>29.54</v>
      </c>
      <c r="H874" s="201" t="n">
        <v>43776</v>
      </c>
      <c r="I874" t="n">
        <v>0.013024199629438</v>
      </c>
      <c r="J874" t="n">
        <v>0.018269562219924</v>
      </c>
      <c r="K874" t="n">
        <v>106</v>
      </c>
      <c r="L874"/>
      <c r="M874" t="s">
        <v>5566</v>
      </c>
      <c r="N874" t="n">
        <v>5802</v>
      </c>
      <c r="O874" s="201" t="n">
        <v>43779</v>
      </c>
      <c r="P874" t="s">
        <v>5562</v>
      </c>
    </row>
    <row r="875">
      <c r="A875" t="n">
        <v>1573432946</v>
      </c>
      <c r="B875" t="s">
        <v>6378</v>
      </c>
      <c r="C875" t="s">
        <v>6378</v>
      </c>
      <c r="D875" t="n">
        <v>100</v>
      </c>
      <c r="E875" t="n">
        <v>5.62</v>
      </c>
      <c r="F875" s="201" t="n">
        <v>43712</v>
      </c>
      <c r="G875" t="n">
        <v>6</v>
      </c>
      <c r="H875" s="201" t="n">
        <v>43777</v>
      </c>
      <c r="I875" t="n">
        <v>0.042996019690751</v>
      </c>
      <c r="J875" t="n">
        <v>0.0676156583629892</v>
      </c>
      <c r="K875" t="n">
        <v>38</v>
      </c>
      <c r="L875"/>
      <c r="M875" t="s">
        <v>5566</v>
      </c>
      <c r="N875" t="n">
        <v>562</v>
      </c>
      <c r="O875" s="201" t="n">
        <v>43779</v>
      </c>
      <c r="P875" t="s">
        <v>5562</v>
      </c>
    </row>
    <row r="876">
      <c r="A876" t="n">
        <v>1573432947</v>
      </c>
      <c r="B876" t="s">
        <v>6379</v>
      </c>
      <c r="C876" t="s">
        <v>6379</v>
      </c>
      <c r="D876" t="n">
        <v>200</v>
      </c>
      <c r="E876" t="n">
        <v>52.85</v>
      </c>
      <c r="F876" s="201" t="n">
        <v>43776</v>
      </c>
      <c r="G876" t="n">
        <v>55</v>
      </c>
      <c r="H876" s="201" t="n">
        <v>43777</v>
      </c>
      <c r="I876" t="n">
        <v>0.0291149572411746</v>
      </c>
      <c r="J876" t="n">
        <v>0.0406811731315042</v>
      </c>
      <c r="K876" t="n">
        <v>430</v>
      </c>
      <c r="L876"/>
      <c r="M876" t="s">
        <v>5566</v>
      </c>
      <c r="N876" t="n">
        <v>10570</v>
      </c>
      <c r="O876" s="201" t="n">
        <v>43779</v>
      </c>
      <c r="P876" t="s">
        <v>5562</v>
      </c>
    </row>
    <row r="877">
      <c r="A877" t="n">
        <v>1573432948</v>
      </c>
      <c r="B877" t="s">
        <v>6380</v>
      </c>
      <c r="C877" t="s">
        <v>6380</v>
      </c>
      <c r="D877" t="n">
        <v>100</v>
      </c>
      <c r="E877" t="n">
        <v>3</v>
      </c>
      <c r="F877" s="201" t="n">
        <v>43761</v>
      </c>
      <c r="G877" t="n">
        <v>4.6</v>
      </c>
      <c r="H877" s="201" t="n">
        <v>43775</v>
      </c>
      <c r="I877" t="n">
        <v>0.370793650793651</v>
      </c>
      <c r="J877" t="n">
        <v>0.533333333333333</v>
      </c>
      <c r="K877" t="n">
        <v>160</v>
      </c>
      <c r="L877"/>
      <c r="M877" t="s">
        <v>5645</v>
      </c>
      <c r="N877" t="n">
        <v>300</v>
      </c>
      <c r="O877" s="201" t="n">
        <v>43779</v>
      </c>
      <c r="P877" t="s">
        <v>5562</v>
      </c>
    </row>
    <row r="878">
      <c r="A878" t="n">
        <v>1573432949</v>
      </c>
      <c r="B878" t="s">
        <v>6097</v>
      </c>
      <c r="C878" t="s">
        <v>6097</v>
      </c>
      <c r="D878" t="n">
        <v>100</v>
      </c>
      <c r="E878" t="n">
        <v>69.5</v>
      </c>
      <c r="F878" s="201" t="n">
        <v>43725</v>
      </c>
      <c r="G878" t="n">
        <v>70.7</v>
      </c>
      <c r="H878" s="201" t="n">
        <v>43776</v>
      </c>
      <c r="I878" t="n">
        <v>0.0112337937136921</v>
      </c>
      <c r="J878" t="n">
        <v>0.0172661870503596</v>
      </c>
      <c r="K878" t="n">
        <v>120</v>
      </c>
      <c r="L878"/>
      <c r="M878" t="s">
        <v>5566</v>
      </c>
      <c r="N878" t="n">
        <v>6950</v>
      </c>
      <c r="O878" s="201" t="n">
        <v>43779</v>
      </c>
      <c r="P878" t="s">
        <v>5562</v>
      </c>
    </row>
    <row r="879">
      <c r="A879" t="n">
        <v>1573432950</v>
      </c>
      <c r="B879" t="s">
        <v>6381</v>
      </c>
      <c r="C879" t="s">
        <v>6381</v>
      </c>
      <c r="D879" t="n">
        <v>50</v>
      </c>
      <c r="E879" t="n">
        <v>96.7</v>
      </c>
      <c r="F879" s="201" t="n">
        <v>43773</v>
      </c>
      <c r="G879" t="n">
        <v>101.5</v>
      </c>
      <c r="H879" s="201" t="n">
        <v>43776</v>
      </c>
      <c r="I879" t="n">
        <v>0.0353175251123328</v>
      </c>
      <c r="J879" t="n">
        <v>0.0496380558428129</v>
      </c>
      <c r="K879" t="n">
        <v>240</v>
      </c>
      <c r="L879"/>
      <c r="M879" t="s">
        <v>5566</v>
      </c>
      <c r="N879" t="n">
        <v>4835</v>
      </c>
      <c r="O879" s="201" t="n">
        <v>43779</v>
      </c>
      <c r="P879" t="s">
        <v>5562</v>
      </c>
    </row>
    <row r="880">
      <c r="A880" t="n">
        <v>1571771536</v>
      </c>
      <c r="B880" t="s">
        <v>6382</v>
      </c>
      <c r="C880" t="s">
        <v>6382</v>
      </c>
      <c r="D880" t="n">
        <v>100</v>
      </c>
      <c r="E880" t="n">
        <v>35.68</v>
      </c>
      <c r="F880" s="201" t="n">
        <v>43733</v>
      </c>
      <c r="G880" t="n">
        <v>36.5</v>
      </c>
      <c r="H880" s="201" t="n">
        <v>43760</v>
      </c>
      <c r="I880" t="n">
        <v>0.015168992612655</v>
      </c>
      <c r="J880" t="n">
        <v>0.022982062780269</v>
      </c>
      <c r="K880" t="n">
        <v>82</v>
      </c>
      <c r="L880"/>
      <c r="M880" t="s">
        <v>5566</v>
      </c>
      <c r="N880" t="n">
        <v>3568</v>
      </c>
      <c r="O880" s="201" t="n">
        <v>43760</v>
      </c>
      <c r="P880" t="s">
        <v>5562</v>
      </c>
    </row>
    <row r="881">
      <c r="A881" t="n">
        <v>1571871549</v>
      </c>
      <c r="B881" t="s">
        <v>6264</v>
      </c>
      <c r="C881" t="s">
        <v>6264</v>
      </c>
      <c r="D881" t="n">
        <v>100</v>
      </c>
      <c r="E881" t="n">
        <v>4.04</v>
      </c>
      <c r="F881" s="201" t="n">
        <v>43753</v>
      </c>
      <c r="G881" t="n">
        <v>4.5</v>
      </c>
      <c r="H881" s="201" t="n">
        <v>43761</v>
      </c>
      <c r="I881" t="n">
        <v>0.0779726190255049</v>
      </c>
      <c r="J881" t="n">
        <v>0.113861386138614</v>
      </c>
      <c r="K881" t="n">
        <v>46</v>
      </c>
      <c r="L881"/>
      <c r="M881" t="s">
        <v>5566</v>
      </c>
      <c r="N881" t="n">
        <v>404</v>
      </c>
      <c r="O881" s="201" t="n">
        <v>43761</v>
      </c>
      <c r="P881" t="s">
        <v>5562</v>
      </c>
    </row>
    <row r="882">
      <c r="A882" t="n">
        <v>1571871550</v>
      </c>
      <c r="B882" t="s">
        <v>6301</v>
      </c>
      <c r="C882" t="s">
        <v>6301</v>
      </c>
      <c r="D882" t="n">
        <v>200</v>
      </c>
      <c r="E882" t="n">
        <v>7.41</v>
      </c>
      <c r="F882" s="201" t="n">
        <v>43755</v>
      </c>
      <c r="G882" t="n">
        <v>7.6</v>
      </c>
      <c r="H882" s="201" t="n">
        <v>43761</v>
      </c>
      <c r="I882" t="n">
        <v>0.0176251871167125</v>
      </c>
      <c r="J882" t="n">
        <v>0.0256410256410255</v>
      </c>
      <c r="K882" t="n">
        <v>37.9999999999999</v>
      </c>
      <c r="L882"/>
      <c r="M882" t="s">
        <v>5566</v>
      </c>
      <c r="N882" t="n">
        <v>1482</v>
      </c>
      <c r="O882" s="201" t="n">
        <v>43761</v>
      </c>
      <c r="P882" t="s">
        <v>5562</v>
      </c>
    </row>
    <row r="883">
      <c r="A883" t="n">
        <v>1571871551</v>
      </c>
      <c r="B883" t="s">
        <v>6383</v>
      </c>
      <c r="C883" t="s">
        <v>6383</v>
      </c>
      <c r="D883" t="n">
        <v>100</v>
      </c>
      <c r="E883" t="n">
        <v>47.39</v>
      </c>
      <c r="F883" s="201" t="n">
        <v>43732</v>
      </c>
      <c r="G883" t="n">
        <v>48.7</v>
      </c>
      <c r="H883" s="201" t="n">
        <v>43761</v>
      </c>
      <c r="I883" t="n">
        <v>0.0182124212407529</v>
      </c>
      <c r="J883" t="n">
        <v>0.0276429626503483</v>
      </c>
      <c r="K883" t="n">
        <v>131</v>
      </c>
      <c r="L883"/>
      <c r="M883" t="s">
        <v>5566</v>
      </c>
      <c r="N883" t="n">
        <v>4739</v>
      </c>
      <c r="O883" s="201" t="n">
        <v>43761</v>
      </c>
      <c r="P883" t="s">
        <v>5562</v>
      </c>
    </row>
    <row r="884">
      <c r="A884" t="n">
        <v>1571871552</v>
      </c>
      <c r="B884" t="s">
        <v>6384</v>
      </c>
      <c r="C884" t="s">
        <v>6384</v>
      </c>
      <c r="D884" t="n">
        <v>101</v>
      </c>
      <c r="E884" t="n">
        <v>53.77</v>
      </c>
      <c r="F884" s="201" t="n">
        <v>43717</v>
      </c>
      <c r="G884" t="n">
        <v>55.75</v>
      </c>
      <c r="H884" s="201" t="n">
        <v>43761</v>
      </c>
      <c r="I884" t="n">
        <v>0.0236214064133736</v>
      </c>
      <c r="J884" t="n">
        <v>0.0368235075320811</v>
      </c>
      <c r="K884" t="n">
        <v>199.98</v>
      </c>
      <c r="L884"/>
      <c r="M884" t="s">
        <v>5566</v>
      </c>
      <c r="N884" t="n">
        <v>5430.77</v>
      </c>
      <c r="O884" s="201" t="n">
        <v>43761</v>
      </c>
      <c r="P884" t="s">
        <v>5562</v>
      </c>
    </row>
    <row r="885">
      <c r="A885" t="n">
        <v>1571959927</v>
      </c>
      <c r="B885" t="s">
        <v>6385</v>
      </c>
      <c r="C885" t="s">
        <v>6385</v>
      </c>
      <c r="D885" t="n">
        <v>200</v>
      </c>
      <c r="E885" t="n">
        <v>60.65</v>
      </c>
      <c r="F885" s="201" t="n">
        <v>43760</v>
      </c>
      <c r="G885" t="n">
        <v>62.93</v>
      </c>
      <c r="H885" s="201" t="n">
        <v>43762</v>
      </c>
      <c r="I885" t="n">
        <v>0.0260862205699347</v>
      </c>
      <c r="J885" t="n">
        <v>0.0375927452596867</v>
      </c>
      <c r="K885" t="n">
        <v>456</v>
      </c>
      <c r="L885"/>
      <c r="M885" t="s">
        <v>5566</v>
      </c>
      <c r="N885" t="n">
        <v>12130</v>
      </c>
      <c r="O885" s="201" t="n">
        <v>43762</v>
      </c>
      <c r="P885" t="s">
        <v>5562</v>
      </c>
    </row>
    <row r="886">
      <c r="A886" t="n">
        <v>1572039916</v>
      </c>
      <c r="B886" t="s">
        <v>6117</v>
      </c>
      <c r="C886" t="s">
        <v>6117</v>
      </c>
      <c r="D886" t="n">
        <v>200</v>
      </c>
      <c r="E886" t="n">
        <v>14.07</v>
      </c>
      <c r="F886" s="201" t="n">
        <v>43761</v>
      </c>
      <c r="G886" t="n">
        <v>14.55</v>
      </c>
      <c r="H886" s="201" t="n">
        <v>43763</v>
      </c>
      <c r="I886" t="n">
        <v>0.0237181439740075</v>
      </c>
      <c r="J886" t="n">
        <v>0.0341151385927505</v>
      </c>
      <c r="K886" t="n">
        <v>96.0000000000001</v>
      </c>
      <c r="L886"/>
      <c r="M886" t="s">
        <v>5566</v>
      </c>
      <c r="N886" t="n">
        <v>2814</v>
      </c>
      <c r="O886" s="201" t="n">
        <v>43763</v>
      </c>
      <c r="P886" t="s">
        <v>5562</v>
      </c>
    </row>
    <row r="887">
      <c r="A887" t="n">
        <v>1572039917</v>
      </c>
      <c r="B887" t="s">
        <v>6117</v>
      </c>
      <c r="C887" t="s">
        <v>6117</v>
      </c>
      <c r="D887" t="n">
        <v>100</v>
      </c>
      <c r="E887" t="n">
        <v>14.28</v>
      </c>
      <c r="F887" s="201" t="n">
        <v>43762</v>
      </c>
      <c r="G887" t="n">
        <v>14.55</v>
      </c>
      <c r="H887" s="201" t="n">
        <v>43763</v>
      </c>
      <c r="I887" t="n">
        <v>0.0131703444736674</v>
      </c>
      <c r="J887" t="n">
        <v>0.0189075630252102</v>
      </c>
      <c r="K887" t="n">
        <v>27.0000000000001</v>
      </c>
      <c r="L887"/>
      <c r="M887" t="s">
        <v>5566</v>
      </c>
      <c r="N887" t="n">
        <v>1428</v>
      </c>
      <c r="O887" s="201" t="n">
        <v>43763</v>
      </c>
      <c r="P887" t="s">
        <v>5562</v>
      </c>
    </row>
    <row r="888">
      <c r="A888" t="n">
        <v>1572039918</v>
      </c>
      <c r="B888" t="s">
        <v>6386</v>
      </c>
      <c r="C888" t="s">
        <v>6386</v>
      </c>
      <c r="D888" t="n">
        <v>200</v>
      </c>
      <c r="E888" t="n">
        <v>0.81</v>
      </c>
      <c r="F888" s="201" t="n">
        <v>43753</v>
      </c>
      <c r="G888" t="n">
        <v>1.2</v>
      </c>
      <c r="H888" s="201" t="n">
        <v>43763</v>
      </c>
      <c r="I888" t="n">
        <v>0.329719963866305</v>
      </c>
      <c r="J888" t="n">
        <v>0.481481481481481</v>
      </c>
      <c r="K888" t="n">
        <v>78</v>
      </c>
      <c r="L888"/>
      <c r="M888" t="s">
        <v>5568</v>
      </c>
      <c r="N888" t="n">
        <v>162</v>
      </c>
      <c r="O888" s="201" t="n">
        <v>43763</v>
      </c>
      <c r="P888" t="s">
        <v>5562</v>
      </c>
    </row>
    <row r="889">
      <c r="A889" t="n">
        <v>1572039919</v>
      </c>
      <c r="B889" t="s">
        <v>6387</v>
      </c>
      <c r="C889" t="s">
        <v>6387</v>
      </c>
      <c r="D889" t="n">
        <v>202</v>
      </c>
      <c r="E889" t="n">
        <v>41.39</v>
      </c>
      <c r="F889" s="201" t="n">
        <v>43724</v>
      </c>
      <c r="G889" t="n">
        <v>42.1</v>
      </c>
      <c r="H889" s="201" t="n">
        <v>43763</v>
      </c>
      <c r="I889" t="n">
        <v>0.0111408793534981</v>
      </c>
      <c r="J889" t="n">
        <v>0.0171539019086737</v>
      </c>
      <c r="K889" t="n">
        <v>143.42</v>
      </c>
      <c r="L889"/>
      <c r="M889" t="s">
        <v>5566</v>
      </c>
      <c r="N889" t="n">
        <v>8360.78</v>
      </c>
      <c r="O889" s="201" t="n">
        <v>43763</v>
      </c>
      <c r="P889" t="s">
        <v>5562</v>
      </c>
    </row>
    <row r="890">
      <c r="A890" t="n">
        <v>1572302933</v>
      </c>
      <c r="B890" t="s">
        <v>6388</v>
      </c>
      <c r="C890" t="s">
        <v>6388</v>
      </c>
      <c r="D890" t="n">
        <v>100</v>
      </c>
      <c r="E890" t="n">
        <v>55.8</v>
      </c>
      <c r="F890" s="201" t="n">
        <v>43725</v>
      </c>
      <c r="G890" t="n">
        <v>57.5</v>
      </c>
      <c r="H890" s="201" t="n">
        <v>43766</v>
      </c>
      <c r="I890" t="n">
        <v>0.0198218746605844</v>
      </c>
      <c r="J890" t="n">
        <v>0.0304659498207887</v>
      </c>
      <c r="K890" t="n">
        <v>170</v>
      </c>
      <c r="L890"/>
      <c r="M890" t="s">
        <v>5566</v>
      </c>
      <c r="N890" t="n">
        <v>5580</v>
      </c>
      <c r="O890" s="201" t="n">
        <v>43766</v>
      </c>
      <c r="P890" t="s">
        <v>5562</v>
      </c>
    </row>
    <row r="891">
      <c r="A891" t="n">
        <v>1572302934</v>
      </c>
      <c r="B891" t="s">
        <v>6365</v>
      </c>
      <c r="C891" t="s">
        <v>6365</v>
      </c>
      <c r="D891" t="n">
        <v>100</v>
      </c>
      <c r="E891" t="n">
        <v>23.58</v>
      </c>
      <c r="F891" s="201" t="n">
        <v>43755</v>
      </c>
      <c r="G891" t="n">
        <v>25.5</v>
      </c>
      <c r="H891" s="201" t="n">
        <v>43766</v>
      </c>
      <c r="I891" t="n">
        <v>0.0559700598515452</v>
      </c>
      <c r="J891" t="n">
        <v>0.0814249363867685</v>
      </c>
      <c r="K891" t="n">
        <v>192</v>
      </c>
      <c r="L891"/>
      <c r="M891" t="s">
        <v>5566</v>
      </c>
      <c r="N891" t="n">
        <v>2358</v>
      </c>
      <c r="O891" s="201" t="n">
        <v>43766</v>
      </c>
      <c r="P891" t="s">
        <v>5562</v>
      </c>
    </row>
    <row r="892">
      <c r="A892" t="n">
        <v>1573917206</v>
      </c>
      <c r="B892" t="s">
        <v>6389</v>
      </c>
      <c r="C892" t="s">
        <v>6389</v>
      </c>
      <c r="D892" t="n">
        <v>-1000</v>
      </c>
      <c r="E892" t="n">
        <v>0.2</v>
      </c>
      <c r="F892" s="201" t="n">
        <v>43767</v>
      </c>
      <c r="G892" t="n">
        <v>1.96</v>
      </c>
      <c r="H892" s="201" t="n">
        <v>43784</v>
      </c>
      <c r="I892" t="n">
        <v>-6.1888246628131</v>
      </c>
      <c r="J892" t="n">
        <v>-8.8</v>
      </c>
      <c r="K892" t="n">
        <v>-1760</v>
      </c>
      <c r="L892"/>
      <c r="M892" t="s">
        <v>5653</v>
      </c>
      <c r="N892" t="n">
        <v>200</v>
      </c>
      <c r="O892" s="201" t="n">
        <v>43785</v>
      </c>
      <c r="P892" t="s">
        <v>5562</v>
      </c>
    </row>
    <row r="893">
      <c r="A893" t="n">
        <v>1573917338</v>
      </c>
      <c r="B893" t="s">
        <v>6390</v>
      </c>
      <c r="C893" t="s">
        <v>6390</v>
      </c>
      <c r="D893" t="n">
        <v>-1000</v>
      </c>
      <c r="E893" t="n">
        <v>0.18</v>
      </c>
      <c r="F893" s="201" t="n">
        <v>43767</v>
      </c>
      <c r="G893" t="n">
        <v>0</v>
      </c>
      <c r="H893" s="201" t="n">
        <v>43784</v>
      </c>
      <c r="I893" t="n">
        <v>0.703275529865125</v>
      </c>
      <c r="J893" t="n">
        <v>1</v>
      </c>
      <c r="K893" t="n">
        <v>180</v>
      </c>
      <c r="L893"/>
      <c r="M893" t="s">
        <v>5561</v>
      </c>
      <c r="N893" t="n">
        <v>180</v>
      </c>
      <c r="O893" s="201" t="n">
        <v>43785</v>
      </c>
      <c r="P893" t="s">
        <v>5562</v>
      </c>
    </row>
    <row r="894">
      <c r="A894" t="n">
        <v>1574212868</v>
      </c>
      <c r="B894" t="s">
        <v>6391</v>
      </c>
      <c r="C894" t="s">
        <v>6391</v>
      </c>
      <c r="D894" t="n">
        <v>100</v>
      </c>
      <c r="E894" t="n">
        <v>9.99</v>
      </c>
      <c r="F894" s="201" t="n">
        <v>43675</v>
      </c>
      <c r="G894" t="n">
        <v>11</v>
      </c>
      <c r="H894" s="201" t="n">
        <v>43788</v>
      </c>
      <c r="I894" t="n">
        <v>0.0603959114597413</v>
      </c>
      <c r="J894" t="n">
        <v>0.101101101101101</v>
      </c>
      <c r="K894" t="n">
        <v>101</v>
      </c>
      <c r="L894"/>
      <c r="M894" t="s">
        <v>5566</v>
      </c>
      <c r="N894" t="n">
        <v>999</v>
      </c>
      <c r="O894" s="201" t="n">
        <v>43788</v>
      </c>
      <c r="P894" t="s">
        <v>5562</v>
      </c>
    </row>
    <row r="895">
      <c r="A895" t="n">
        <v>1574212869</v>
      </c>
      <c r="B895" t="s">
        <v>6391</v>
      </c>
      <c r="C895" t="s">
        <v>6391</v>
      </c>
      <c r="D895" t="n">
        <v>1000</v>
      </c>
      <c r="E895" t="n">
        <v>10.84</v>
      </c>
      <c r="F895" s="201" t="n">
        <v>43707</v>
      </c>
      <c r="G895" t="n">
        <v>11</v>
      </c>
      <c r="H895" s="201" t="n">
        <v>43788</v>
      </c>
      <c r="I895" t="n">
        <v>0.00930475625999785</v>
      </c>
      <c r="J895" t="n">
        <v>0.014760147601476</v>
      </c>
      <c r="K895" t="n">
        <v>160</v>
      </c>
      <c r="L895"/>
      <c r="M895" t="s">
        <v>5566</v>
      </c>
      <c r="N895" t="n">
        <v>10840</v>
      </c>
      <c r="O895" s="201" t="n">
        <v>43788</v>
      </c>
      <c r="P895" t="s">
        <v>5562</v>
      </c>
    </row>
    <row r="896">
      <c r="A896" t="n">
        <v>1574296339</v>
      </c>
      <c r="B896" t="s">
        <v>6392</v>
      </c>
      <c r="C896" t="s">
        <v>6392</v>
      </c>
      <c r="D896" t="n">
        <v>100</v>
      </c>
      <c r="E896" t="n">
        <v>11.2</v>
      </c>
      <c r="F896" s="201" t="n">
        <v>43753</v>
      </c>
      <c r="G896" t="n">
        <v>15.65</v>
      </c>
      <c r="H896" s="201" t="n">
        <v>43789</v>
      </c>
      <c r="I896" t="n">
        <v>0.272086906995444</v>
      </c>
      <c r="J896" t="n">
        <v>0.397321428571429</v>
      </c>
      <c r="K896" t="n">
        <v>445</v>
      </c>
      <c r="L896"/>
      <c r="M896" t="s">
        <v>5568</v>
      </c>
      <c r="N896" t="n">
        <v>1120</v>
      </c>
      <c r="O896" s="201" t="n">
        <v>43789</v>
      </c>
      <c r="P896" t="s">
        <v>5562</v>
      </c>
    </row>
    <row r="897">
      <c r="A897" t="n">
        <v>1574460055</v>
      </c>
      <c r="B897" t="s">
        <v>6393</v>
      </c>
      <c r="C897" t="s">
        <v>6393</v>
      </c>
      <c r="D897" t="n">
        <v>50</v>
      </c>
      <c r="E897" t="n">
        <v>102.28</v>
      </c>
      <c r="F897" s="201" t="n">
        <v>43789</v>
      </c>
      <c r="G897" t="n">
        <v>104</v>
      </c>
      <c r="H897" s="201" t="n">
        <v>43791</v>
      </c>
      <c r="I897" t="n">
        <v>0.0123502060466042</v>
      </c>
      <c r="J897" t="n">
        <v>0.0168165819319515</v>
      </c>
      <c r="K897" t="n">
        <v>85.9999999999999</v>
      </c>
      <c r="L897"/>
      <c r="M897" t="s">
        <v>5566</v>
      </c>
      <c r="N897" t="n">
        <v>5114</v>
      </c>
      <c r="O897" s="201" t="n">
        <v>43791</v>
      </c>
      <c r="P897" t="s">
        <v>5562</v>
      </c>
    </row>
    <row r="898">
      <c r="A898" t="n">
        <v>1574460056</v>
      </c>
      <c r="B898" t="s">
        <v>6394</v>
      </c>
      <c r="C898" t="s">
        <v>6394</v>
      </c>
      <c r="D898" t="n">
        <v>200</v>
      </c>
      <c r="E898" t="n">
        <v>11.98</v>
      </c>
      <c r="F898" s="201" t="n">
        <v>43781</v>
      </c>
      <c r="G898" t="n">
        <v>12.2</v>
      </c>
      <c r="H898" s="201" t="n">
        <v>43791</v>
      </c>
      <c r="I898" t="n">
        <v>0.0132729466602753</v>
      </c>
      <c r="J898" t="n">
        <v>0.018363939899833</v>
      </c>
      <c r="K898" t="n">
        <v>43.9999999999998</v>
      </c>
      <c r="L898"/>
      <c r="M898" t="s">
        <v>5566</v>
      </c>
      <c r="N898" t="n">
        <v>2396</v>
      </c>
      <c r="O898" s="201" t="n">
        <v>43791</v>
      </c>
      <c r="P898" t="s">
        <v>5562</v>
      </c>
    </row>
    <row r="899">
      <c r="A899" t="n">
        <v>1574723462</v>
      </c>
      <c r="B899" t="s">
        <v>6395</v>
      </c>
      <c r="C899" t="s">
        <v>6395</v>
      </c>
      <c r="D899" t="n">
        <v>50</v>
      </c>
      <c r="E899" t="n">
        <v>144.7</v>
      </c>
      <c r="F899" s="201" t="n">
        <v>43676</v>
      </c>
      <c r="G899" t="n">
        <v>150</v>
      </c>
      <c r="H899" s="201" t="n">
        <v>43794</v>
      </c>
      <c r="I899" t="n">
        <v>0.0219164580194183</v>
      </c>
      <c r="J899" t="n">
        <v>0.0366275051831375</v>
      </c>
      <c r="K899" t="n">
        <v>265.000000000001</v>
      </c>
      <c r="L899"/>
      <c r="M899" t="s">
        <v>5566</v>
      </c>
      <c r="N899" t="n">
        <v>7235</v>
      </c>
      <c r="O899" s="201" t="n">
        <v>43794</v>
      </c>
      <c r="P899" t="s">
        <v>5562</v>
      </c>
    </row>
    <row r="900">
      <c r="A900" t="n">
        <v>1574724065</v>
      </c>
      <c r="B900" t="s">
        <v>6396</v>
      </c>
      <c r="C900" t="s">
        <v>6396</v>
      </c>
      <c r="D900" t="n">
        <v>1244</v>
      </c>
      <c r="E900" t="n">
        <v>30.4</v>
      </c>
      <c r="F900" s="201" t="n">
        <v>43326</v>
      </c>
      <c r="G900" t="n">
        <v>30.68</v>
      </c>
      <c r="H900" s="201" t="n">
        <v>43794</v>
      </c>
      <c r="I900" t="n">
        <v>0.00350191885964915</v>
      </c>
      <c r="J900" t="n">
        <v>0.00921052631578956</v>
      </c>
      <c r="K900" t="n">
        <v>348.320000000001</v>
      </c>
      <c r="L900"/>
      <c r="M900" t="s">
        <v>5575</v>
      </c>
      <c r="N900" t="n">
        <v>37817.6</v>
      </c>
      <c r="O900" s="201" t="n">
        <v>43794</v>
      </c>
      <c r="P900" t="s">
        <v>5579</v>
      </c>
    </row>
    <row r="901">
      <c r="A901" t="n">
        <v>1574724066</v>
      </c>
      <c r="B901" t="s">
        <v>6397</v>
      </c>
      <c r="C901" t="s">
        <v>6397</v>
      </c>
      <c r="D901" t="n">
        <v>535</v>
      </c>
      <c r="E901" t="n">
        <v>37.36</v>
      </c>
      <c r="F901" s="201" t="n">
        <v>43256</v>
      </c>
      <c r="G901" t="n">
        <v>42.98</v>
      </c>
      <c r="H901" s="201" t="n">
        <v>43794</v>
      </c>
      <c r="I901" t="n">
        <v>0.0533071038024157</v>
      </c>
      <c r="J901" t="n">
        <v>0.150428265524625</v>
      </c>
      <c r="K901" t="n">
        <v>3006.7</v>
      </c>
      <c r="L901"/>
      <c r="M901" t="s">
        <v>5575</v>
      </c>
      <c r="N901" t="n">
        <v>19987.6</v>
      </c>
      <c r="O901" s="201" t="n">
        <v>43794</v>
      </c>
      <c r="P901" t="s">
        <v>5579</v>
      </c>
    </row>
    <row r="902">
      <c r="A902" t="n">
        <v>1575222320</v>
      </c>
      <c r="B902" t="s">
        <v>6398</v>
      </c>
      <c r="C902" t="s">
        <v>6398</v>
      </c>
      <c r="D902" t="n">
        <v>-1000</v>
      </c>
      <c r="E902" t="n">
        <v>0.55</v>
      </c>
      <c r="F902" s="201" t="n">
        <v>43794</v>
      </c>
      <c r="G902" t="n">
        <v>0</v>
      </c>
      <c r="H902" s="201" t="n">
        <v>43798</v>
      </c>
      <c r="I902" t="n">
        <v>0.741869918699187</v>
      </c>
      <c r="J902" t="n">
        <v>1</v>
      </c>
      <c r="K902" t="n">
        <v>550</v>
      </c>
      <c r="L902"/>
      <c r="M902" t="s">
        <v>5561</v>
      </c>
      <c r="N902" t="n">
        <v>550</v>
      </c>
      <c r="O902" s="201" t="n">
        <v>43800</v>
      </c>
      <c r="P902" t="s">
        <v>5562</v>
      </c>
    </row>
    <row r="903">
      <c r="A903" t="n">
        <v>1575222321</v>
      </c>
      <c r="B903" t="s">
        <v>5731</v>
      </c>
      <c r="C903" t="s">
        <v>5731</v>
      </c>
      <c r="D903" t="n">
        <v>100</v>
      </c>
      <c r="E903" t="n">
        <v>310.34</v>
      </c>
      <c r="F903" s="201" t="n">
        <v>43791</v>
      </c>
      <c r="G903" t="n">
        <v>315</v>
      </c>
      <c r="H903" s="201" t="n">
        <v>43798</v>
      </c>
      <c r="I903" t="n">
        <v>0.0110722485537206</v>
      </c>
      <c r="J903" t="n">
        <v>0.0150157891344977</v>
      </c>
      <c r="K903" t="n">
        <v>466.000000000003</v>
      </c>
      <c r="L903"/>
      <c r="M903" t="s">
        <v>5566</v>
      </c>
      <c r="N903" t="n">
        <v>31034</v>
      </c>
      <c r="O903" s="201" t="n">
        <v>43800</v>
      </c>
      <c r="P903" t="s">
        <v>5562</v>
      </c>
    </row>
    <row r="904">
      <c r="A904" t="n">
        <v>1575320548</v>
      </c>
      <c r="B904" t="s">
        <v>6274</v>
      </c>
      <c r="C904" t="s">
        <v>6274</v>
      </c>
      <c r="D904" t="n">
        <v>200</v>
      </c>
      <c r="E904" t="n">
        <v>18.61</v>
      </c>
      <c r="F904" s="201" t="n">
        <v>43705</v>
      </c>
      <c r="G904" t="n">
        <v>19.75</v>
      </c>
      <c r="H904" s="201" t="n">
        <v>43801</v>
      </c>
      <c r="I904" t="n">
        <v>0.0384835573197835</v>
      </c>
      <c r="J904" t="n">
        <v>0.0612573885008061</v>
      </c>
      <c r="K904" t="n">
        <v>228</v>
      </c>
      <c r="L904"/>
      <c r="M904" t="s">
        <v>5566</v>
      </c>
      <c r="N904" t="n">
        <v>3722</v>
      </c>
      <c r="O904" s="201" t="n">
        <v>43801</v>
      </c>
      <c r="P904" t="s">
        <v>5562</v>
      </c>
    </row>
    <row r="905">
      <c r="A905" t="n">
        <v>1575421831</v>
      </c>
      <c r="B905" t="s">
        <v>6378</v>
      </c>
      <c r="C905" t="s">
        <v>6378</v>
      </c>
      <c r="D905" t="n">
        <v>400</v>
      </c>
      <c r="E905" t="n">
        <v>6.82</v>
      </c>
      <c r="F905" s="201" t="n">
        <v>43789</v>
      </c>
      <c r="G905" t="n">
        <v>7</v>
      </c>
      <c r="H905" s="201" t="n">
        <v>43802</v>
      </c>
      <c r="I905" t="n">
        <v>0.0193831611369094</v>
      </c>
      <c r="J905" t="n">
        <v>0.0263929618768328</v>
      </c>
      <c r="K905" t="n">
        <v>71.9999999999999</v>
      </c>
      <c r="L905"/>
      <c r="M905" t="s">
        <v>5566</v>
      </c>
      <c r="N905" t="n">
        <v>2728</v>
      </c>
      <c r="O905" s="201" t="n">
        <v>43802</v>
      </c>
      <c r="P905" t="s">
        <v>5562</v>
      </c>
    </row>
    <row r="906">
      <c r="A906" t="n">
        <v>1575587056</v>
      </c>
      <c r="B906" t="s">
        <v>6399</v>
      </c>
      <c r="C906" t="s">
        <v>6399</v>
      </c>
      <c r="D906" t="n">
        <v>100</v>
      </c>
      <c r="E906" t="n">
        <v>110.12</v>
      </c>
      <c r="F906" s="201" t="n">
        <v>43802</v>
      </c>
      <c r="G906" t="n">
        <v>112.3</v>
      </c>
      <c r="H906" s="201" t="n">
        <v>43804</v>
      </c>
      <c r="I906" t="n">
        <v>0.0149292432297749</v>
      </c>
      <c r="J906" t="n">
        <v>0.019796585543044</v>
      </c>
      <c r="K906" t="n">
        <v>217.999999999999</v>
      </c>
      <c r="L906"/>
      <c r="M906" t="s">
        <v>5566</v>
      </c>
      <c r="N906" t="n">
        <v>11012</v>
      </c>
      <c r="O906" s="201" t="n">
        <v>43804</v>
      </c>
      <c r="P906" t="s">
        <v>5562</v>
      </c>
    </row>
    <row r="907">
      <c r="A907" t="n">
        <v>1575730166</v>
      </c>
      <c r="B907" t="s">
        <v>6400</v>
      </c>
      <c r="C907" t="s">
        <v>6400</v>
      </c>
      <c r="D907" t="n">
        <v>-1000</v>
      </c>
      <c r="E907" t="n">
        <v>0.7</v>
      </c>
      <c r="F907" s="201" t="n">
        <v>43803</v>
      </c>
      <c r="G907" t="n">
        <v>0</v>
      </c>
      <c r="H907" s="201" t="n">
        <v>43805</v>
      </c>
      <c r="I907" t="n">
        <v>0.755693581780538</v>
      </c>
      <c r="J907" t="n">
        <v>1</v>
      </c>
      <c r="K907" t="n">
        <v>700</v>
      </c>
      <c r="L907"/>
      <c r="M907" t="s">
        <v>5561</v>
      </c>
      <c r="N907" t="n">
        <v>700</v>
      </c>
      <c r="O907" s="201" t="n">
        <v>43806</v>
      </c>
      <c r="P907" t="s">
        <v>5562</v>
      </c>
    </row>
    <row r="908">
      <c r="A908" t="n">
        <v>1573432951</v>
      </c>
      <c r="B908" t="s">
        <v>6232</v>
      </c>
      <c r="C908" t="s">
        <v>6232</v>
      </c>
      <c r="D908" t="n">
        <v>30</v>
      </c>
      <c r="E908" t="n">
        <v>314.95</v>
      </c>
      <c r="F908" s="201" t="n">
        <v>43763</v>
      </c>
      <c r="G908" t="n">
        <v>333</v>
      </c>
      <c r="H908" s="201" t="n">
        <v>43776</v>
      </c>
      <c r="I908" t="n">
        <v>0.0399969402409015</v>
      </c>
      <c r="J908" t="n">
        <v>0.057310684235593</v>
      </c>
      <c r="K908" t="n">
        <v>541.5</v>
      </c>
      <c r="L908"/>
      <c r="M908" t="s">
        <v>5566</v>
      </c>
      <c r="N908" t="n">
        <v>9448.5</v>
      </c>
      <c r="O908" s="201" t="n">
        <v>43779</v>
      </c>
      <c r="P908" t="s">
        <v>5562</v>
      </c>
    </row>
    <row r="909">
      <c r="A909" t="n">
        <v>1573518955</v>
      </c>
      <c r="B909" t="s">
        <v>5622</v>
      </c>
      <c r="C909" t="s">
        <v>5622</v>
      </c>
      <c r="D909" t="n">
        <v>50</v>
      </c>
      <c r="E909" t="n">
        <v>205.96</v>
      </c>
      <c r="F909" s="201" t="n">
        <v>43668</v>
      </c>
      <c r="G909" t="n">
        <v>261.6</v>
      </c>
      <c r="H909" s="201" t="n">
        <v>43780</v>
      </c>
      <c r="I909" t="n">
        <v>0.159554342094264</v>
      </c>
      <c r="J909" t="n">
        <v>0.270149543600699</v>
      </c>
      <c r="K909" t="n">
        <v>2782</v>
      </c>
      <c r="L909"/>
      <c r="M909" t="s">
        <v>5566</v>
      </c>
      <c r="N909" t="n">
        <v>10298</v>
      </c>
      <c r="O909" s="201" t="n">
        <v>43780</v>
      </c>
      <c r="P909" t="s">
        <v>5579</v>
      </c>
    </row>
    <row r="910">
      <c r="A910" t="n">
        <v>1573518956</v>
      </c>
      <c r="B910" t="s">
        <v>6401</v>
      </c>
      <c r="C910" t="s">
        <v>6401</v>
      </c>
      <c r="D910" t="n">
        <v>100</v>
      </c>
      <c r="E910" t="n">
        <v>55.55</v>
      </c>
      <c r="F910" s="201" t="n">
        <v>43711</v>
      </c>
      <c r="G910" t="n">
        <v>56.25</v>
      </c>
      <c r="H910" s="201" t="n">
        <v>43780</v>
      </c>
      <c r="I910" t="n">
        <v>0.00799906077564278</v>
      </c>
      <c r="J910" t="n">
        <v>0.0126012601260126</v>
      </c>
      <c r="K910" t="n">
        <v>70.0000000000003</v>
      </c>
      <c r="L910"/>
      <c r="M910" t="s">
        <v>5566</v>
      </c>
      <c r="N910" t="n">
        <v>5555</v>
      </c>
      <c r="O910" s="201" t="n">
        <v>43780</v>
      </c>
      <c r="P910" t="s">
        <v>5579</v>
      </c>
    </row>
    <row r="911">
      <c r="A911" t="n">
        <v>1573518957</v>
      </c>
      <c r="B911" t="s">
        <v>6402</v>
      </c>
      <c r="C911" t="s">
        <v>6402</v>
      </c>
      <c r="D911" t="n">
        <v>100</v>
      </c>
      <c r="E911" t="n">
        <v>122</v>
      </c>
      <c r="F911" s="201" t="n">
        <v>42671</v>
      </c>
      <c r="G911" t="n">
        <v>137.15</v>
      </c>
      <c r="H911" s="201" t="n">
        <v>43780</v>
      </c>
      <c r="I911" t="n">
        <v>0.0280655230167995</v>
      </c>
      <c r="J911" t="n">
        <v>0.124180327868852</v>
      </c>
      <c r="K911" t="n">
        <v>1515</v>
      </c>
      <c r="L911" t="n">
        <v>7.95</v>
      </c>
      <c r="M911" t="s">
        <v>5566</v>
      </c>
      <c r="N911" t="n">
        <v>12200</v>
      </c>
      <c r="O911" s="201" t="n">
        <v>43780</v>
      </c>
      <c r="P911" t="s">
        <v>5579</v>
      </c>
    </row>
    <row r="912">
      <c r="A912" t="n">
        <v>1573518958</v>
      </c>
      <c r="B912" t="s">
        <v>6137</v>
      </c>
      <c r="C912" t="s">
        <v>6137</v>
      </c>
      <c r="D912" t="n">
        <v>100</v>
      </c>
      <c r="E912" t="n">
        <v>116.81</v>
      </c>
      <c r="F912" s="201" t="n">
        <v>43670</v>
      </c>
      <c r="G912" t="n">
        <v>129.95</v>
      </c>
      <c r="H912" s="201" t="n">
        <v>43780</v>
      </c>
      <c r="I912" t="n">
        <v>0.0666541959025478</v>
      </c>
      <c r="J912" t="n">
        <v>0.112490368975259</v>
      </c>
      <c r="K912" t="n">
        <v>1314</v>
      </c>
      <c r="L912"/>
      <c r="M912" t="s">
        <v>5566</v>
      </c>
      <c r="N912" t="n">
        <v>11681</v>
      </c>
      <c r="O912" s="201" t="n">
        <v>43780</v>
      </c>
      <c r="P912" t="s">
        <v>5579</v>
      </c>
    </row>
    <row r="913">
      <c r="A913" t="n">
        <v>1573518959</v>
      </c>
      <c r="B913" t="s">
        <v>6036</v>
      </c>
      <c r="C913" t="s">
        <v>6036</v>
      </c>
      <c r="D913" t="n">
        <v>150</v>
      </c>
      <c r="E913" t="n">
        <v>132.94</v>
      </c>
      <c r="F913" s="201" t="n">
        <v>43682</v>
      </c>
      <c r="G913" t="n">
        <v>146.11</v>
      </c>
      <c r="H913" s="201" t="n">
        <v>43780</v>
      </c>
      <c r="I913" t="n">
        <v>0.059866797449828</v>
      </c>
      <c r="J913" t="n">
        <v>0.0990672483827291</v>
      </c>
      <c r="K913" t="n">
        <v>1975.5</v>
      </c>
      <c r="L913"/>
      <c r="M913" t="s">
        <v>5566</v>
      </c>
      <c r="N913" t="n">
        <v>19941</v>
      </c>
      <c r="O913" s="201" t="n">
        <v>43780</v>
      </c>
      <c r="P913" t="s">
        <v>5579</v>
      </c>
    </row>
    <row r="914">
      <c r="A914" t="n">
        <v>1573518960</v>
      </c>
      <c r="B914" t="s">
        <v>6403</v>
      </c>
      <c r="C914" t="s">
        <v>6403</v>
      </c>
      <c r="D914" t="n">
        <v>100</v>
      </c>
      <c r="E914" t="n">
        <v>82.8</v>
      </c>
      <c r="F914" s="201" t="n">
        <v>43607</v>
      </c>
      <c r="G914" t="n">
        <v>88.77</v>
      </c>
      <c r="H914" s="201" t="n">
        <v>43780</v>
      </c>
      <c r="I914" t="n">
        <v>0.0387585110243111</v>
      </c>
      <c r="J914" t="n">
        <v>0.0721014492753622</v>
      </c>
      <c r="K914" t="n">
        <v>597</v>
      </c>
      <c r="L914"/>
      <c r="M914" t="s">
        <v>5566</v>
      </c>
      <c r="N914" t="n">
        <v>8280</v>
      </c>
      <c r="O914" s="201" t="n">
        <v>43780</v>
      </c>
      <c r="P914" t="s">
        <v>5579</v>
      </c>
    </row>
    <row r="915">
      <c r="A915" t="n">
        <v>1573518961</v>
      </c>
      <c r="B915" t="s">
        <v>6162</v>
      </c>
      <c r="C915" t="s">
        <v>6162</v>
      </c>
      <c r="D915" t="n">
        <v>303</v>
      </c>
      <c r="E915" t="n">
        <v>34.63</v>
      </c>
      <c r="F915" s="201" t="n">
        <v>43693</v>
      </c>
      <c r="G915" t="n">
        <v>39.3</v>
      </c>
      <c r="H915" s="201" t="n">
        <v>43780</v>
      </c>
      <c r="I915" t="n">
        <v>0.0830046762717797</v>
      </c>
      <c r="J915" t="n">
        <v>0.134854172682645</v>
      </c>
      <c r="K915" t="n">
        <v>1415.01</v>
      </c>
      <c r="L915"/>
      <c r="M915" t="s">
        <v>5566</v>
      </c>
      <c r="N915" t="n">
        <v>10492.89</v>
      </c>
      <c r="O915" s="201" t="n">
        <v>43780</v>
      </c>
      <c r="P915" t="s">
        <v>5579</v>
      </c>
    </row>
    <row r="916">
      <c r="A916" t="n">
        <v>1573518962</v>
      </c>
      <c r="B916" t="s">
        <v>6095</v>
      </c>
      <c r="C916" t="s">
        <v>6095</v>
      </c>
      <c r="D916" t="n">
        <v>204</v>
      </c>
      <c r="E916" t="n">
        <v>56.49</v>
      </c>
      <c r="F916" s="201" t="n">
        <v>43602</v>
      </c>
      <c r="G916" t="n">
        <v>59.66</v>
      </c>
      <c r="H916" s="201" t="n">
        <v>43780</v>
      </c>
      <c r="I916" t="n">
        <v>0.0299450091565137</v>
      </c>
      <c r="J916" t="n">
        <v>0.056116126748097</v>
      </c>
      <c r="K916" t="n">
        <v>646.679999999999</v>
      </c>
      <c r="L916"/>
      <c r="M916" t="s">
        <v>5566</v>
      </c>
      <c r="N916" t="n">
        <v>11523.96</v>
      </c>
      <c r="O916" s="201" t="n">
        <v>43780</v>
      </c>
      <c r="P916" t="s">
        <v>5579</v>
      </c>
    </row>
    <row r="917">
      <c r="A917" t="n">
        <v>1573518963</v>
      </c>
      <c r="B917" t="s">
        <v>5615</v>
      </c>
      <c r="C917" t="s">
        <v>5615</v>
      </c>
      <c r="D917" t="n">
        <v>100</v>
      </c>
      <c r="E917" t="n">
        <v>102.75</v>
      </c>
      <c r="F917" s="201" t="n">
        <v>43623</v>
      </c>
      <c r="G917" t="n">
        <v>118.99</v>
      </c>
      <c r="H917" s="201" t="n">
        <v>43780</v>
      </c>
      <c r="I917" t="n">
        <v>0.0870128773950157</v>
      </c>
      <c r="J917" t="n">
        <v>0.158053527980535</v>
      </c>
      <c r="K917" t="n">
        <v>1624</v>
      </c>
      <c r="L917"/>
      <c r="M917" t="s">
        <v>5566</v>
      </c>
      <c r="N917" t="n">
        <v>10275</v>
      </c>
      <c r="O917" s="201" t="n">
        <v>43780</v>
      </c>
      <c r="P917" t="s">
        <v>5579</v>
      </c>
    </row>
    <row r="918">
      <c r="A918" t="n">
        <v>1573526836</v>
      </c>
      <c r="B918" t="s">
        <v>6404</v>
      </c>
      <c r="C918" t="s">
        <v>6404</v>
      </c>
      <c r="D918" t="n">
        <v>745</v>
      </c>
      <c r="E918" t="n">
        <v>36.22</v>
      </c>
      <c r="F918" s="201" t="n">
        <v>43641</v>
      </c>
      <c r="G918" t="n">
        <v>36.08</v>
      </c>
      <c r="H918" s="201" t="n">
        <v>43780</v>
      </c>
      <c r="I918" t="n">
        <v>-0.00218732209280926</v>
      </c>
      <c r="J918" t="n">
        <v>-0.00386526780784102</v>
      </c>
      <c r="K918" t="n">
        <v>-104.3</v>
      </c>
      <c r="L918"/>
      <c r="M918" t="s">
        <v>5575</v>
      </c>
      <c r="N918" t="n">
        <v>26983.9</v>
      </c>
      <c r="O918" s="201" t="n">
        <v>43780</v>
      </c>
      <c r="P918" t="s">
        <v>6179</v>
      </c>
    </row>
    <row r="919">
      <c r="A919" t="n">
        <v>1573775765</v>
      </c>
      <c r="B919" t="s">
        <v>6405</v>
      </c>
      <c r="C919" t="s">
        <v>6405</v>
      </c>
      <c r="D919" t="n">
        <v>100</v>
      </c>
      <c r="E919" t="n">
        <v>2.25</v>
      </c>
      <c r="F919" s="201" t="n">
        <v>43768</v>
      </c>
      <c r="G919" t="n">
        <v>3</v>
      </c>
      <c r="H919" s="201" t="n">
        <v>43783</v>
      </c>
      <c r="I919" t="n">
        <v>0.234877734877735</v>
      </c>
      <c r="J919" t="n">
        <v>0.333333333333333</v>
      </c>
      <c r="K919" t="n">
        <v>75</v>
      </c>
      <c r="L919"/>
      <c r="M919" t="s">
        <v>5568</v>
      </c>
      <c r="N919" t="n">
        <v>225</v>
      </c>
      <c r="O919" s="201" t="n">
        <v>43783</v>
      </c>
      <c r="P919" t="s">
        <v>5562</v>
      </c>
    </row>
    <row r="920">
      <c r="A920" t="n">
        <v>1573775766</v>
      </c>
      <c r="B920" t="s">
        <v>6406</v>
      </c>
      <c r="C920" t="s">
        <v>6406</v>
      </c>
      <c r="D920" t="n">
        <v>-100</v>
      </c>
      <c r="E920" t="n">
        <v>7.2</v>
      </c>
      <c r="F920" s="201" t="n">
        <v>43769</v>
      </c>
      <c r="G920" t="n">
        <v>1.5</v>
      </c>
      <c r="H920" s="201" t="n">
        <v>43783</v>
      </c>
      <c r="I920" t="n">
        <v>0.55891360412637</v>
      </c>
      <c r="J920" t="n">
        <v>0.791666666666667</v>
      </c>
      <c r="K920" t="n">
        <v>570</v>
      </c>
      <c r="L920"/>
      <c r="M920" t="s">
        <v>5561</v>
      </c>
      <c r="N920" t="n">
        <v>720</v>
      </c>
      <c r="O920" s="201" t="n">
        <v>43783</v>
      </c>
      <c r="P920" t="s">
        <v>5562</v>
      </c>
    </row>
    <row r="921">
      <c r="A921" t="n">
        <v>1578698240</v>
      </c>
      <c r="B921" t="s">
        <v>6407</v>
      </c>
      <c r="C921" t="s">
        <v>6407</v>
      </c>
      <c r="D921" t="n">
        <v>-100</v>
      </c>
      <c r="E921" t="n">
        <v>1.25</v>
      </c>
      <c r="F921" s="201" t="n">
        <v>43839</v>
      </c>
      <c r="G921" t="n">
        <v>0</v>
      </c>
      <c r="H921" s="201" t="n">
        <v>43840</v>
      </c>
      <c r="I921" t="n">
        <v>0.8165548098434</v>
      </c>
      <c r="J921" t="n">
        <v>1</v>
      </c>
      <c r="K921" t="n">
        <v>125</v>
      </c>
      <c r="L921"/>
      <c r="M921" t="s">
        <v>5561</v>
      </c>
      <c r="N921" t="n">
        <v>125</v>
      </c>
      <c r="O921" s="201" t="n">
        <v>43840</v>
      </c>
      <c r="P921" t="s">
        <v>5562</v>
      </c>
    </row>
    <row r="922">
      <c r="A922" t="n">
        <v>1578956613</v>
      </c>
      <c r="B922" t="s">
        <v>6408</v>
      </c>
      <c r="C922" t="s">
        <v>6408</v>
      </c>
      <c r="D922" t="n">
        <v>500</v>
      </c>
      <c r="E922" t="n">
        <v>6.75</v>
      </c>
      <c r="F922" s="201" t="n">
        <v>43839</v>
      </c>
      <c r="G922" t="n">
        <v>19.5</v>
      </c>
      <c r="H922" s="201" t="n">
        <v>43843</v>
      </c>
      <c r="I922" t="n">
        <v>1.54238130748198</v>
      </c>
      <c r="J922" t="n">
        <v>1.88888888888889</v>
      </c>
      <c r="K922" t="n">
        <v>6375</v>
      </c>
      <c r="L922"/>
      <c r="M922" t="s">
        <v>5568</v>
      </c>
      <c r="N922" t="n">
        <v>3375</v>
      </c>
      <c r="O922" s="201" t="n">
        <v>43843</v>
      </c>
      <c r="P922" t="s">
        <v>5562</v>
      </c>
    </row>
    <row r="923">
      <c r="A923" t="n">
        <v>1578956614</v>
      </c>
      <c r="B923" t="s">
        <v>5844</v>
      </c>
      <c r="C923" t="s">
        <v>5844</v>
      </c>
      <c r="D923" t="n">
        <v>50</v>
      </c>
      <c r="E923" t="n">
        <v>110.84</v>
      </c>
      <c r="F923" s="201" t="n">
        <v>43836</v>
      </c>
      <c r="G923" t="n">
        <v>113</v>
      </c>
      <c r="H923" s="201" t="n">
        <v>43843</v>
      </c>
      <c r="I923" t="n">
        <v>0.0158065680259833</v>
      </c>
      <c r="J923" t="n">
        <v>0.0194875496210754</v>
      </c>
      <c r="K923" t="n">
        <v>108</v>
      </c>
      <c r="L923"/>
      <c r="M923" t="s">
        <v>5566</v>
      </c>
      <c r="N923" t="n">
        <v>5542</v>
      </c>
      <c r="O923" s="201" t="n">
        <v>43843</v>
      </c>
      <c r="P923" t="s">
        <v>5562</v>
      </c>
    </row>
    <row r="924">
      <c r="A924" t="n">
        <v>1579112029</v>
      </c>
      <c r="B924" t="s">
        <v>6409</v>
      </c>
      <c r="C924" t="s">
        <v>6409</v>
      </c>
      <c r="D924" t="n">
        <v>200</v>
      </c>
      <c r="E924" t="n">
        <v>1.3</v>
      </c>
      <c r="F924" s="201" t="n">
        <v>43844</v>
      </c>
      <c r="G924" t="n">
        <v>1.6</v>
      </c>
      <c r="H924" s="201" t="n">
        <v>43845</v>
      </c>
      <c r="I924" t="n">
        <v>0.190567351200835</v>
      </c>
      <c r="J924" t="n">
        <v>0.230769230769231</v>
      </c>
      <c r="K924" t="n">
        <v>60</v>
      </c>
      <c r="L924"/>
      <c r="M924" t="s">
        <v>5568</v>
      </c>
      <c r="N924" t="n">
        <v>260</v>
      </c>
      <c r="O924" s="201" t="n">
        <v>43845</v>
      </c>
      <c r="P924" t="s">
        <v>5562</v>
      </c>
    </row>
    <row r="925">
      <c r="A925" t="n">
        <v>1579112030</v>
      </c>
      <c r="B925" t="s">
        <v>6410</v>
      </c>
      <c r="C925" t="s">
        <v>6410</v>
      </c>
      <c r="D925" t="n">
        <v>100</v>
      </c>
      <c r="E925" t="n">
        <v>150.53</v>
      </c>
      <c r="F925" s="201" t="n">
        <v>43755</v>
      </c>
      <c r="G925" t="n">
        <v>155</v>
      </c>
      <c r="H925" s="201" t="n">
        <v>43845</v>
      </c>
      <c r="I925" t="n">
        <v>0.0204118705245234</v>
      </c>
      <c r="J925" t="n">
        <v>0.0296950773932108</v>
      </c>
      <c r="K925" t="n">
        <v>447</v>
      </c>
      <c r="L925"/>
      <c r="M925" t="s">
        <v>5566</v>
      </c>
      <c r="N925" t="n">
        <v>15053</v>
      </c>
      <c r="O925" s="201" t="n">
        <v>43845</v>
      </c>
      <c r="P925" t="s">
        <v>5562</v>
      </c>
    </row>
    <row r="926">
      <c r="A926" t="n">
        <v>1579122010</v>
      </c>
      <c r="B926" t="s">
        <v>6411</v>
      </c>
      <c r="C926" t="s">
        <v>6411</v>
      </c>
      <c r="D926" t="n">
        <v>-500</v>
      </c>
      <c r="E926" t="n">
        <v>0.25</v>
      </c>
      <c r="F926" s="201" t="n">
        <v>43839</v>
      </c>
      <c r="G926" t="n">
        <v>0.35</v>
      </c>
      <c r="H926" s="201" t="n">
        <v>43845</v>
      </c>
      <c r="I926" t="n">
        <v>-0.32662192393736</v>
      </c>
      <c r="J926" t="n">
        <v>-0.4</v>
      </c>
      <c r="K926" t="n">
        <v>-50</v>
      </c>
      <c r="L926"/>
      <c r="M926" t="s">
        <v>5561</v>
      </c>
      <c r="N926" t="n">
        <v>125</v>
      </c>
      <c r="O926" s="201" t="n">
        <v>43845</v>
      </c>
      <c r="P926" t="s">
        <v>5562</v>
      </c>
    </row>
    <row r="927">
      <c r="A927" t="n">
        <v>1579215200</v>
      </c>
      <c r="B927" t="s">
        <v>6241</v>
      </c>
      <c r="C927" t="s">
        <v>6241</v>
      </c>
      <c r="D927" t="n">
        <v>100</v>
      </c>
      <c r="E927" t="n">
        <v>45.23</v>
      </c>
      <c r="F927" s="201" t="n">
        <v>43788</v>
      </c>
      <c r="G927" t="n">
        <v>46</v>
      </c>
      <c r="H927" s="201" t="n">
        <v>43846</v>
      </c>
      <c r="I927" t="n">
        <v>0.0124775023152526</v>
      </c>
      <c r="J927" t="n">
        <v>0.0170240990493036</v>
      </c>
      <c r="K927" t="n">
        <v>77.0000000000003</v>
      </c>
      <c r="L927"/>
      <c r="M927" t="s">
        <v>5566</v>
      </c>
      <c r="N927" t="n">
        <v>4523</v>
      </c>
      <c r="O927" s="201" t="n">
        <v>43846</v>
      </c>
      <c r="P927" t="s">
        <v>5562</v>
      </c>
    </row>
    <row r="928">
      <c r="A928" t="n">
        <v>1579215201</v>
      </c>
      <c r="B928" t="s">
        <v>6412</v>
      </c>
      <c r="C928" t="s">
        <v>6412</v>
      </c>
      <c r="D928" t="n">
        <v>100</v>
      </c>
      <c r="E928" t="n">
        <v>0.95</v>
      </c>
      <c r="F928" s="201" t="n">
        <v>43838</v>
      </c>
      <c r="G928" t="n">
        <v>1.3</v>
      </c>
      <c r="H928" s="201" t="n">
        <v>43846</v>
      </c>
      <c r="I928" t="n">
        <v>0.300164473684211</v>
      </c>
      <c r="J928" t="n">
        <v>0.368421052631579</v>
      </c>
      <c r="K928" t="n">
        <v>35</v>
      </c>
      <c r="L928"/>
      <c r="M928" t="s">
        <v>5568</v>
      </c>
      <c r="N928" t="n">
        <v>95</v>
      </c>
      <c r="O928" s="201" t="n">
        <v>43846</v>
      </c>
      <c r="P928" t="s">
        <v>5562</v>
      </c>
    </row>
    <row r="929">
      <c r="A929" t="n">
        <v>1579215203</v>
      </c>
      <c r="B929" t="s">
        <v>6413</v>
      </c>
      <c r="C929" t="s">
        <v>6413</v>
      </c>
      <c r="D929" t="n">
        <v>200</v>
      </c>
      <c r="E929" t="n">
        <v>1.2</v>
      </c>
      <c r="F929" s="201" t="n">
        <v>43844</v>
      </c>
      <c r="G929" t="n">
        <v>3</v>
      </c>
      <c r="H929" s="201" t="n">
        <v>43846</v>
      </c>
      <c r="I929" t="n">
        <v>1.23868778280543</v>
      </c>
      <c r="J929" t="n">
        <v>1.5</v>
      </c>
      <c r="K929" t="n">
        <v>360</v>
      </c>
      <c r="L929"/>
      <c r="M929" t="s">
        <v>5568</v>
      </c>
      <c r="N929" t="n">
        <v>240</v>
      </c>
      <c r="O929" s="201" t="n">
        <v>43846</v>
      </c>
      <c r="P929" t="s">
        <v>5562</v>
      </c>
    </row>
    <row r="930">
      <c r="A930" t="n">
        <v>1579215204</v>
      </c>
      <c r="B930" t="s">
        <v>6414</v>
      </c>
      <c r="C930" t="s">
        <v>6414</v>
      </c>
      <c r="D930" t="n">
        <v>200</v>
      </c>
      <c r="E930" t="n">
        <v>67.72</v>
      </c>
      <c r="F930" s="201" t="n">
        <v>43843</v>
      </c>
      <c r="G930" t="n">
        <v>70</v>
      </c>
      <c r="H930" s="201" t="n">
        <v>43846</v>
      </c>
      <c r="I930" t="n">
        <v>0.027740036986716</v>
      </c>
      <c r="J930" t="n">
        <v>0.0336680448907265</v>
      </c>
      <c r="K930" t="n">
        <v>456</v>
      </c>
      <c r="L930"/>
      <c r="M930" t="s">
        <v>5566</v>
      </c>
      <c r="N930" t="n">
        <v>13544</v>
      </c>
      <c r="O930" s="201" t="n">
        <v>43846</v>
      </c>
      <c r="P930" t="s">
        <v>5562</v>
      </c>
    </row>
    <row r="931">
      <c r="A931" t="n">
        <v>1579303855</v>
      </c>
      <c r="B931" t="s">
        <v>6415</v>
      </c>
      <c r="C931" t="s">
        <v>6415</v>
      </c>
      <c r="D931" t="n">
        <v>100</v>
      </c>
      <c r="E931" t="n">
        <v>7</v>
      </c>
      <c r="F931" s="201" t="n">
        <v>43839</v>
      </c>
      <c r="G931" t="n">
        <v>12.5</v>
      </c>
      <c r="H931" s="201" t="n">
        <v>43847</v>
      </c>
      <c r="I931" t="n">
        <v>0.641578779162672</v>
      </c>
      <c r="J931" t="n">
        <v>0.785714285714286</v>
      </c>
      <c r="K931" t="n">
        <v>550</v>
      </c>
      <c r="L931"/>
      <c r="M931" t="s">
        <v>5568</v>
      </c>
      <c r="N931" t="n">
        <v>700</v>
      </c>
      <c r="O931" s="201" t="n">
        <v>43847</v>
      </c>
      <c r="P931" t="s">
        <v>5562</v>
      </c>
    </row>
    <row r="932">
      <c r="A932" t="n">
        <v>1579303856</v>
      </c>
      <c r="B932" t="s">
        <v>6416</v>
      </c>
      <c r="C932" t="s">
        <v>6416</v>
      </c>
      <c r="D932" t="n">
        <v>-100</v>
      </c>
      <c r="E932" t="n">
        <v>0.9</v>
      </c>
      <c r="F932" s="201" t="n">
        <v>43840</v>
      </c>
      <c r="G932" t="n">
        <v>0</v>
      </c>
      <c r="H932" s="201" t="n">
        <v>43847</v>
      </c>
      <c r="I932" t="n">
        <v>0.818385650224215</v>
      </c>
      <c r="J932" t="n">
        <v>1</v>
      </c>
      <c r="K932" t="n">
        <v>90</v>
      </c>
      <c r="L932"/>
      <c r="M932" t="s">
        <v>5653</v>
      </c>
      <c r="N932" t="n">
        <v>90</v>
      </c>
      <c r="O932" s="201" t="n">
        <v>43847</v>
      </c>
      <c r="P932" t="s">
        <v>5562</v>
      </c>
    </row>
    <row r="933">
      <c r="A933" t="n">
        <v>1579303857</v>
      </c>
      <c r="B933" t="s">
        <v>6417</v>
      </c>
      <c r="C933" t="s">
        <v>6417</v>
      </c>
      <c r="D933" t="n">
        <v>100</v>
      </c>
      <c r="E933" t="n">
        <v>2.4</v>
      </c>
      <c r="F933" s="201" t="n">
        <v>43763</v>
      </c>
      <c r="G933" t="n">
        <v>0</v>
      </c>
      <c r="H933" s="201" t="n">
        <v>43847</v>
      </c>
      <c r="I933" t="n">
        <v>-0.697896749521989</v>
      </c>
      <c r="J933" t="n">
        <v>-1</v>
      </c>
      <c r="K933" t="n">
        <v>-240</v>
      </c>
      <c r="L933"/>
      <c r="M933" t="s">
        <v>5645</v>
      </c>
      <c r="N933" t="n">
        <v>240</v>
      </c>
      <c r="O933" s="201" t="n">
        <v>43847</v>
      </c>
      <c r="P933" t="s">
        <v>5562</v>
      </c>
    </row>
    <row r="934">
      <c r="A934" t="n">
        <v>1579303858</v>
      </c>
      <c r="B934" t="s">
        <v>6418</v>
      </c>
      <c r="C934" t="s">
        <v>6418</v>
      </c>
      <c r="D934" t="n">
        <v>100</v>
      </c>
      <c r="E934" t="n">
        <v>1.91</v>
      </c>
      <c r="F934" s="201" t="n">
        <v>43838</v>
      </c>
      <c r="G934" t="n">
        <v>0.25</v>
      </c>
      <c r="H934" s="201" t="n">
        <v>43846</v>
      </c>
      <c r="I934" t="n">
        <v>-0.708091810022438</v>
      </c>
      <c r="J934" t="n">
        <v>-0.869109947643979</v>
      </c>
      <c r="K934" t="n">
        <v>-166</v>
      </c>
      <c r="L934"/>
      <c r="M934" t="s">
        <v>5568</v>
      </c>
      <c r="N934" t="n">
        <v>191</v>
      </c>
      <c r="O934" s="201" t="n">
        <v>43847</v>
      </c>
      <c r="P934" t="s">
        <v>5562</v>
      </c>
    </row>
    <row r="935">
      <c r="A935" t="n">
        <v>1579303859</v>
      </c>
      <c r="B935" t="s">
        <v>6419</v>
      </c>
      <c r="C935" t="s">
        <v>6419</v>
      </c>
      <c r="D935" t="n">
        <v>-1000</v>
      </c>
      <c r="E935" t="n">
        <v>0.25</v>
      </c>
      <c r="F935" s="201" t="n">
        <v>43847</v>
      </c>
      <c r="G935" t="n">
        <v>0</v>
      </c>
      <c r="H935" s="201" t="n">
        <v>43847</v>
      </c>
      <c r="I935" t="n">
        <v>0.831435079726651</v>
      </c>
      <c r="J935" t="n">
        <v>1</v>
      </c>
      <c r="K935" t="n">
        <v>250</v>
      </c>
      <c r="L935"/>
      <c r="M935" t="s">
        <v>5561</v>
      </c>
      <c r="N935" t="n">
        <v>250</v>
      </c>
      <c r="O935" s="201" t="n">
        <v>43847</v>
      </c>
      <c r="P935" t="s">
        <v>5562</v>
      </c>
    </row>
    <row r="936">
      <c r="A936" t="n">
        <v>1579303860</v>
      </c>
      <c r="B936" t="s">
        <v>6420</v>
      </c>
      <c r="C936" t="s">
        <v>6420</v>
      </c>
      <c r="D936" t="n">
        <v>-1000</v>
      </c>
      <c r="E936" t="n">
        <v>0.4</v>
      </c>
      <c r="F936" s="201" t="n">
        <v>43845</v>
      </c>
      <c r="G936" t="n">
        <v>0</v>
      </c>
      <c r="H936" s="201" t="n">
        <v>43847</v>
      </c>
      <c r="I936" t="n">
        <v>0.827664399092971</v>
      </c>
      <c r="J936" t="n">
        <v>1</v>
      </c>
      <c r="K936" t="n">
        <v>400</v>
      </c>
      <c r="L936"/>
      <c r="M936" t="s">
        <v>5561</v>
      </c>
      <c r="N936" t="n">
        <v>400</v>
      </c>
      <c r="O936" s="201" t="n">
        <v>43847</v>
      </c>
      <c r="P936" t="s">
        <v>5562</v>
      </c>
    </row>
    <row r="937">
      <c r="A937" t="n">
        <v>1579303861</v>
      </c>
      <c r="B937" t="s">
        <v>6421</v>
      </c>
      <c r="C937" t="s">
        <v>6421</v>
      </c>
      <c r="D937" t="n">
        <v>1000</v>
      </c>
      <c r="E937" t="n">
        <v>1.11</v>
      </c>
      <c r="F937" s="201" t="n">
        <v>43836</v>
      </c>
      <c r="G937" t="n">
        <v>0</v>
      </c>
      <c r="H937" s="201" t="n">
        <v>43847</v>
      </c>
      <c r="I937" t="n">
        <v>-0.811111111111111</v>
      </c>
      <c r="J937" t="n">
        <v>-1</v>
      </c>
      <c r="K937" t="n">
        <v>-1110</v>
      </c>
      <c r="L937"/>
      <c r="M937" t="s">
        <v>5568</v>
      </c>
      <c r="N937" t="n">
        <v>1110</v>
      </c>
      <c r="O937" s="201" t="n">
        <v>43847</v>
      </c>
      <c r="P937" t="s">
        <v>5562</v>
      </c>
    </row>
    <row r="938">
      <c r="A938" t="n">
        <v>1579303862</v>
      </c>
      <c r="B938" t="s">
        <v>6422</v>
      </c>
      <c r="C938" t="s">
        <v>6422</v>
      </c>
      <c r="D938" t="n">
        <v>1000</v>
      </c>
      <c r="E938" t="n">
        <v>0.84</v>
      </c>
      <c r="F938" s="201" t="n">
        <v>43843</v>
      </c>
      <c r="G938" t="n">
        <v>1.3</v>
      </c>
      <c r="H938" s="201" t="n">
        <v>43847</v>
      </c>
      <c r="I938" t="n">
        <v>0.451198538105987</v>
      </c>
      <c r="J938" t="n">
        <v>0.547619047619048</v>
      </c>
      <c r="K938" t="n">
        <v>460</v>
      </c>
      <c r="L938"/>
      <c r="M938" t="s">
        <v>5568</v>
      </c>
      <c r="N938" t="n">
        <v>840</v>
      </c>
      <c r="O938" s="201" t="n">
        <v>43847</v>
      </c>
      <c r="P938" t="s">
        <v>5562</v>
      </c>
    </row>
    <row r="939">
      <c r="A939" t="n">
        <v>1579303863</v>
      </c>
      <c r="B939" t="s">
        <v>6423</v>
      </c>
      <c r="C939" t="s">
        <v>6423</v>
      </c>
      <c r="D939" t="n">
        <v>200</v>
      </c>
      <c r="E939" t="n">
        <v>3.8</v>
      </c>
      <c r="F939" s="201" t="n">
        <v>43685</v>
      </c>
      <c r="G939" t="n">
        <v>0</v>
      </c>
      <c r="H939" s="201" t="n">
        <v>43847</v>
      </c>
      <c r="I939" t="n">
        <v>-0.607321131447587</v>
      </c>
      <c r="J939" t="n">
        <v>-1</v>
      </c>
      <c r="K939" t="n">
        <v>-760</v>
      </c>
      <c r="L939"/>
      <c r="M939" t="s">
        <v>5568</v>
      </c>
      <c r="N939" t="n">
        <v>760</v>
      </c>
      <c r="O939" s="201" t="n">
        <v>43847</v>
      </c>
      <c r="P939" t="s">
        <v>5562</v>
      </c>
    </row>
    <row r="940">
      <c r="A940" t="n">
        <v>1579303864</v>
      </c>
      <c r="B940" t="s">
        <v>6424</v>
      </c>
      <c r="C940" t="s">
        <v>6424</v>
      </c>
      <c r="D940" t="n">
        <v>100</v>
      </c>
      <c r="E940" t="n">
        <v>0.85</v>
      </c>
      <c r="F940" s="201" t="n">
        <v>43838</v>
      </c>
      <c r="G940" t="n">
        <v>0</v>
      </c>
      <c r="H940" s="201" t="n">
        <v>43847</v>
      </c>
      <c r="I940" t="n">
        <v>-0.814732142857143</v>
      </c>
      <c r="J940" t="n">
        <v>-1</v>
      </c>
      <c r="K940" t="n">
        <v>-85</v>
      </c>
      <c r="L940"/>
      <c r="M940" t="s">
        <v>5568</v>
      </c>
      <c r="N940" t="n">
        <v>85</v>
      </c>
      <c r="O940" s="201" t="n">
        <v>43847</v>
      </c>
      <c r="P940" t="s">
        <v>5562</v>
      </c>
    </row>
    <row r="941">
      <c r="A941" t="n">
        <v>1579650550</v>
      </c>
      <c r="B941" t="s">
        <v>6425</v>
      </c>
      <c r="C941" t="s">
        <v>6425</v>
      </c>
      <c r="D941" t="n">
        <v>100</v>
      </c>
      <c r="E941" t="n">
        <v>13.4</v>
      </c>
      <c r="F941" s="201" t="n">
        <v>43844</v>
      </c>
      <c r="G941" t="n">
        <v>14</v>
      </c>
      <c r="H941" s="201" t="n">
        <v>43851</v>
      </c>
      <c r="I941" t="n">
        <v>0.0369757547106098</v>
      </c>
      <c r="J941" t="n">
        <v>0.044776119402985</v>
      </c>
      <c r="K941" t="n">
        <v>60</v>
      </c>
      <c r="L941"/>
      <c r="M941" t="s">
        <v>5568</v>
      </c>
      <c r="N941" t="n">
        <v>1340</v>
      </c>
      <c r="O941" s="201" t="n">
        <v>43851</v>
      </c>
      <c r="P941" t="s">
        <v>5562</v>
      </c>
    </row>
    <row r="942">
      <c r="A942" t="n">
        <v>1579650551</v>
      </c>
      <c r="B942" t="s">
        <v>6426</v>
      </c>
      <c r="C942" t="s">
        <v>6426</v>
      </c>
      <c r="D942" t="n">
        <v>100</v>
      </c>
      <c r="E942" t="n">
        <v>2.7</v>
      </c>
      <c r="F942" s="201" t="n">
        <v>43845</v>
      </c>
      <c r="G942" t="n">
        <v>5</v>
      </c>
      <c r="H942" s="201" t="n">
        <v>43851</v>
      </c>
      <c r="I942" t="n">
        <v>0.705047451079197</v>
      </c>
      <c r="J942" t="n">
        <v>0.851851851851852</v>
      </c>
      <c r="K942" t="n">
        <v>230</v>
      </c>
      <c r="L942"/>
      <c r="M942" t="s">
        <v>5568</v>
      </c>
      <c r="N942" t="n">
        <v>270</v>
      </c>
      <c r="O942" s="201" t="n">
        <v>43851</v>
      </c>
      <c r="P942" t="s">
        <v>5562</v>
      </c>
    </row>
    <row r="943">
      <c r="A943" t="n">
        <v>1579651098</v>
      </c>
      <c r="B943" t="s">
        <v>6427</v>
      </c>
      <c r="C943" t="s">
        <v>6427</v>
      </c>
      <c r="D943" t="n">
        <v>503</v>
      </c>
      <c r="E943" t="n">
        <v>77.84</v>
      </c>
      <c r="F943" s="201" t="n">
        <v>43801</v>
      </c>
      <c r="G943" t="n">
        <v>82.62</v>
      </c>
      <c r="H943" s="201" t="n">
        <v>43851</v>
      </c>
      <c r="I943" t="n">
        <v>0.0462142804166093</v>
      </c>
      <c r="J943" t="n">
        <v>0.0614080164439876</v>
      </c>
      <c r="K943" t="n">
        <v>2404.34</v>
      </c>
      <c r="L943"/>
      <c r="M943" t="s">
        <v>5566</v>
      </c>
      <c r="N943" t="n">
        <v>39153.52</v>
      </c>
      <c r="O943" s="201" t="n">
        <v>43851</v>
      </c>
      <c r="P943" t="s">
        <v>5562</v>
      </c>
    </row>
    <row r="944">
      <c r="A944" t="n">
        <v>1579734196</v>
      </c>
      <c r="B944" t="s">
        <v>6428</v>
      </c>
      <c r="C944" t="s">
        <v>6428</v>
      </c>
      <c r="D944" t="n">
        <v>100</v>
      </c>
      <c r="E944" t="n">
        <v>2.55</v>
      </c>
      <c r="F944" s="201" t="n">
        <v>43838</v>
      </c>
      <c r="G944" t="n">
        <v>5.75</v>
      </c>
      <c r="H944" s="201" t="n">
        <v>43852</v>
      </c>
      <c r="I944" t="n">
        <v>1.02240896358543</v>
      </c>
      <c r="J944" t="n">
        <v>1.25490196078431</v>
      </c>
      <c r="K944" t="n">
        <v>320</v>
      </c>
      <c r="L944"/>
      <c r="M944" t="s">
        <v>5568</v>
      </c>
      <c r="N944" t="n">
        <v>255</v>
      </c>
      <c r="O944" s="201" t="n">
        <v>43852</v>
      </c>
      <c r="P944" t="s">
        <v>5562</v>
      </c>
    </row>
    <row r="945">
      <c r="A945" t="n">
        <v>1579734197</v>
      </c>
      <c r="B945" t="s">
        <v>6429</v>
      </c>
      <c r="C945" t="s">
        <v>6429</v>
      </c>
      <c r="D945" t="n">
        <v>100</v>
      </c>
      <c r="E945" t="n">
        <v>1.5</v>
      </c>
      <c r="F945" s="201" t="n">
        <v>43845</v>
      </c>
      <c r="G945" t="n">
        <v>2.7</v>
      </c>
      <c r="H945" s="201" t="n">
        <v>43852</v>
      </c>
      <c r="I945" t="n">
        <v>0.662131519274376</v>
      </c>
      <c r="J945" t="n">
        <v>0.8</v>
      </c>
      <c r="K945" t="n">
        <v>120</v>
      </c>
      <c r="L945"/>
      <c r="M945" t="s">
        <v>5645</v>
      </c>
      <c r="N945" t="n">
        <v>150</v>
      </c>
      <c r="O945" s="201" t="n">
        <v>43852</v>
      </c>
      <c r="P945" t="s">
        <v>5562</v>
      </c>
    </row>
    <row r="946">
      <c r="A946" t="n">
        <v>1579734198</v>
      </c>
      <c r="B946" t="s">
        <v>6430</v>
      </c>
      <c r="C946" t="s">
        <v>6430</v>
      </c>
      <c r="D946" t="n">
        <v>50</v>
      </c>
      <c r="E946" t="n">
        <v>114.58</v>
      </c>
      <c r="F946" s="201" t="n">
        <v>43766</v>
      </c>
      <c r="G946" t="n">
        <v>117.62</v>
      </c>
      <c r="H946" s="201" t="n">
        <v>43852</v>
      </c>
      <c r="I946" t="n">
        <v>0.0186231991084497</v>
      </c>
      <c r="J946" t="n">
        <v>0.0265316809216269</v>
      </c>
      <c r="K946" t="n">
        <v>152</v>
      </c>
      <c r="L946"/>
      <c r="M946" t="s">
        <v>5566</v>
      </c>
      <c r="N946" t="n">
        <v>5729</v>
      </c>
      <c r="O946" s="201" t="n">
        <v>43852</v>
      </c>
      <c r="P946" t="s">
        <v>5562</v>
      </c>
    </row>
    <row r="947">
      <c r="A947" t="n">
        <v>1579734199</v>
      </c>
      <c r="B947" t="s">
        <v>6431</v>
      </c>
      <c r="C947" t="s">
        <v>6431</v>
      </c>
      <c r="D947" t="n">
        <v>200</v>
      </c>
      <c r="E947" t="n">
        <v>41.7</v>
      </c>
      <c r="F947" s="201" t="n">
        <v>43846</v>
      </c>
      <c r="G947" t="n">
        <v>43</v>
      </c>
      <c r="H947" s="201" t="n">
        <v>43852</v>
      </c>
      <c r="I947" t="n">
        <v>0.0258611292783955</v>
      </c>
      <c r="J947" t="n">
        <v>0.0311750599520384</v>
      </c>
      <c r="K947" t="n">
        <v>259.999999999999</v>
      </c>
      <c r="L947"/>
      <c r="M947" t="s">
        <v>5566</v>
      </c>
      <c r="N947" t="n">
        <v>8340</v>
      </c>
      <c r="O947" s="201" t="n">
        <v>43852</v>
      </c>
      <c r="P947" t="s">
        <v>5562</v>
      </c>
    </row>
    <row r="948">
      <c r="A948" t="n">
        <v>1579734200</v>
      </c>
      <c r="B948" t="s">
        <v>6432</v>
      </c>
      <c r="C948" t="s">
        <v>6432</v>
      </c>
      <c r="D948" t="n">
        <v>500</v>
      </c>
      <c r="E948" t="n">
        <v>3.7</v>
      </c>
      <c r="F948" s="201" t="n">
        <v>43843</v>
      </c>
      <c r="G948" t="n">
        <v>4</v>
      </c>
      <c r="H948" s="201" t="n">
        <v>43852</v>
      </c>
      <c r="I948" t="n">
        <v>0.0668049539381367</v>
      </c>
      <c r="J948" t="n">
        <v>0.0810810810810809</v>
      </c>
      <c r="K948" t="n">
        <v>150</v>
      </c>
      <c r="L948"/>
      <c r="M948" t="s">
        <v>5568</v>
      </c>
      <c r="N948" t="n">
        <v>1850</v>
      </c>
      <c r="O948" s="201" t="n">
        <v>43852</v>
      </c>
      <c r="P948" t="s">
        <v>5562</v>
      </c>
    </row>
    <row r="949">
      <c r="A949" t="n">
        <v>1579820187</v>
      </c>
      <c r="B949" t="s">
        <v>6433</v>
      </c>
      <c r="C949" t="s">
        <v>6433</v>
      </c>
      <c r="D949" t="n">
        <v>-1000</v>
      </c>
      <c r="E949" t="n">
        <v>0.5</v>
      </c>
      <c r="F949" s="201" t="n">
        <v>43851</v>
      </c>
      <c r="G949" t="n">
        <v>0.01</v>
      </c>
      <c r="H949" s="201" t="n">
        <v>43853</v>
      </c>
      <c r="I949" t="n">
        <v>0.822298850574713</v>
      </c>
      <c r="J949" t="n">
        <v>0.98</v>
      </c>
      <c r="K949" t="n">
        <v>490</v>
      </c>
      <c r="L949"/>
      <c r="M949" t="s">
        <v>5561</v>
      </c>
      <c r="N949" t="n">
        <v>500</v>
      </c>
      <c r="O949" s="201" t="n">
        <v>43853</v>
      </c>
      <c r="P949" t="s">
        <v>5562</v>
      </c>
    </row>
    <row r="950">
      <c r="A950" t="n">
        <v>1579820188</v>
      </c>
      <c r="B950" t="s">
        <v>6434</v>
      </c>
      <c r="C950" t="s">
        <v>6434</v>
      </c>
      <c r="D950" t="n">
        <v>100</v>
      </c>
      <c r="E950" t="n">
        <v>15</v>
      </c>
      <c r="F950" s="201" t="n">
        <v>43845</v>
      </c>
      <c r="G950" t="n">
        <v>3.5</v>
      </c>
      <c r="H950" s="201" t="n">
        <v>43853</v>
      </c>
      <c r="I950" t="n">
        <v>-0.634542705971277</v>
      </c>
      <c r="J950" t="n">
        <v>-0.766666666666667</v>
      </c>
      <c r="K950" t="n">
        <v>-1150</v>
      </c>
      <c r="L950"/>
      <c r="M950" t="s">
        <v>5568</v>
      </c>
      <c r="N950" t="n">
        <v>1500</v>
      </c>
      <c r="O950" s="201" t="n">
        <v>43853</v>
      </c>
      <c r="P950" t="s">
        <v>5562</v>
      </c>
    </row>
    <row r="951">
      <c r="A951" t="n">
        <v>1579820189</v>
      </c>
      <c r="B951" t="s">
        <v>6435</v>
      </c>
      <c r="C951" t="s">
        <v>6435</v>
      </c>
      <c r="D951" t="n">
        <v>100</v>
      </c>
      <c r="E951" t="n">
        <v>7.7</v>
      </c>
      <c r="F951" s="201" t="n">
        <v>43845</v>
      </c>
      <c r="G951" t="n">
        <v>8.5</v>
      </c>
      <c r="H951" s="201" t="n">
        <v>43853</v>
      </c>
      <c r="I951" t="n">
        <v>0.0859911063992697</v>
      </c>
      <c r="J951" t="n">
        <v>0.103896103896104</v>
      </c>
      <c r="K951" t="n">
        <v>80</v>
      </c>
      <c r="L951"/>
      <c r="M951" t="s">
        <v>5568</v>
      </c>
      <c r="N951" t="n">
        <v>770</v>
      </c>
      <c r="O951" s="201" t="n">
        <v>43853</v>
      </c>
      <c r="P951" t="s">
        <v>5562</v>
      </c>
    </row>
    <row r="952">
      <c r="A952" t="n">
        <v>1579820190</v>
      </c>
      <c r="B952" t="s">
        <v>6436</v>
      </c>
      <c r="C952" t="s">
        <v>6436</v>
      </c>
      <c r="D952" t="n">
        <v>100</v>
      </c>
      <c r="E952" t="n">
        <v>4.25</v>
      </c>
      <c r="F952" s="201" t="n">
        <v>43843</v>
      </c>
      <c r="G952" t="n">
        <v>4.5</v>
      </c>
      <c r="H952" s="201" t="n">
        <v>43853</v>
      </c>
      <c r="I952" t="n">
        <v>0.0484663391315894</v>
      </c>
      <c r="J952" t="n">
        <v>0.0588235294117647</v>
      </c>
      <c r="K952" t="n">
        <v>25</v>
      </c>
      <c r="L952"/>
      <c r="M952" t="s">
        <v>5568</v>
      </c>
      <c r="N952" t="n">
        <v>425</v>
      </c>
      <c r="O952" s="201" t="n">
        <v>43853</v>
      </c>
      <c r="P952" t="s">
        <v>5562</v>
      </c>
    </row>
    <row r="953">
      <c r="A953" t="n">
        <v>1579904733</v>
      </c>
      <c r="B953" t="s">
        <v>6078</v>
      </c>
      <c r="C953" t="s">
        <v>6078</v>
      </c>
      <c r="D953" t="n">
        <v>200</v>
      </c>
      <c r="E953" t="n">
        <v>39.62</v>
      </c>
      <c r="F953" s="201" t="n">
        <v>43846</v>
      </c>
      <c r="G953" t="n">
        <v>40.5</v>
      </c>
      <c r="H953" s="201" t="n">
        <v>43854</v>
      </c>
      <c r="I953" t="n">
        <v>0.0184250378596669</v>
      </c>
      <c r="J953" t="n">
        <v>0.0222110045431601</v>
      </c>
      <c r="K953" t="n">
        <v>176.000000000001</v>
      </c>
      <c r="L953"/>
      <c r="M953" t="s">
        <v>5566</v>
      </c>
      <c r="N953" t="n">
        <v>7924</v>
      </c>
      <c r="O953" s="201" t="n">
        <v>43854</v>
      </c>
      <c r="P953" t="s">
        <v>5562</v>
      </c>
    </row>
    <row r="954">
      <c r="A954" t="n">
        <v>1579904734</v>
      </c>
      <c r="B954" t="s">
        <v>6437</v>
      </c>
      <c r="C954" t="s">
        <v>6437</v>
      </c>
      <c r="D954" t="n">
        <v>-1000</v>
      </c>
      <c r="E954" t="n">
        <v>0.45</v>
      </c>
      <c r="F954" s="201" t="n">
        <v>43852</v>
      </c>
      <c r="G954" t="n">
        <v>0</v>
      </c>
      <c r="H954" s="201" t="n">
        <v>43854</v>
      </c>
      <c r="I954" t="n">
        <v>0.841013824884793</v>
      </c>
      <c r="J954" t="n">
        <v>1</v>
      </c>
      <c r="K954" t="n">
        <v>450</v>
      </c>
      <c r="L954"/>
      <c r="M954" t="s">
        <v>5561</v>
      </c>
      <c r="N954" t="n">
        <v>450</v>
      </c>
      <c r="O954" s="201" t="n">
        <v>43854</v>
      </c>
      <c r="P954" t="s">
        <v>5562</v>
      </c>
    </row>
    <row r="955">
      <c r="A955" t="n">
        <v>1579904735</v>
      </c>
      <c r="B955" t="s">
        <v>6438</v>
      </c>
      <c r="C955" t="s">
        <v>6438</v>
      </c>
      <c r="D955" t="n">
        <v>-1000</v>
      </c>
      <c r="E955" t="n">
        <v>2.27</v>
      </c>
      <c r="F955" s="201" t="n">
        <v>43851</v>
      </c>
      <c r="G955" t="n">
        <v>0</v>
      </c>
      <c r="H955" s="201" t="n">
        <v>43854</v>
      </c>
      <c r="I955" t="n">
        <v>0.839080459770115</v>
      </c>
      <c r="J955" t="n">
        <v>1</v>
      </c>
      <c r="K955" t="n">
        <v>2270</v>
      </c>
      <c r="L955"/>
      <c r="M955" t="s">
        <v>5561</v>
      </c>
      <c r="N955" t="n">
        <v>2270</v>
      </c>
      <c r="O955" s="201" t="n">
        <v>43854</v>
      </c>
      <c r="P955" t="s">
        <v>5562</v>
      </c>
    </row>
    <row r="956">
      <c r="A956" t="n">
        <v>1579904736</v>
      </c>
      <c r="B956" t="s">
        <v>6439</v>
      </c>
      <c r="C956" t="s">
        <v>6439</v>
      </c>
      <c r="D956" t="n">
        <v>-1000</v>
      </c>
      <c r="E956" t="n">
        <v>0.6</v>
      </c>
      <c r="F956" s="201" t="n">
        <v>43852</v>
      </c>
      <c r="G956" t="n">
        <v>0</v>
      </c>
      <c r="H956" s="201" t="n">
        <v>43854</v>
      </c>
      <c r="I956" t="n">
        <v>0.841013824884793</v>
      </c>
      <c r="J956" t="n">
        <v>1</v>
      </c>
      <c r="K956" t="n">
        <v>600</v>
      </c>
      <c r="L956"/>
      <c r="M956" t="s">
        <v>5561</v>
      </c>
      <c r="N956" t="n">
        <v>600</v>
      </c>
      <c r="O956" s="201" t="n">
        <v>43854</v>
      </c>
      <c r="P956" t="s">
        <v>5562</v>
      </c>
    </row>
    <row r="957">
      <c r="A957" t="n">
        <v>1579904737</v>
      </c>
      <c r="B957" t="s">
        <v>6440</v>
      </c>
      <c r="C957" t="s">
        <v>6440</v>
      </c>
      <c r="D957" t="n">
        <v>100</v>
      </c>
      <c r="E957" t="n">
        <v>5.2</v>
      </c>
      <c r="F957" s="201" t="n">
        <v>43844</v>
      </c>
      <c r="G957" t="n">
        <v>8.8</v>
      </c>
      <c r="H957" s="201" t="n">
        <v>43854</v>
      </c>
      <c r="I957" t="n">
        <v>0.571702053602506</v>
      </c>
      <c r="J957" t="n">
        <v>0.692307692307692</v>
      </c>
      <c r="K957" t="n">
        <v>360</v>
      </c>
      <c r="L957"/>
      <c r="M957" t="s">
        <v>5568</v>
      </c>
      <c r="N957" t="n">
        <v>520</v>
      </c>
      <c r="O957" s="201" t="n">
        <v>43854</v>
      </c>
      <c r="P957" t="s">
        <v>5562</v>
      </c>
    </row>
    <row r="958">
      <c r="A958" t="n">
        <v>1580165475</v>
      </c>
      <c r="B958" t="s">
        <v>6441</v>
      </c>
      <c r="C958" t="s">
        <v>6441</v>
      </c>
      <c r="D958" t="n">
        <v>100</v>
      </c>
      <c r="E958" t="n">
        <v>99.69</v>
      </c>
      <c r="F958" s="201" t="n">
        <v>43851</v>
      </c>
      <c r="G958" t="n">
        <v>102.25</v>
      </c>
      <c r="H958" s="201" t="n">
        <v>43857</v>
      </c>
      <c r="I958" t="n">
        <v>0.021547256264535</v>
      </c>
      <c r="J958" t="n">
        <v>0.0256796067810212</v>
      </c>
      <c r="K958" t="n">
        <v>256</v>
      </c>
      <c r="L958"/>
      <c r="M958" t="s">
        <v>5566</v>
      </c>
      <c r="N958" t="n">
        <v>9969</v>
      </c>
      <c r="O958" s="201" t="n">
        <v>43857</v>
      </c>
      <c r="P958" t="s">
        <v>5562</v>
      </c>
    </row>
    <row r="959">
      <c r="A959" t="n">
        <v>1580165762</v>
      </c>
      <c r="B959" t="s">
        <v>6442</v>
      </c>
      <c r="C959" t="s">
        <v>6442</v>
      </c>
      <c r="D959" t="n">
        <v>100</v>
      </c>
      <c r="E959" t="n">
        <v>1</v>
      </c>
      <c r="F959" s="201" t="n">
        <v>43839</v>
      </c>
      <c r="G959" t="n">
        <v>0</v>
      </c>
      <c r="H959" s="201" t="n">
        <v>43854</v>
      </c>
      <c r="I959" t="n">
        <v>-0.8165548098434</v>
      </c>
      <c r="J959" t="n">
        <v>-1</v>
      </c>
      <c r="K959" t="n">
        <v>-100</v>
      </c>
      <c r="L959"/>
      <c r="M959" t="s">
        <v>5645</v>
      </c>
      <c r="N959" t="n">
        <v>100</v>
      </c>
      <c r="O959" s="201" t="n">
        <v>43857</v>
      </c>
      <c r="P959" t="s">
        <v>5562</v>
      </c>
    </row>
    <row r="960">
      <c r="A960" t="n">
        <v>1580165763</v>
      </c>
      <c r="B960" t="s">
        <v>6442</v>
      </c>
      <c r="C960" t="s">
        <v>6442</v>
      </c>
      <c r="D960" t="n">
        <v>100</v>
      </c>
      <c r="E960" t="n">
        <v>0.8</v>
      </c>
      <c r="F960" s="201" t="n">
        <v>43839</v>
      </c>
      <c r="G960" t="n">
        <v>0</v>
      </c>
      <c r="H960" s="201" t="n">
        <v>43854</v>
      </c>
      <c r="I960" t="n">
        <v>-0.8165548098434</v>
      </c>
      <c r="J960" t="n">
        <v>-1</v>
      </c>
      <c r="K960" t="n">
        <v>-80</v>
      </c>
      <c r="L960"/>
      <c r="M960" t="s">
        <v>5645</v>
      </c>
      <c r="N960" t="n">
        <v>80</v>
      </c>
      <c r="O960" s="201" t="n">
        <v>43857</v>
      </c>
      <c r="P960" t="s">
        <v>5562</v>
      </c>
    </row>
    <row r="961">
      <c r="A961" t="n">
        <v>1580254822</v>
      </c>
      <c r="B961" t="s">
        <v>6443</v>
      </c>
      <c r="C961" t="s">
        <v>6443</v>
      </c>
      <c r="D961" t="n">
        <v>200</v>
      </c>
      <c r="E961" t="n">
        <v>35.62</v>
      </c>
      <c r="F961" s="201" t="n">
        <v>43852</v>
      </c>
      <c r="G961" t="n">
        <v>36.25</v>
      </c>
      <c r="H961" s="201" t="n">
        <v>43858</v>
      </c>
      <c r="I961" t="n">
        <v>0.0148747532194673</v>
      </c>
      <c r="J961" t="n">
        <v>0.0176866928691748</v>
      </c>
      <c r="K961" t="n">
        <v>126.000000000001</v>
      </c>
      <c r="L961"/>
      <c r="M961" t="s">
        <v>5566</v>
      </c>
      <c r="N961" t="n">
        <v>7124</v>
      </c>
      <c r="O961" s="201" t="n">
        <v>43858</v>
      </c>
      <c r="P961" t="s">
        <v>5562</v>
      </c>
    </row>
    <row r="962">
      <c r="A962" t="n">
        <v>1580254823</v>
      </c>
      <c r="B962" t="s">
        <v>6444</v>
      </c>
      <c r="C962" t="s">
        <v>6444</v>
      </c>
      <c r="D962" t="n">
        <v>100</v>
      </c>
      <c r="E962" t="n">
        <v>148.58</v>
      </c>
      <c r="F962" s="201" t="n">
        <v>43851</v>
      </c>
      <c r="G962" t="n">
        <v>150.75</v>
      </c>
      <c r="H962" s="201" t="n">
        <v>43858</v>
      </c>
      <c r="I962" t="n">
        <v>0.0122547085590331</v>
      </c>
      <c r="J962" t="n">
        <v>0.0146049266388477</v>
      </c>
      <c r="K962" t="n">
        <v>216.999999999999</v>
      </c>
      <c r="L962"/>
      <c r="M962" t="s">
        <v>5566</v>
      </c>
      <c r="N962" t="n">
        <v>14858</v>
      </c>
      <c r="O962" s="201" t="n">
        <v>43858</v>
      </c>
      <c r="P962" t="s">
        <v>5562</v>
      </c>
    </row>
    <row r="963">
      <c r="A963" t="n">
        <v>1580254824</v>
      </c>
      <c r="B963" t="s">
        <v>6445</v>
      </c>
      <c r="C963" t="s">
        <v>6445</v>
      </c>
      <c r="D963" t="n">
        <v>100</v>
      </c>
      <c r="E963" t="n">
        <v>5</v>
      </c>
      <c r="F963" s="201" t="n">
        <v>43838</v>
      </c>
      <c r="G963" t="n">
        <v>8.25</v>
      </c>
      <c r="H963" s="201" t="n">
        <v>43858</v>
      </c>
      <c r="I963" t="n">
        <v>0.529575892857143</v>
      </c>
      <c r="J963" t="n">
        <v>0.65</v>
      </c>
      <c r="K963" t="n">
        <v>325</v>
      </c>
      <c r="L963"/>
      <c r="M963" t="s">
        <v>5568</v>
      </c>
      <c r="N963" t="n">
        <v>500</v>
      </c>
      <c r="O963" s="201" t="n">
        <v>43858</v>
      </c>
      <c r="P963" t="s">
        <v>5562</v>
      </c>
    </row>
    <row r="964">
      <c r="A964" t="n">
        <v>1580341271</v>
      </c>
      <c r="B964" t="s">
        <v>6232</v>
      </c>
      <c r="C964" t="s">
        <v>6232</v>
      </c>
      <c r="D964" t="n">
        <v>50</v>
      </c>
      <c r="E964" t="n">
        <v>497.45</v>
      </c>
      <c r="F964" s="201" t="n">
        <v>43838</v>
      </c>
      <c r="G964" t="n">
        <v>584.59</v>
      </c>
      <c r="H964" s="201" t="n">
        <v>43859</v>
      </c>
      <c r="I964" t="n">
        <v>0.142719386729463</v>
      </c>
      <c r="J964" t="n">
        <v>0.175173384259725</v>
      </c>
      <c r="K964" t="n">
        <v>4357</v>
      </c>
      <c r="L964"/>
      <c r="M964" t="s">
        <v>5566</v>
      </c>
      <c r="N964" t="n">
        <v>24872.5</v>
      </c>
      <c r="O964" s="201" t="n">
        <v>43859</v>
      </c>
      <c r="P964" t="s">
        <v>5562</v>
      </c>
    </row>
    <row r="965">
      <c r="A965" t="n">
        <v>1580341272</v>
      </c>
      <c r="B965" t="s">
        <v>6446</v>
      </c>
      <c r="C965" t="s">
        <v>6446</v>
      </c>
      <c r="D965" t="n">
        <v>-1000</v>
      </c>
      <c r="E965" t="n">
        <v>0.63</v>
      </c>
      <c r="F965" s="201" t="n">
        <v>43840</v>
      </c>
      <c r="G965" t="n">
        <v>0.02</v>
      </c>
      <c r="H965" s="201" t="n">
        <v>43859</v>
      </c>
      <c r="I965" t="n">
        <v>0.7924051533917</v>
      </c>
      <c r="J965" t="n">
        <v>0.968253968253968</v>
      </c>
      <c r="K965" t="n">
        <v>610</v>
      </c>
      <c r="L965"/>
      <c r="M965" t="s">
        <v>5561</v>
      </c>
      <c r="N965" t="n">
        <v>630</v>
      </c>
      <c r="O965" s="201" t="n">
        <v>43859</v>
      </c>
      <c r="P965" t="s">
        <v>5562</v>
      </c>
    </row>
    <row r="966">
      <c r="A966" t="n">
        <v>1580425247</v>
      </c>
      <c r="B966" t="s">
        <v>6447</v>
      </c>
      <c r="C966" t="s">
        <v>6447</v>
      </c>
      <c r="D966" t="n">
        <v>100</v>
      </c>
      <c r="E966" t="n">
        <v>1.15</v>
      </c>
      <c r="F966" s="201" t="n">
        <v>43839</v>
      </c>
      <c r="G966" t="n">
        <v>0.1</v>
      </c>
      <c r="H966" s="201" t="n">
        <v>43860</v>
      </c>
      <c r="I966" t="n">
        <v>-0.745550043770061</v>
      </c>
      <c r="J966" t="n">
        <v>-0.91304347826087</v>
      </c>
      <c r="K966" t="n">
        <v>-105</v>
      </c>
      <c r="L966"/>
      <c r="M966" t="s">
        <v>5645</v>
      </c>
      <c r="N966" t="n">
        <v>115</v>
      </c>
      <c r="O966" s="201" t="n">
        <v>43860</v>
      </c>
      <c r="P966" t="s">
        <v>5562</v>
      </c>
    </row>
    <row r="967">
      <c r="A967" t="n">
        <v>1580425248</v>
      </c>
      <c r="B967" t="s">
        <v>6339</v>
      </c>
      <c r="C967" t="s">
        <v>6339</v>
      </c>
      <c r="D967" t="n">
        <v>200</v>
      </c>
      <c r="E967" t="n">
        <v>40.08</v>
      </c>
      <c r="F967" s="201" t="n">
        <v>43837</v>
      </c>
      <c r="G967" t="n">
        <v>41</v>
      </c>
      <c r="H967" s="201" t="n">
        <v>43860</v>
      </c>
      <c r="I967" t="n">
        <v>0.0186597851068465</v>
      </c>
      <c r="J967" t="n">
        <v>0.0229540918163673</v>
      </c>
      <c r="K967" t="n">
        <v>184</v>
      </c>
      <c r="L967"/>
      <c r="M967" t="s">
        <v>5566</v>
      </c>
      <c r="N967" t="n">
        <v>8016</v>
      </c>
      <c r="O967" s="201" t="n">
        <v>43860</v>
      </c>
      <c r="P967" t="s">
        <v>5562</v>
      </c>
    </row>
    <row r="968">
      <c r="A968" t="n">
        <v>1580425249</v>
      </c>
      <c r="B968" t="s">
        <v>6448</v>
      </c>
      <c r="C968" t="s">
        <v>6448</v>
      </c>
      <c r="D968" t="n">
        <v>100</v>
      </c>
      <c r="E968" t="n">
        <v>0.75</v>
      </c>
      <c r="F968" s="201" t="n">
        <v>43838</v>
      </c>
      <c r="G968" t="n">
        <v>0</v>
      </c>
      <c r="H968" s="201" t="n">
        <v>43860</v>
      </c>
      <c r="I968" t="n">
        <v>-0.814732142857143</v>
      </c>
      <c r="J968" t="n">
        <v>-1</v>
      </c>
      <c r="K968" t="n">
        <v>-75</v>
      </c>
      <c r="L968"/>
      <c r="M968" t="s">
        <v>5568</v>
      </c>
      <c r="N968" t="n">
        <v>75</v>
      </c>
      <c r="O968" s="201" t="n">
        <v>43860</v>
      </c>
      <c r="P968" t="s">
        <v>5562</v>
      </c>
    </row>
    <row r="969">
      <c r="A969" t="n">
        <v>1580425250</v>
      </c>
      <c r="B969" t="s">
        <v>6449</v>
      </c>
      <c r="C969" t="s">
        <v>6449</v>
      </c>
      <c r="D969" t="n">
        <v>200</v>
      </c>
      <c r="E969" t="n">
        <v>2.8</v>
      </c>
      <c r="F969" s="201" t="n">
        <v>43858</v>
      </c>
      <c r="G969" t="n">
        <v>3.8</v>
      </c>
      <c r="H969" s="201" t="n">
        <v>43860</v>
      </c>
      <c r="I969" t="n">
        <v>0.304572763684913</v>
      </c>
      <c r="J969" t="n">
        <v>0.357142857142857</v>
      </c>
      <c r="K969" t="n">
        <v>200</v>
      </c>
      <c r="L969"/>
      <c r="M969" t="s">
        <v>5568</v>
      </c>
      <c r="N969" t="n">
        <v>560</v>
      </c>
      <c r="O969" s="201" t="n">
        <v>43860</v>
      </c>
      <c r="P969" t="s">
        <v>5562</v>
      </c>
    </row>
    <row r="970">
      <c r="A970" t="n">
        <v>1580425251</v>
      </c>
      <c r="B970" t="s">
        <v>6450</v>
      </c>
      <c r="C970" t="s">
        <v>6450</v>
      </c>
      <c r="D970" t="n">
        <v>50</v>
      </c>
      <c r="E970" t="n">
        <v>97.27</v>
      </c>
      <c r="F970" s="201" t="n">
        <v>43712</v>
      </c>
      <c r="G970" t="n">
        <v>99.18</v>
      </c>
      <c r="H970" s="201" t="n">
        <v>43860</v>
      </c>
      <c r="I970" t="n">
        <v>0.0124863476747973</v>
      </c>
      <c r="J970" t="n">
        <v>0.019636064562558</v>
      </c>
      <c r="K970" t="n">
        <v>95.5000000000005</v>
      </c>
      <c r="L970"/>
      <c r="M970" t="s">
        <v>5566</v>
      </c>
      <c r="N970" t="n">
        <v>4863.5</v>
      </c>
      <c r="O970" s="201" t="n">
        <v>43860</v>
      </c>
      <c r="P970" t="s">
        <v>5562</v>
      </c>
    </row>
    <row r="971">
      <c r="A971" t="n">
        <v>1580509395</v>
      </c>
      <c r="B971" t="s">
        <v>6451</v>
      </c>
      <c r="C971" t="s">
        <v>6451</v>
      </c>
      <c r="D971" t="n">
        <v>200</v>
      </c>
      <c r="E971" t="n">
        <v>2.45</v>
      </c>
      <c r="F971" s="201" t="n">
        <v>43846</v>
      </c>
      <c r="G971" t="n">
        <v>0</v>
      </c>
      <c r="H971" s="201" t="n">
        <v>43861</v>
      </c>
      <c r="I971" t="n">
        <v>-0.829545454545455</v>
      </c>
      <c r="J971" t="n">
        <v>-1</v>
      </c>
      <c r="K971" t="n">
        <v>-490</v>
      </c>
      <c r="L971"/>
      <c r="M971" t="s">
        <v>5568</v>
      </c>
      <c r="N971" t="n">
        <v>490</v>
      </c>
      <c r="O971" s="201" t="n">
        <v>43861</v>
      </c>
      <c r="P971" t="s">
        <v>5562</v>
      </c>
    </row>
    <row r="972">
      <c r="A972" t="n">
        <v>1580509396</v>
      </c>
      <c r="B972" t="s">
        <v>6452</v>
      </c>
      <c r="C972" t="s">
        <v>6452</v>
      </c>
      <c r="D972" t="n">
        <v>101</v>
      </c>
      <c r="E972" t="n">
        <v>74.75</v>
      </c>
      <c r="F972" s="201" t="n">
        <v>43712</v>
      </c>
      <c r="G972" t="n">
        <v>77</v>
      </c>
      <c r="H972" s="201" t="n">
        <v>43861</v>
      </c>
      <c r="I972" t="n">
        <v>0.0191404565741787</v>
      </c>
      <c r="J972" t="n">
        <v>0.0301003344481605</v>
      </c>
      <c r="K972" t="n">
        <v>227.25</v>
      </c>
      <c r="L972"/>
      <c r="M972" t="s">
        <v>5566</v>
      </c>
      <c r="N972" t="n">
        <v>7549.75</v>
      </c>
      <c r="O972" s="201" t="n">
        <v>43861</v>
      </c>
      <c r="P972" t="s">
        <v>5562</v>
      </c>
    </row>
    <row r="973">
      <c r="A973" t="n">
        <v>1580599111</v>
      </c>
      <c r="B973" t="s">
        <v>6453</v>
      </c>
      <c r="C973" t="s">
        <v>6453</v>
      </c>
      <c r="D973" t="n">
        <v>-1000</v>
      </c>
      <c r="E973" t="n">
        <v>0.75</v>
      </c>
      <c r="F973" s="201" t="n">
        <v>43859</v>
      </c>
      <c r="G973" t="n">
        <v>0</v>
      </c>
      <c r="H973" s="201" t="n">
        <v>43861</v>
      </c>
      <c r="I973" t="n">
        <v>0.85480093676815</v>
      </c>
      <c r="J973" t="n">
        <v>1</v>
      </c>
      <c r="K973" t="n">
        <v>750</v>
      </c>
      <c r="L973"/>
      <c r="M973" t="s">
        <v>5561</v>
      </c>
      <c r="N973" t="n">
        <v>750</v>
      </c>
      <c r="O973" s="201" t="n">
        <v>43862</v>
      </c>
      <c r="P973" t="s">
        <v>5562</v>
      </c>
    </row>
    <row r="974">
      <c r="A974" t="n">
        <v>1580599112</v>
      </c>
      <c r="B974" t="s">
        <v>6454</v>
      </c>
      <c r="C974" t="s">
        <v>6454</v>
      </c>
      <c r="D974" t="n">
        <v>-1000</v>
      </c>
      <c r="E974" t="n">
        <v>0.4</v>
      </c>
      <c r="F974" s="201" t="n">
        <v>43860</v>
      </c>
      <c r="G974" t="n">
        <v>0</v>
      </c>
      <c r="H974" s="201" t="n">
        <v>43861</v>
      </c>
      <c r="I974" t="n">
        <v>0.856807511737089</v>
      </c>
      <c r="J974" t="n">
        <v>1</v>
      </c>
      <c r="K974" t="n">
        <v>400</v>
      </c>
      <c r="L974"/>
      <c r="M974" t="s">
        <v>5561</v>
      </c>
      <c r="N974" t="n">
        <v>400</v>
      </c>
      <c r="O974" s="201" t="n">
        <v>43862</v>
      </c>
      <c r="P974" t="s">
        <v>5562</v>
      </c>
    </row>
    <row r="975">
      <c r="A975" t="n">
        <v>1580599113</v>
      </c>
      <c r="B975" t="s">
        <v>6455</v>
      </c>
      <c r="C975" t="s">
        <v>6455</v>
      </c>
      <c r="D975" t="n">
        <v>-1000</v>
      </c>
      <c r="E975" t="n">
        <v>0.65</v>
      </c>
      <c r="F975" s="201" t="n">
        <v>43857</v>
      </c>
      <c r="G975" t="n">
        <v>0</v>
      </c>
      <c r="H975" s="201" t="n">
        <v>43861</v>
      </c>
      <c r="I975" t="n">
        <v>0.850815850815851</v>
      </c>
      <c r="J975" t="n">
        <v>1</v>
      </c>
      <c r="K975" t="n">
        <v>650</v>
      </c>
      <c r="L975"/>
      <c r="M975" t="s">
        <v>5561</v>
      </c>
      <c r="N975" t="n">
        <v>650</v>
      </c>
      <c r="O975" s="201" t="n">
        <v>43862</v>
      </c>
      <c r="P975" t="s">
        <v>5562</v>
      </c>
    </row>
    <row r="976">
      <c r="A976" t="n">
        <v>1580599114</v>
      </c>
      <c r="B976" t="s">
        <v>6456</v>
      </c>
      <c r="C976" t="s">
        <v>6456</v>
      </c>
      <c r="D976" t="n">
        <v>-1000</v>
      </c>
      <c r="E976" t="n">
        <v>0.5</v>
      </c>
      <c r="F976" s="201" t="n">
        <v>43857</v>
      </c>
      <c r="G976" t="n">
        <v>0</v>
      </c>
      <c r="H976" s="201" t="n">
        <v>43861</v>
      </c>
      <c r="I976" t="n">
        <v>0.850815850815851</v>
      </c>
      <c r="J976" t="n">
        <v>1</v>
      </c>
      <c r="K976" t="n">
        <v>500</v>
      </c>
      <c r="L976"/>
      <c r="M976" t="s">
        <v>5561</v>
      </c>
      <c r="N976" t="n">
        <v>500</v>
      </c>
      <c r="O976" s="201" t="n">
        <v>43862</v>
      </c>
      <c r="P976" t="s">
        <v>5562</v>
      </c>
    </row>
    <row r="977">
      <c r="A977" t="n">
        <v>1580599115</v>
      </c>
      <c r="B977" t="s">
        <v>6457</v>
      </c>
      <c r="C977" t="s">
        <v>6457</v>
      </c>
      <c r="D977" t="n">
        <v>-1000</v>
      </c>
      <c r="E977" t="n">
        <v>0.65</v>
      </c>
      <c r="F977" s="201" t="n">
        <v>43859</v>
      </c>
      <c r="G977" t="n">
        <v>0</v>
      </c>
      <c r="H977" s="201" t="n">
        <v>43861</v>
      </c>
      <c r="I977" t="n">
        <v>0.85480093676815</v>
      </c>
      <c r="J977" t="n">
        <v>1</v>
      </c>
      <c r="K977" t="n">
        <v>650</v>
      </c>
      <c r="L977"/>
      <c r="M977" t="s">
        <v>5561</v>
      </c>
      <c r="N977" t="n">
        <v>650</v>
      </c>
      <c r="O977" s="201" t="n">
        <v>43862</v>
      </c>
      <c r="P977" t="s">
        <v>5562</v>
      </c>
    </row>
    <row r="978">
      <c r="A978" t="n">
        <v>1580599116</v>
      </c>
      <c r="B978" t="s">
        <v>6458</v>
      </c>
      <c r="C978" t="s">
        <v>6458</v>
      </c>
      <c r="D978" t="n">
        <v>-1000</v>
      </c>
      <c r="E978" t="n">
        <v>0.5</v>
      </c>
      <c r="F978" s="201" t="n">
        <v>43858</v>
      </c>
      <c r="G978" t="n">
        <v>0</v>
      </c>
      <c r="H978" s="201" t="n">
        <v>43861</v>
      </c>
      <c r="I978" t="n">
        <v>0.852803738317757</v>
      </c>
      <c r="J978" t="n">
        <v>1</v>
      </c>
      <c r="K978" t="n">
        <v>500</v>
      </c>
      <c r="L978"/>
      <c r="M978" t="s">
        <v>5561</v>
      </c>
      <c r="N978" t="n">
        <v>500</v>
      </c>
      <c r="O978" s="201" t="n">
        <v>43862</v>
      </c>
      <c r="P978" t="s">
        <v>5562</v>
      </c>
    </row>
    <row r="979">
      <c r="A979" t="n">
        <v>1580599117</v>
      </c>
      <c r="B979" t="s">
        <v>6459</v>
      </c>
      <c r="C979" t="s">
        <v>6459</v>
      </c>
      <c r="D979" t="n">
        <v>-1000</v>
      </c>
      <c r="E979" t="n">
        <v>0.25</v>
      </c>
      <c r="F979" s="201" t="n">
        <v>43858</v>
      </c>
      <c r="G979" t="n">
        <v>0</v>
      </c>
      <c r="H979" s="201" t="n">
        <v>43861</v>
      </c>
      <c r="I979" t="n">
        <v>0.852803738317757</v>
      </c>
      <c r="J979" t="n">
        <v>1</v>
      </c>
      <c r="K979" t="n">
        <v>250</v>
      </c>
      <c r="L979"/>
      <c r="M979" t="s">
        <v>5561</v>
      </c>
      <c r="N979" t="n">
        <v>250</v>
      </c>
      <c r="O979" s="201" t="n">
        <v>43862</v>
      </c>
      <c r="P979" t="s">
        <v>5562</v>
      </c>
    </row>
    <row r="980">
      <c r="A980" t="n">
        <v>1580599118</v>
      </c>
      <c r="B980" t="s">
        <v>6460</v>
      </c>
      <c r="C980" t="s">
        <v>6460</v>
      </c>
      <c r="D980" t="n">
        <v>-1000</v>
      </c>
      <c r="E980" t="n">
        <v>0.5</v>
      </c>
      <c r="F980" s="201" t="n">
        <v>43860</v>
      </c>
      <c r="G980" t="n">
        <v>0</v>
      </c>
      <c r="H980" s="201" t="n">
        <v>43861</v>
      </c>
      <c r="I980" t="n">
        <v>0.856807511737089</v>
      </c>
      <c r="J980" t="n">
        <v>1</v>
      </c>
      <c r="K980" t="n">
        <v>500</v>
      </c>
      <c r="L980"/>
      <c r="M980" t="s">
        <v>5561</v>
      </c>
      <c r="N980" t="n">
        <v>500</v>
      </c>
      <c r="O980" s="201" t="n">
        <v>43862</v>
      </c>
      <c r="P980" t="s">
        <v>5562</v>
      </c>
    </row>
    <row r="981">
      <c r="A981" t="n">
        <v>1580858996</v>
      </c>
      <c r="B981" t="s">
        <v>6461</v>
      </c>
      <c r="C981" t="s">
        <v>6461</v>
      </c>
      <c r="D981" t="n">
        <v>200</v>
      </c>
      <c r="E981" t="n">
        <v>3.3</v>
      </c>
      <c r="F981" s="201" t="n">
        <v>43860</v>
      </c>
      <c r="G981" t="n">
        <v>4.25</v>
      </c>
      <c r="H981" s="201" t="n">
        <v>43865</v>
      </c>
      <c r="I981" t="n">
        <v>0.246656707924314</v>
      </c>
      <c r="J981" t="n">
        <v>0.287878787878788</v>
      </c>
      <c r="K981" t="n">
        <v>190</v>
      </c>
      <c r="L981"/>
      <c r="M981" t="s">
        <v>5568</v>
      </c>
      <c r="N981" t="n">
        <v>660</v>
      </c>
      <c r="O981" s="201" t="n">
        <v>43865</v>
      </c>
      <c r="P981" t="s">
        <v>5562</v>
      </c>
    </row>
    <row r="982">
      <c r="A982" t="n">
        <v>1580858997</v>
      </c>
      <c r="B982" t="s">
        <v>5683</v>
      </c>
      <c r="C982" t="s">
        <v>5683</v>
      </c>
      <c r="D982" t="n">
        <v>100</v>
      </c>
      <c r="E982" t="n">
        <v>149.69</v>
      </c>
      <c r="F982" s="201" t="n">
        <v>43860</v>
      </c>
      <c r="G982" t="n">
        <v>152.5</v>
      </c>
      <c r="H982" s="201" t="n">
        <v>43865</v>
      </c>
      <c r="I982" t="n">
        <v>0.0160841011956793</v>
      </c>
      <c r="J982" t="n">
        <v>0.018772129066738</v>
      </c>
      <c r="K982" t="n">
        <v>281</v>
      </c>
      <c r="L982"/>
      <c r="M982" t="s">
        <v>5566</v>
      </c>
      <c r="N982" t="n">
        <v>14969</v>
      </c>
      <c r="O982" s="201" t="n">
        <v>43865</v>
      </c>
      <c r="P982" t="s">
        <v>5562</v>
      </c>
    </row>
    <row r="983">
      <c r="A983" t="n">
        <v>1580918675</v>
      </c>
      <c r="B983" t="s">
        <v>6462</v>
      </c>
      <c r="C983" t="s">
        <v>6462</v>
      </c>
      <c r="D983" t="n">
        <v>100</v>
      </c>
      <c r="E983" t="n">
        <v>100.59</v>
      </c>
      <c r="F983" s="201" t="n">
        <v>43845</v>
      </c>
      <c r="G983" t="n">
        <v>101</v>
      </c>
      <c r="H983" s="201" t="n">
        <v>43866</v>
      </c>
      <c r="I983" t="n">
        <v>0.00337352026670762</v>
      </c>
      <c r="J983" t="n">
        <v>0.0040759518838851</v>
      </c>
      <c r="K983" t="n">
        <v>40.9999999999997</v>
      </c>
      <c r="L983"/>
      <c r="M983" t="s">
        <v>5566</v>
      </c>
      <c r="N983" t="n">
        <v>10059</v>
      </c>
      <c r="O983" s="201" t="n">
        <v>43866</v>
      </c>
      <c r="P983" t="s">
        <v>5562</v>
      </c>
    </row>
    <row r="984">
      <c r="A984" t="n">
        <v>1580943896</v>
      </c>
      <c r="B984" t="s">
        <v>6463</v>
      </c>
      <c r="C984" t="s">
        <v>6463</v>
      </c>
      <c r="D984" t="n">
        <v>200</v>
      </c>
      <c r="E984" t="n">
        <v>1.45</v>
      </c>
      <c r="F984" s="201" t="n">
        <v>43860</v>
      </c>
      <c r="G984" t="n">
        <v>2.25</v>
      </c>
      <c r="H984" s="201" t="n">
        <v>43866</v>
      </c>
      <c r="I984" t="n">
        <v>0.47272138578598</v>
      </c>
      <c r="J984" t="n">
        <v>0.551724137931034</v>
      </c>
      <c r="K984" t="n">
        <v>160</v>
      </c>
      <c r="L984"/>
      <c r="M984" t="s">
        <v>5568</v>
      </c>
      <c r="N984" t="n">
        <v>290</v>
      </c>
      <c r="O984" s="201" t="n">
        <v>43866</v>
      </c>
      <c r="P984" t="s">
        <v>5562</v>
      </c>
    </row>
    <row r="985">
      <c r="A985" t="n">
        <v>1580943897</v>
      </c>
      <c r="B985" t="s">
        <v>6464</v>
      </c>
      <c r="C985" t="s">
        <v>6464</v>
      </c>
      <c r="D985" t="n">
        <v>200</v>
      </c>
      <c r="E985" t="n">
        <v>2.5</v>
      </c>
      <c r="F985" s="201" t="n">
        <v>43847</v>
      </c>
      <c r="G985" t="n">
        <v>3</v>
      </c>
      <c r="H985" s="201" t="n">
        <v>43866</v>
      </c>
      <c r="I985" t="n">
        <v>0.16628701594533</v>
      </c>
      <c r="J985" t="n">
        <v>0.2</v>
      </c>
      <c r="K985" t="n">
        <v>100</v>
      </c>
      <c r="L985"/>
      <c r="M985" t="s">
        <v>5568</v>
      </c>
      <c r="N985" t="n">
        <v>500</v>
      </c>
      <c r="O985" s="201" t="n">
        <v>43866</v>
      </c>
      <c r="P985" t="s">
        <v>5562</v>
      </c>
    </row>
    <row r="986">
      <c r="A986" t="n">
        <v>1582089820</v>
      </c>
      <c r="B986" t="s">
        <v>6465</v>
      </c>
      <c r="C986" t="s">
        <v>6465</v>
      </c>
      <c r="D986" t="n">
        <v>-1000</v>
      </c>
      <c r="E986" t="n">
        <v>0.9</v>
      </c>
      <c r="F986" s="201" t="n">
        <v>43873</v>
      </c>
      <c r="G986" t="n">
        <v>0</v>
      </c>
      <c r="H986" s="201" t="n">
        <v>43875</v>
      </c>
      <c r="I986" t="n">
        <v>0.883777239709443</v>
      </c>
      <c r="J986" t="n">
        <v>1</v>
      </c>
      <c r="K986" t="n">
        <v>900</v>
      </c>
      <c r="L986"/>
      <c r="M986" t="s">
        <v>5561</v>
      </c>
      <c r="N986" t="n">
        <v>900</v>
      </c>
      <c r="O986" s="201" t="n">
        <v>43880</v>
      </c>
      <c r="P986" t="s">
        <v>5562</v>
      </c>
    </row>
    <row r="987">
      <c r="A987" t="n">
        <v>1582089821</v>
      </c>
      <c r="B987" t="s">
        <v>6466</v>
      </c>
      <c r="C987" t="s">
        <v>6466</v>
      </c>
      <c r="D987" t="n">
        <v>-1000</v>
      </c>
      <c r="E987" t="n">
        <v>1.1</v>
      </c>
      <c r="F987" s="201" t="n">
        <v>43872</v>
      </c>
      <c r="G987" t="n">
        <v>7.3</v>
      </c>
      <c r="H987" s="201" t="n">
        <v>43875</v>
      </c>
      <c r="I987" t="n">
        <v>-4.96925779534475</v>
      </c>
      <c r="J987" t="n">
        <v>-5.63636363636364</v>
      </c>
      <c r="K987" t="n">
        <v>-6200</v>
      </c>
      <c r="L987"/>
      <c r="M987" t="s">
        <v>5561</v>
      </c>
      <c r="N987" t="n">
        <v>1100</v>
      </c>
      <c r="O987" s="201" t="n">
        <v>43880</v>
      </c>
      <c r="P987" t="s">
        <v>5562</v>
      </c>
    </row>
    <row r="988">
      <c r="A988" t="n">
        <v>1582089822</v>
      </c>
      <c r="B988" t="s">
        <v>6467</v>
      </c>
      <c r="C988" t="s">
        <v>6467</v>
      </c>
      <c r="D988" t="n">
        <v>1000</v>
      </c>
      <c r="E988" t="n">
        <v>1.05</v>
      </c>
      <c r="F988" s="201" t="n">
        <v>43865</v>
      </c>
      <c r="G988" t="n">
        <v>0</v>
      </c>
      <c r="H988" s="201" t="n">
        <v>43868</v>
      </c>
      <c r="I988" t="n">
        <v>-0.866983372921615</v>
      </c>
      <c r="J988" t="n">
        <v>-1</v>
      </c>
      <c r="K988" t="n">
        <v>-1050</v>
      </c>
      <c r="L988"/>
      <c r="M988" t="s">
        <v>5645</v>
      </c>
      <c r="N988" t="n">
        <v>1050</v>
      </c>
      <c r="O988" s="201" t="n">
        <v>43880</v>
      </c>
      <c r="P988" t="s">
        <v>5562</v>
      </c>
    </row>
    <row r="989">
      <c r="A989" t="n">
        <v>1582089823</v>
      </c>
      <c r="B989" t="s">
        <v>6468</v>
      </c>
      <c r="C989" t="s">
        <v>6468</v>
      </c>
      <c r="D989" t="n">
        <v>100</v>
      </c>
      <c r="E989" t="n">
        <v>134.02</v>
      </c>
      <c r="F989" s="201" t="n">
        <v>43851</v>
      </c>
      <c r="G989" t="n">
        <v>135</v>
      </c>
      <c r="H989" s="201" t="n">
        <v>43867</v>
      </c>
      <c r="I989" t="n">
        <v>0.00613564281879356</v>
      </c>
      <c r="J989" t="n">
        <v>0.00731234144157589</v>
      </c>
      <c r="K989" t="n">
        <v>97.999999999999</v>
      </c>
      <c r="L989"/>
      <c r="M989" t="s">
        <v>5566</v>
      </c>
      <c r="N989" t="n">
        <v>13402</v>
      </c>
      <c r="O989" s="201" t="n">
        <v>43880</v>
      </c>
      <c r="P989" t="s">
        <v>5562</v>
      </c>
    </row>
    <row r="990">
      <c r="A990" t="n">
        <v>1582089824</v>
      </c>
      <c r="B990" t="s">
        <v>5627</v>
      </c>
      <c r="C990" t="s">
        <v>5627</v>
      </c>
      <c r="D990" t="n">
        <v>20</v>
      </c>
      <c r="E990" t="n">
        <v>1474.92</v>
      </c>
      <c r="F990" s="201" t="n">
        <v>43864</v>
      </c>
      <c r="G990" t="n">
        <v>1520</v>
      </c>
      <c r="H990" s="201" t="n">
        <v>43875</v>
      </c>
      <c r="I990" t="n">
        <v>0.0264360068753989</v>
      </c>
      <c r="J990" t="n">
        <v>0.030564369592927</v>
      </c>
      <c r="K990" t="n">
        <v>901.599999999999</v>
      </c>
      <c r="L990"/>
      <c r="M990" t="s">
        <v>5566</v>
      </c>
      <c r="N990" t="n">
        <v>29498.4</v>
      </c>
      <c r="O990" s="201" t="n">
        <v>43880</v>
      </c>
      <c r="P990" t="s">
        <v>5562</v>
      </c>
    </row>
    <row r="991">
      <c r="A991" t="n">
        <v>1582089825</v>
      </c>
      <c r="B991" t="s">
        <v>6469</v>
      </c>
      <c r="C991" t="s">
        <v>6469</v>
      </c>
      <c r="D991" t="n">
        <v>-1000</v>
      </c>
      <c r="E991" t="n">
        <v>0.45</v>
      </c>
      <c r="F991" s="201" t="n">
        <v>43872</v>
      </c>
      <c r="G991" t="n">
        <v>0</v>
      </c>
      <c r="H991" s="201" t="n">
        <v>43875</v>
      </c>
      <c r="I991" t="n">
        <v>0.881642512077295</v>
      </c>
      <c r="J991" t="n">
        <v>1</v>
      </c>
      <c r="K991" t="n">
        <v>450</v>
      </c>
      <c r="L991"/>
      <c r="M991" t="s">
        <v>5561</v>
      </c>
      <c r="N991" t="n">
        <v>450</v>
      </c>
      <c r="O991" s="201" t="n">
        <v>43880</v>
      </c>
      <c r="P991" t="s">
        <v>5562</v>
      </c>
    </row>
    <row r="992">
      <c r="A992" t="n">
        <v>1582089826</v>
      </c>
      <c r="B992" t="s">
        <v>6470</v>
      </c>
      <c r="C992" t="s">
        <v>6470</v>
      </c>
      <c r="D992" t="n">
        <v>-500</v>
      </c>
      <c r="E992" t="n">
        <v>0.3</v>
      </c>
      <c r="F992" s="201" t="n">
        <v>43874</v>
      </c>
      <c r="G992" t="n">
        <v>0</v>
      </c>
      <c r="H992" s="201" t="n">
        <v>43875</v>
      </c>
      <c r="I992" t="n">
        <v>0.885922330097087</v>
      </c>
      <c r="J992" t="n">
        <v>1</v>
      </c>
      <c r="K992" t="n">
        <v>150</v>
      </c>
      <c r="L992"/>
      <c r="M992" t="s">
        <v>5561</v>
      </c>
      <c r="N992" t="n">
        <v>150</v>
      </c>
      <c r="O992" s="201" t="n">
        <v>43880</v>
      </c>
      <c r="P992" t="s">
        <v>5562</v>
      </c>
    </row>
    <row r="993">
      <c r="A993" t="n">
        <v>1582089827</v>
      </c>
      <c r="B993" t="s">
        <v>6471</v>
      </c>
      <c r="C993" t="s">
        <v>6471</v>
      </c>
      <c r="D993" t="n">
        <v>-500</v>
      </c>
      <c r="E993" t="n">
        <v>4</v>
      </c>
      <c r="F993" s="201" t="n">
        <v>43872</v>
      </c>
      <c r="G993" t="n">
        <v>0</v>
      </c>
      <c r="H993" s="201" t="n">
        <v>43875</v>
      </c>
      <c r="I993" t="n">
        <v>0.881642512077295</v>
      </c>
      <c r="J993" t="n">
        <v>1</v>
      </c>
      <c r="K993" t="n">
        <v>2000</v>
      </c>
      <c r="L993"/>
      <c r="M993" t="s">
        <v>5561</v>
      </c>
      <c r="N993" t="n">
        <v>2000</v>
      </c>
      <c r="O993" s="201" t="n">
        <v>43880</v>
      </c>
      <c r="P993" t="s">
        <v>5562</v>
      </c>
    </row>
    <row r="994">
      <c r="A994" t="n">
        <v>1582089828</v>
      </c>
      <c r="B994" t="s">
        <v>6472</v>
      </c>
      <c r="C994" t="s">
        <v>6472</v>
      </c>
      <c r="D994" t="n">
        <v>200</v>
      </c>
      <c r="E994" t="n">
        <v>2.63</v>
      </c>
      <c r="F994" s="201" t="n">
        <v>43860</v>
      </c>
      <c r="G994" t="n">
        <v>5.8</v>
      </c>
      <c r="H994" s="201" t="n">
        <v>43872</v>
      </c>
      <c r="I994" t="n">
        <v>1.03272996661847</v>
      </c>
      <c r="J994" t="n">
        <v>1.20532319391635</v>
      </c>
      <c r="K994" t="n">
        <v>634</v>
      </c>
      <c r="L994"/>
      <c r="M994" t="s">
        <v>5568</v>
      </c>
      <c r="N994" t="n">
        <v>526</v>
      </c>
      <c r="O994" s="201" t="n">
        <v>43880</v>
      </c>
      <c r="P994" t="s">
        <v>5562</v>
      </c>
    </row>
    <row r="995">
      <c r="A995" t="n">
        <v>1582089829</v>
      </c>
      <c r="B995" t="s">
        <v>6473</v>
      </c>
      <c r="C995" t="s">
        <v>6473</v>
      </c>
      <c r="D995" t="n">
        <v>-1000</v>
      </c>
      <c r="E995" t="n">
        <v>0.65</v>
      </c>
      <c r="F995" s="201" t="n">
        <v>43865</v>
      </c>
      <c r="G995" t="n">
        <v>1.05</v>
      </c>
      <c r="H995" s="201" t="n">
        <v>43868</v>
      </c>
      <c r="I995" t="n">
        <v>-0.533528229490225</v>
      </c>
      <c r="J995" t="n">
        <v>-0.615384615384615</v>
      </c>
      <c r="K995" t="n">
        <v>-400</v>
      </c>
      <c r="L995"/>
      <c r="M995" t="s">
        <v>5561</v>
      </c>
      <c r="N995" t="n">
        <v>650</v>
      </c>
      <c r="O995" s="201" t="n">
        <v>43880</v>
      </c>
      <c r="P995" t="s">
        <v>5562</v>
      </c>
    </row>
    <row r="996">
      <c r="A996" t="n">
        <v>1582089830</v>
      </c>
      <c r="B996" t="s">
        <v>6474</v>
      </c>
      <c r="C996" t="s">
        <v>6474</v>
      </c>
      <c r="D996" t="n">
        <v>300</v>
      </c>
      <c r="E996" t="n">
        <v>1.16</v>
      </c>
      <c r="F996" s="201" t="n">
        <v>43853</v>
      </c>
      <c r="G996" t="n">
        <v>1.45</v>
      </c>
      <c r="H996" s="201" t="n">
        <v>43868</v>
      </c>
      <c r="I996" t="n">
        <v>0.210739030023095</v>
      </c>
      <c r="J996" t="n">
        <v>0.25</v>
      </c>
      <c r="K996" t="n">
        <v>87</v>
      </c>
      <c r="L996"/>
      <c r="M996" t="s">
        <v>5568</v>
      </c>
      <c r="N996" t="n">
        <v>348</v>
      </c>
      <c r="O996" s="201" t="n">
        <v>43880</v>
      </c>
      <c r="P996" t="s">
        <v>5562</v>
      </c>
    </row>
    <row r="997">
      <c r="A997" t="n">
        <v>1582089831</v>
      </c>
      <c r="B997" t="s">
        <v>6312</v>
      </c>
      <c r="C997" t="s">
        <v>6312</v>
      </c>
      <c r="D997" t="n">
        <v>100</v>
      </c>
      <c r="E997" t="n">
        <v>65.71</v>
      </c>
      <c r="F997" s="201" t="n">
        <v>43861</v>
      </c>
      <c r="G997" t="n">
        <v>70.5</v>
      </c>
      <c r="H997" s="201" t="n">
        <v>43873</v>
      </c>
      <c r="I997" t="n">
        <v>0.0626048501884394</v>
      </c>
      <c r="J997" t="n">
        <v>0.0728960584385938</v>
      </c>
      <c r="K997" t="n">
        <v>479.000000000001</v>
      </c>
      <c r="L997"/>
      <c r="M997" t="s">
        <v>5566</v>
      </c>
      <c r="N997" t="n">
        <v>6571</v>
      </c>
      <c r="O997" s="201" t="n">
        <v>43880</v>
      </c>
      <c r="P997" t="s">
        <v>5562</v>
      </c>
    </row>
    <row r="998">
      <c r="A998" t="n">
        <v>1582178643</v>
      </c>
      <c r="B998" t="s">
        <v>6475</v>
      </c>
      <c r="C998" t="s">
        <v>6475</v>
      </c>
      <c r="D998" t="n">
        <v>100</v>
      </c>
      <c r="E998" t="n">
        <v>8.5</v>
      </c>
      <c r="F998" s="201" t="n">
        <v>43858</v>
      </c>
      <c r="G998" t="n">
        <v>13</v>
      </c>
      <c r="H998" s="201" t="n">
        <v>43880</v>
      </c>
      <c r="I998" t="n">
        <v>0.451484332050577</v>
      </c>
      <c r="J998" t="n">
        <v>0.529411764705882</v>
      </c>
      <c r="K998" t="n">
        <v>450</v>
      </c>
      <c r="L998"/>
      <c r="M998" t="s">
        <v>5568</v>
      </c>
      <c r="N998" t="n">
        <v>850</v>
      </c>
      <c r="O998" s="201" t="n">
        <v>43881</v>
      </c>
      <c r="P998" t="s">
        <v>5562</v>
      </c>
    </row>
    <row r="999">
      <c r="A999" t="n">
        <v>1582178644</v>
      </c>
      <c r="B999" t="s">
        <v>6476</v>
      </c>
      <c r="C999" t="s">
        <v>6476</v>
      </c>
      <c r="D999" t="n">
        <v>41</v>
      </c>
      <c r="E999" t="n">
        <v>543.07</v>
      </c>
      <c r="F999" s="201" t="n">
        <v>43258</v>
      </c>
      <c r="G999" t="n">
        <v>550</v>
      </c>
      <c r="H999" s="201" t="n">
        <v>43880</v>
      </c>
      <c r="I999" t="n">
        <v>0.00453082378829275</v>
      </c>
      <c r="J999" t="n">
        <v>0.0127607859023697</v>
      </c>
      <c r="K999" t="n">
        <v>284.129999999998</v>
      </c>
      <c r="L999"/>
      <c r="M999" t="s">
        <v>5566</v>
      </c>
      <c r="N999" t="n">
        <v>22265.87</v>
      </c>
      <c r="O999" s="201" t="n">
        <v>43881</v>
      </c>
      <c r="P999" t="s">
        <v>5579</v>
      </c>
    </row>
    <row r="1000">
      <c r="A1000" t="n">
        <v>1582178645</v>
      </c>
      <c r="B1000" t="s">
        <v>6477</v>
      </c>
      <c r="C1000" t="s">
        <v>6477</v>
      </c>
      <c r="D1000" t="n">
        <v>200</v>
      </c>
      <c r="E1000" t="n">
        <v>49.87</v>
      </c>
      <c r="F1000" s="201" t="n">
        <v>43852</v>
      </c>
      <c r="G1000" t="n">
        <v>52.01</v>
      </c>
      <c r="H1000" s="201" t="n">
        <v>43880</v>
      </c>
      <c r="I1000" t="n">
        <v>0.0360892236866545</v>
      </c>
      <c r="J1000" t="n">
        <v>0.0429115700822138</v>
      </c>
      <c r="K1000" t="n">
        <v>428</v>
      </c>
      <c r="L1000"/>
      <c r="M1000" t="s">
        <v>5566</v>
      </c>
      <c r="N1000" t="n">
        <v>9974</v>
      </c>
      <c r="O1000" s="201" t="n">
        <v>43881</v>
      </c>
      <c r="P1000" t="s">
        <v>5562</v>
      </c>
    </row>
    <row r="1001">
      <c r="A1001" t="n">
        <v>1582178646</v>
      </c>
      <c r="B1001" t="s">
        <v>6478</v>
      </c>
      <c r="C1001" t="s">
        <v>6478</v>
      </c>
      <c r="D1001" t="n">
        <v>100</v>
      </c>
      <c r="E1001" t="n">
        <v>6.9</v>
      </c>
      <c r="F1001" s="201" t="n">
        <v>43860</v>
      </c>
      <c r="G1001" t="n">
        <v>9.25</v>
      </c>
      <c r="H1001" s="201" t="n">
        <v>43880</v>
      </c>
      <c r="I1001" t="n">
        <v>0.291811253997414</v>
      </c>
      <c r="J1001" t="n">
        <v>0.340579710144927</v>
      </c>
      <c r="K1001" t="n">
        <v>235</v>
      </c>
      <c r="L1001"/>
      <c r="M1001" t="s">
        <v>5568</v>
      </c>
      <c r="N1001" t="n">
        <v>690</v>
      </c>
      <c r="O1001" s="201" t="n">
        <v>43881</v>
      </c>
      <c r="P1001" t="s">
        <v>5562</v>
      </c>
    </row>
    <row r="1002">
      <c r="A1002" t="n">
        <v>1582238558</v>
      </c>
      <c r="B1002" t="s">
        <v>6479</v>
      </c>
      <c r="C1002" t="s">
        <v>6479</v>
      </c>
      <c r="D1002" t="n">
        <v>100</v>
      </c>
      <c r="E1002" t="n">
        <v>30.98</v>
      </c>
      <c r="F1002" s="201" t="n">
        <v>43845</v>
      </c>
      <c r="G1002" t="n">
        <v>33</v>
      </c>
      <c r="H1002" s="201" t="n">
        <v>43881</v>
      </c>
      <c r="I1002" t="n">
        <v>0.0539664972939896</v>
      </c>
      <c r="J1002" t="n">
        <v>0.065203357004519</v>
      </c>
      <c r="K1002" t="n">
        <v>202</v>
      </c>
      <c r="L1002"/>
      <c r="M1002" t="s">
        <v>5566</v>
      </c>
      <c r="N1002" t="n">
        <v>3098</v>
      </c>
      <c r="O1002" s="201" t="n">
        <v>43881</v>
      </c>
      <c r="P1002" t="s">
        <v>5562</v>
      </c>
    </row>
    <row r="1003">
      <c r="A1003" t="n">
        <v>1582326738</v>
      </c>
      <c r="B1003" t="s">
        <v>6480</v>
      </c>
      <c r="C1003" t="s">
        <v>6480</v>
      </c>
      <c r="D1003" t="n">
        <v>-1000</v>
      </c>
      <c r="E1003" t="n">
        <v>0.35</v>
      </c>
      <c r="F1003" s="201" t="n">
        <v>43881</v>
      </c>
      <c r="G1003" t="n">
        <v>0</v>
      </c>
      <c r="H1003" s="201" t="n">
        <v>43882</v>
      </c>
      <c r="I1003" t="n">
        <v>0.901234567901235</v>
      </c>
      <c r="J1003" t="n">
        <v>1</v>
      </c>
      <c r="K1003" t="n">
        <v>350</v>
      </c>
      <c r="L1003"/>
      <c r="M1003" t="s">
        <v>5561</v>
      </c>
      <c r="N1003" t="n">
        <v>350</v>
      </c>
      <c r="O1003" s="201" t="n">
        <v>43882</v>
      </c>
      <c r="P1003" t="s">
        <v>5562</v>
      </c>
    </row>
    <row r="1004">
      <c r="A1004" t="n">
        <v>1582326739</v>
      </c>
      <c r="B1004" t="s">
        <v>6481</v>
      </c>
      <c r="C1004" t="s">
        <v>6481</v>
      </c>
      <c r="D1004" t="n">
        <v>-1000</v>
      </c>
      <c r="E1004" t="n">
        <v>0.25</v>
      </c>
      <c r="F1004" s="201" t="n">
        <v>43879</v>
      </c>
      <c r="G1004" t="n">
        <v>0.1</v>
      </c>
      <c r="H1004" s="201" t="n">
        <v>43882</v>
      </c>
      <c r="I1004" t="n">
        <v>0.538083538083538</v>
      </c>
      <c r="J1004" t="n">
        <v>0.6</v>
      </c>
      <c r="K1004" t="n">
        <v>150</v>
      </c>
      <c r="L1004"/>
      <c r="M1004" t="s">
        <v>5561</v>
      </c>
      <c r="N1004" t="n">
        <v>250</v>
      </c>
      <c r="O1004" s="201" t="n">
        <v>43882</v>
      </c>
      <c r="P1004" t="s">
        <v>5562</v>
      </c>
    </row>
    <row r="1005">
      <c r="A1005" t="n">
        <v>1582326740</v>
      </c>
      <c r="B1005" t="s">
        <v>6482</v>
      </c>
      <c r="C1005" t="s">
        <v>6482</v>
      </c>
      <c r="D1005" t="n">
        <v>-600</v>
      </c>
      <c r="E1005" t="n">
        <v>0.45</v>
      </c>
      <c r="F1005" s="201" t="n">
        <v>43881</v>
      </c>
      <c r="G1005" t="n">
        <v>0</v>
      </c>
      <c r="H1005" s="201" t="n">
        <v>43882</v>
      </c>
      <c r="I1005" t="n">
        <v>0.901234567901235</v>
      </c>
      <c r="J1005" t="n">
        <v>1</v>
      </c>
      <c r="K1005" t="n">
        <v>270</v>
      </c>
      <c r="L1005"/>
      <c r="M1005" t="s">
        <v>5561</v>
      </c>
      <c r="N1005" t="n">
        <v>270</v>
      </c>
      <c r="O1005" s="201" t="n">
        <v>43882</v>
      </c>
      <c r="P1005" t="s">
        <v>5562</v>
      </c>
    </row>
    <row r="1006">
      <c r="A1006" t="n">
        <v>1582326741</v>
      </c>
      <c r="B1006" t="s">
        <v>6482</v>
      </c>
      <c r="C1006" t="s">
        <v>6482</v>
      </c>
      <c r="D1006" t="n">
        <v>-400</v>
      </c>
      <c r="E1006" t="n">
        <v>0.45</v>
      </c>
      <c r="F1006" s="201" t="n">
        <v>43881</v>
      </c>
      <c r="G1006" t="n">
        <v>1.85</v>
      </c>
      <c r="H1006" s="201" t="n">
        <v>43882</v>
      </c>
      <c r="I1006" t="n">
        <v>-2.80384087791495</v>
      </c>
      <c r="J1006" t="n">
        <v>-3.11111111111111</v>
      </c>
      <c r="K1006" t="n">
        <v>-560</v>
      </c>
      <c r="L1006"/>
      <c r="M1006" t="s">
        <v>5561</v>
      </c>
      <c r="N1006" t="n">
        <v>180</v>
      </c>
      <c r="O1006" s="201" t="n">
        <v>43882</v>
      </c>
      <c r="P1006" t="s">
        <v>5562</v>
      </c>
    </row>
    <row r="1007">
      <c r="A1007" t="n">
        <v>1582326742</v>
      </c>
      <c r="B1007" t="s">
        <v>6483</v>
      </c>
      <c r="C1007" t="s">
        <v>6483</v>
      </c>
      <c r="D1007" t="n">
        <v>-1000</v>
      </c>
      <c r="E1007" t="n">
        <v>0.85</v>
      </c>
      <c r="F1007" s="201" t="n">
        <v>43881</v>
      </c>
      <c r="G1007" t="n">
        <v>0</v>
      </c>
      <c r="H1007" s="201" t="n">
        <v>43882</v>
      </c>
      <c r="I1007" t="n">
        <v>0.901234567901235</v>
      </c>
      <c r="J1007" t="n">
        <v>1</v>
      </c>
      <c r="K1007" t="n">
        <v>850</v>
      </c>
      <c r="L1007"/>
      <c r="M1007" t="s">
        <v>5561</v>
      </c>
      <c r="N1007" t="n">
        <v>850</v>
      </c>
      <c r="O1007" s="201" t="n">
        <v>43882</v>
      </c>
      <c r="P1007" t="s">
        <v>5562</v>
      </c>
    </row>
    <row r="1008">
      <c r="A1008" t="n">
        <v>1582326918</v>
      </c>
      <c r="B1008" t="s">
        <v>6484</v>
      </c>
      <c r="C1008" t="s">
        <v>6484</v>
      </c>
      <c r="D1008" t="n">
        <v>200</v>
      </c>
      <c r="E1008" t="n">
        <v>1.39</v>
      </c>
      <c r="F1008" s="201" t="n">
        <v>43859</v>
      </c>
      <c r="G1008" t="n">
        <v>0</v>
      </c>
      <c r="H1008" s="201" t="n">
        <v>43882</v>
      </c>
      <c r="I1008" t="n">
        <v>-0.85480093676815</v>
      </c>
      <c r="J1008" t="n">
        <v>-1</v>
      </c>
      <c r="K1008" t="n">
        <v>-278</v>
      </c>
      <c r="L1008"/>
      <c r="M1008" t="s">
        <v>5568</v>
      </c>
      <c r="N1008" t="n">
        <v>278</v>
      </c>
      <c r="O1008" s="201" t="n">
        <v>43882</v>
      </c>
      <c r="P1008" t="s">
        <v>5562</v>
      </c>
    </row>
    <row r="1009">
      <c r="A1009" t="n">
        <v>1582586479</v>
      </c>
      <c r="B1009" t="s">
        <v>6485</v>
      </c>
      <c r="C1009" t="s">
        <v>6485</v>
      </c>
      <c r="D1009" t="n">
        <v>100</v>
      </c>
      <c r="E1009" t="n">
        <v>5.8</v>
      </c>
      <c r="F1009" s="201" t="n">
        <v>43881</v>
      </c>
      <c r="G1009" t="n">
        <v>6</v>
      </c>
      <c r="H1009" s="201" t="n">
        <v>43885</v>
      </c>
      <c r="I1009" t="n">
        <v>0.0310770540655599</v>
      </c>
      <c r="J1009" t="n">
        <v>0.0344827586206897</v>
      </c>
      <c r="K1009" t="n">
        <v>20</v>
      </c>
      <c r="L1009"/>
      <c r="M1009" t="s">
        <v>5568</v>
      </c>
      <c r="N1009" t="n">
        <v>580</v>
      </c>
      <c r="O1009" s="201" t="n">
        <v>43885</v>
      </c>
      <c r="P1009" t="s">
        <v>5562</v>
      </c>
    </row>
    <row r="1010">
      <c r="A1010" t="n">
        <v>1582586480</v>
      </c>
      <c r="B1010" t="s">
        <v>6486</v>
      </c>
      <c r="C1010" t="s">
        <v>6486</v>
      </c>
      <c r="D1010" t="n">
        <v>100</v>
      </c>
      <c r="E1010" t="n">
        <v>5.3</v>
      </c>
      <c r="F1010" s="201" t="n">
        <v>43874</v>
      </c>
      <c r="G1010" t="n">
        <v>7</v>
      </c>
      <c r="H1010" s="201" t="n">
        <v>43885</v>
      </c>
      <c r="I1010" t="n">
        <v>0.284163766257556</v>
      </c>
      <c r="J1010" t="n">
        <v>0.320754716981132</v>
      </c>
      <c r="K1010" t="n">
        <v>170</v>
      </c>
      <c r="L1010"/>
      <c r="M1010" t="s">
        <v>5645</v>
      </c>
      <c r="N1010" t="n">
        <v>530</v>
      </c>
      <c r="O1010" s="201" t="n">
        <v>43885</v>
      </c>
      <c r="P1010" t="s">
        <v>5562</v>
      </c>
    </row>
    <row r="1011">
      <c r="A1011" t="n">
        <v>1582586481</v>
      </c>
      <c r="B1011" t="s">
        <v>6073</v>
      </c>
      <c r="C1011" t="s">
        <v>6073</v>
      </c>
      <c r="D1011" t="n">
        <v>300</v>
      </c>
      <c r="E1011" t="n">
        <v>30.66</v>
      </c>
      <c r="F1011" s="201" t="n">
        <v>43711</v>
      </c>
      <c r="G1011" t="n">
        <v>31.5</v>
      </c>
      <c r="H1011" s="201" t="n">
        <v>43885</v>
      </c>
      <c r="I1011" t="n">
        <v>0.017391304347826</v>
      </c>
      <c r="J1011" t="n">
        <v>0.0273972602739725</v>
      </c>
      <c r="K1011" t="n">
        <v>252</v>
      </c>
      <c r="L1011"/>
      <c r="M1011" t="s">
        <v>5566</v>
      </c>
      <c r="N1011" t="n">
        <v>9198</v>
      </c>
      <c r="O1011" s="201" t="n">
        <v>43885</v>
      </c>
      <c r="P1011" t="s">
        <v>5562</v>
      </c>
    </row>
    <row r="1012">
      <c r="A1012" t="n">
        <v>1582729950</v>
      </c>
      <c r="B1012" t="s">
        <v>5657</v>
      </c>
      <c r="C1012" t="s">
        <v>5657</v>
      </c>
      <c r="D1012" t="n">
        <v>500</v>
      </c>
      <c r="E1012" t="n">
        <v>8.45</v>
      </c>
      <c r="F1012" s="201" t="n">
        <v>43857</v>
      </c>
      <c r="G1012" t="n">
        <v>10</v>
      </c>
      <c r="H1012" s="201" t="n">
        <v>43887</v>
      </c>
      <c r="I1012" t="n">
        <v>0.156066812871547</v>
      </c>
      <c r="J1012" t="n">
        <v>0.183431952662722</v>
      </c>
      <c r="K1012" t="n">
        <v>775</v>
      </c>
      <c r="L1012"/>
      <c r="M1012" t="s">
        <v>5566</v>
      </c>
      <c r="N1012" t="n">
        <v>4225</v>
      </c>
      <c r="O1012" s="201" t="n">
        <v>43887</v>
      </c>
      <c r="P1012" t="s">
        <v>5562</v>
      </c>
    </row>
    <row r="1013">
      <c r="A1013" t="n">
        <v>1582758341</v>
      </c>
      <c r="B1013" t="s">
        <v>6487</v>
      </c>
      <c r="C1013" t="s">
        <v>6487</v>
      </c>
      <c r="D1013" t="n">
        <v>1000</v>
      </c>
      <c r="E1013" t="n">
        <v>0.8</v>
      </c>
      <c r="F1013" s="201" t="n">
        <v>43886</v>
      </c>
      <c r="G1013" t="n">
        <v>0.1</v>
      </c>
      <c r="H1013" s="201" t="n">
        <v>43887</v>
      </c>
      <c r="I1013" t="n">
        <v>-0.7984375</v>
      </c>
      <c r="J1013" t="n">
        <v>-0.875</v>
      </c>
      <c r="K1013" t="n">
        <v>-700</v>
      </c>
      <c r="L1013"/>
      <c r="M1013" t="s">
        <v>5645</v>
      </c>
      <c r="N1013" t="n">
        <v>800</v>
      </c>
      <c r="O1013" s="201" t="n">
        <v>43887</v>
      </c>
      <c r="P1013" t="s">
        <v>5562</v>
      </c>
    </row>
    <row r="1014">
      <c r="A1014" t="n">
        <v>1582758342</v>
      </c>
      <c r="B1014" t="s">
        <v>6488</v>
      </c>
      <c r="C1014" t="s">
        <v>6488</v>
      </c>
      <c r="D1014" t="n">
        <v>100</v>
      </c>
      <c r="E1014" t="n">
        <v>4.2</v>
      </c>
      <c r="F1014" s="201" t="n">
        <v>43882</v>
      </c>
      <c r="G1014" t="n">
        <v>2</v>
      </c>
      <c r="H1014" s="201" t="n">
        <v>43887</v>
      </c>
      <c r="I1014" t="n">
        <v>-0.473243752946723</v>
      </c>
      <c r="J1014" t="n">
        <v>-0.523809523809524</v>
      </c>
      <c r="K1014" t="n">
        <v>-220</v>
      </c>
      <c r="L1014"/>
      <c r="M1014" t="s">
        <v>5568</v>
      </c>
      <c r="N1014" t="n">
        <v>420</v>
      </c>
      <c r="O1014" s="201" t="n">
        <v>43887</v>
      </c>
      <c r="P1014" t="s">
        <v>5562</v>
      </c>
    </row>
    <row r="1015">
      <c r="A1015" t="n">
        <v>1582842695</v>
      </c>
      <c r="B1015" t="s">
        <v>6489</v>
      </c>
      <c r="C1015" t="s">
        <v>6489</v>
      </c>
      <c r="D1015" t="n">
        <v>-1000</v>
      </c>
      <c r="E1015" t="n">
        <v>1.6</v>
      </c>
      <c r="F1015" s="201" t="n">
        <v>43886</v>
      </c>
      <c r="G1015" t="n">
        <v>1.5</v>
      </c>
      <c r="H1015" s="201" t="n">
        <v>43888</v>
      </c>
      <c r="I1015" t="n">
        <v>0.05703125</v>
      </c>
      <c r="J1015" t="n">
        <v>0.0625</v>
      </c>
      <c r="K1015" t="n">
        <v>100</v>
      </c>
      <c r="L1015"/>
      <c r="M1015" t="s">
        <v>5561</v>
      </c>
      <c r="N1015" t="n">
        <v>1600</v>
      </c>
      <c r="O1015" s="201" t="n">
        <v>43888</v>
      </c>
      <c r="P1015" t="s">
        <v>5562</v>
      </c>
    </row>
    <row r="1016">
      <c r="A1016" t="n">
        <v>1582932007</v>
      </c>
      <c r="B1016" t="s">
        <v>6490</v>
      </c>
      <c r="C1016" t="s">
        <v>6490</v>
      </c>
      <c r="D1016" t="n">
        <v>-500</v>
      </c>
      <c r="E1016" t="n">
        <v>1.75</v>
      </c>
      <c r="F1016" s="201" t="n">
        <v>43888</v>
      </c>
      <c r="G1016" t="n">
        <v>0</v>
      </c>
      <c r="H1016" s="201" t="n">
        <v>43889</v>
      </c>
      <c r="I1016" t="n">
        <v>0.917085427135678</v>
      </c>
      <c r="J1016" t="n">
        <v>1</v>
      </c>
      <c r="K1016" t="n">
        <v>875</v>
      </c>
      <c r="L1016"/>
      <c r="M1016" t="s">
        <v>5561</v>
      </c>
      <c r="N1016" t="n">
        <v>875</v>
      </c>
      <c r="O1016" s="201" t="n">
        <v>43889</v>
      </c>
      <c r="P1016" t="s">
        <v>5562</v>
      </c>
    </row>
    <row r="1017">
      <c r="A1017" t="n">
        <v>1582932008</v>
      </c>
      <c r="B1017" t="s">
        <v>6491</v>
      </c>
      <c r="C1017" t="s">
        <v>6491</v>
      </c>
      <c r="D1017" t="n">
        <v>-1000</v>
      </c>
      <c r="E1017" t="n">
        <v>0.7</v>
      </c>
      <c r="F1017" s="201" t="n">
        <v>43887</v>
      </c>
      <c r="G1017" t="n">
        <v>0.5</v>
      </c>
      <c r="H1017" s="201" t="n">
        <v>43889</v>
      </c>
      <c r="I1017" t="n">
        <v>0.261367704976728</v>
      </c>
      <c r="J1017" t="n">
        <v>0.285714285714286</v>
      </c>
      <c r="K1017" t="n">
        <v>200</v>
      </c>
      <c r="L1017"/>
      <c r="M1017" t="s">
        <v>5561</v>
      </c>
      <c r="N1017" t="n">
        <v>700</v>
      </c>
      <c r="O1017" s="201" t="n">
        <v>43889</v>
      </c>
      <c r="P1017" t="s">
        <v>5562</v>
      </c>
    </row>
    <row r="1018">
      <c r="A1018" t="n">
        <v>1582932009</v>
      </c>
      <c r="B1018" t="s">
        <v>6492</v>
      </c>
      <c r="C1018" t="s">
        <v>6492</v>
      </c>
      <c r="D1018" t="n">
        <v>1000</v>
      </c>
      <c r="E1018" t="n">
        <v>0.85</v>
      </c>
      <c r="F1018" s="201" t="n">
        <v>43845</v>
      </c>
      <c r="G1018" t="n">
        <v>0</v>
      </c>
      <c r="H1018" s="201" t="n">
        <v>43889</v>
      </c>
      <c r="I1018" t="n">
        <v>-0.827664399092971</v>
      </c>
      <c r="J1018" t="n">
        <v>-1</v>
      </c>
      <c r="K1018" t="n">
        <v>-850</v>
      </c>
      <c r="L1018"/>
      <c r="M1018" t="s">
        <v>5568</v>
      </c>
      <c r="N1018" t="n">
        <v>850</v>
      </c>
      <c r="O1018" s="201" t="n">
        <v>43889</v>
      </c>
      <c r="P1018" t="s">
        <v>5562</v>
      </c>
    </row>
    <row r="1019">
      <c r="A1019" t="n">
        <v>1582932010</v>
      </c>
      <c r="B1019" t="s">
        <v>6493</v>
      </c>
      <c r="C1019" t="s">
        <v>6493</v>
      </c>
      <c r="D1019" t="n">
        <v>-1000</v>
      </c>
      <c r="E1019" t="n">
        <v>0.5</v>
      </c>
      <c r="F1019" s="201" t="n">
        <v>43885</v>
      </c>
      <c r="G1019" t="n">
        <v>0</v>
      </c>
      <c r="H1019" s="201" t="n">
        <v>43889</v>
      </c>
      <c r="I1019" t="n">
        <v>0.910224438902743</v>
      </c>
      <c r="J1019" t="n">
        <v>1</v>
      </c>
      <c r="K1019" t="n">
        <v>500</v>
      </c>
      <c r="L1019"/>
      <c r="M1019" t="s">
        <v>5561</v>
      </c>
      <c r="N1019" t="n">
        <v>500</v>
      </c>
      <c r="O1019" s="201" t="n">
        <v>43889</v>
      </c>
      <c r="P1019" t="s">
        <v>5562</v>
      </c>
    </row>
    <row r="1020">
      <c r="A1020" t="n">
        <v>1582932011</v>
      </c>
      <c r="B1020" t="s">
        <v>6494</v>
      </c>
      <c r="C1020" t="s">
        <v>6494</v>
      </c>
      <c r="D1020" t="n">
        <v>-1000</v>
      </c>
      <c r="E1020" t="n">
        <v>0.45</v>
      </c>
      <c r="F1020" s="201" t="n">
        <v>43888</v>
      </c>
      <c r="G1020" t="n">
        <v>0.5</v>
      </c>
      <c r="H1020" s="201" t="n">
        <v>43889</v>
      </c>
      <c r="I1020" t="n">
        <v>-0.101898380792853</v>
      </c>
      <c r="J1020" t="n">
        <v>-0.111111111111111</v>
      </c>
      <c r="K1020" t="n">
        <v>-50</v>
      </c>
      <c r="L1020"/>
      <c r="M1020" t="s">
        <v>5561</v>
      </c>
      <c r="N1020" t="n">
        <v>450</v>
      </c>
      <c r="O1020" s="201" t="n">
        <v>43889</v>
      </c>
      <c r="P1020" t="s">
        <v>5562</v>
      </c>
    </row>
    <row r="1021">
      <c r="A1021" t="n">
        <v>1582932012</v>
      </c>
      <c r="B1021" t="s">
        <v>6495</v>
      </c>
      <c r="C1021" t="s">
        <v>6495</v>
      </c>
      <c r="D1021" t="n">
        <v>500</v>
      </c>
      <c r="E1021" t="n">
        <v>0.43</v>
      </c>
      <c r="F1021" s="201" t="n">
        <v>43881</v>
      </c>
      <c r="G1021" t="n">
        <v>0</v>
      </c>
      <c r="H1021" s="201" t="n">
        <v>43889</v>
      </c>
      <c r="I1021" t="n">
        <v>-0.901234567901235</v>
      </c>
      <c r="J1021" t="n">
        <v>-1</v>
      </c>
      <c r="K1021" t="n">
        <v>-215</v>
      </c>
      <c r="L1021"/>
      <c r="M1021" t="s">
        <v>5568</v>
      </c>
      <c r="N1021" t="n">
        <v>215</v>
      </c>
      <c r="O1021" s="201" t="n">
        <v>43889</v>
      </c>
      <c r="P1021" t="s">
        <v>5562</v>
      </c>
    </row>
    <row r="1022">
      <c r="A1022" t="n">
        <v>1582932013</v>
      </c>
      <c r="B1022" t="s">
        <v>6496</v>
      </c>
      <c r="C1022" t="s">
        <v>6496</v>
      </c>
      <c r="D1022" t="n">
        <v>300</v>
      </c>
      <c r="E1022" t="n">
        <v>1</v>
      </c>
      <c r="F1022" s="201" t="n">
        <v>43881</v>
      </c>
      <c r="G1022" t="n">
        <v>0</v>
      </c>
      <c r="H1022" s="201" t="n">
        <v>43889</v>
      </c>
      <c r="I1022" t="n">
        <v>-0.901234567901235</v>
      </c>
      <c r="J1022" t="n">
        <v>-1</v>
      </c>
      <c r="K1022" t="n">
        <v>-300</v>
      </c>
      <c r="L1022"/>
      <c r="M1022" t="s">
        <v>5568</v>
      </c>
      <c r="N1022" t="n">
        <v>300</v>
      </c>
      <c r="O1022" s="201" t="n">
        <v>43889</v>
      </c>
      <c r="P1022" t="s">
        <v>5562</v>
      </c>
    </row>
    <row r="1023">
      <c r="A1023" t="n">
        <v>1582932014</v>
      </c>
      <c r="B1023" t="s">
        <v>6497</v>
      </c>
      <c r="C1023" t="s">
        <v>6497</v>
      </c>
      <c r="D1023" t="n">
        <v>-1000</v>
      </c>
      <c r="E1023" t="n">
        <v>0.5</v>
      </c>
      <c r="F1023" s="201" t="n">
        <v>43886</v>
      </c>
      <c r="G1023" t="n">
        <v>2.25</v>
      </c>
      <c r="H1023" s="201" t="n">
        <v>43889</v>
      </c>
      <c r="I1023" t="n">
        <v>-3.19375</v>
      </c>
      <c r="J1023" t="n">
        <v>-3.5</v>
      </c>
      <c r="K1023" t="n">
        <v>-1750</v>
      </c>
      <c r="L1023"/>
      <c r="M1023" t="s">
        <v>5561</v>
      </c>
      <c r="N1023" t="n">
        <v>500</v>
      </c>
      <c r="O1023" s="201" t="n">
        <v>43889</v>
      </c>
      <c r="P1023" t="s">
        <v>5562</v>
      </c>
    </row>
    <row r="1024">
      <c r="A1024" t="n">
        <v>1582932015</v>
      </c>
      <c r="B1024" t="s">
        <v>6498</v>
      </c>
      <c r="C1024" t="s">
        <v>6498</v>
      </c>
      <c r="D1024" t="n">
        <v>-1000</v>
      </c>
      <c r="E1024" t="n">
        <v>1.25</v>
      </c>
      <c r="F1024" s="201" t="n">
        <v>43887</v>
      </c>
      <c r="G1024" t="n">
        <v>0</v>
      </c>
      <c r="H1024" s="201" t="n">
        <v>43889</v>
      </c>
      <c r="I1024" t="n">
        <v>0.914786967418546</v>
      </c>
      <c r="J1024" t="n">
        <v>1</v>
      </c>
      <c r="K1024" t="n">
        <v>1250</v>
      </c>
      <c r="L1024"/>
      <c r="M1024" t="s">
        <v>5561</v>
      </c>
      <c r="N1024" t="n">
        <v>1250</v>
      </c>
      <c r="O1024" s="201" t="n">
        <v>43889</v>
      </c>
      <c r="P1024" t="s">
        <v>5562</v>
      </c>
    </row>
    <row r="1025">
      <c r="A1025" t="n">
        <v>1582932016</v>
      </c>
      <c r="B1025" t="s">
        <v>6499</v>
      </c>
      <c r="C1025" t="s">
        <v>6499</v>
      </c>
      <c r="D1025" t="n">
        <v>-1000</v>
      </c>
      <c r="E1025" t="n">
        <v>0.5</v>
      </c>
      <c r="F1025" s="201" t="n">
        <v>43888</v>
      </c>
      <c r="G1025" t="n">
        <v>0</v>
      </c>
      <c r="H1025" s="201" t="n">
        <v>43889</v>
      </c>
      <c r="I1025" t="n">
        <v>0.917085427135678</v>
      </c>
      <c r="J1025" t="n">
        <v>1</v>
      </c>
      <c r="K1025" t="n">
        <v>500</v>
      </c>
      <c r="L1025"/>
      <c r="M1025" t="s">
        <v>5561</v>
      </c>
      <c r="N1025" t="n">
        <v>500</v>
      </c>
      <c r="O1025" s="201" t="n">
        <v>43889</v>
      </c>
      <c r="P1025" t="s">
        <v>5562</v>
      </c>
    </row>
    <row r="1026">
      <c r="A1026" t="n">
        <v>1582932017</v>
      </c>
      <c r="B1026" t="s">
        <v>6500</v>
      </c>
      <c r="C1026" t="s">
        <v>6500</v>
      </c>
      <c r="D1026" t="n">
        <v>1000</v>
      </c>
      <c r="E1026" t="n">
        <v>0.27</v>
      </c>
      <c r="F1026" s="201" t="n">
        <v>43882</v>
      </c>
      <c r="G1026" t="n">
        <v>0</v>
      </c>
      <c r="H1026" s="201" t="n">
        <v>43889</v>
      </c>
      <c r="I1026" t="n">
        <v>-0.903465346534654</v>
      </c>
      <c r="J1026" t="n">
        <v>-1</v>
      </c>
      <c r="K1026" t="n">
        <v>-270</v>
      </c>
      <c r="L1026"/>
      <c r="M1026" t="s">
        <v>5568</v>
      </c>
      <c r="N1026" t="n">
        <v>270</v>
      </c>
      <c r="O1026" s="201" t="n">
        <v>43889</v>
      </c>
      <c r="P1026" t="s">
        <v>5562</v>
      </c>
    </row>
    <row r="1027">
      <c r="A1027" t="n">
        <v>1582932018</v>
      </c>
      <c r="B1027" t="s">
        <v>6501</v>
      </c>
      <c r="C1027" t="s">
        <v>6501</v>
      </c>
      <c r="D1027" t="n">
        <v>-1000</v>
      </c>
      <c r="E1027" t="n">
        <v>1</v>
      </c>
      <c r="F1027" s="201" t="n">
        <v>43888</v>
      </c>
      <c r="G1027" t="n">
        <v>0</v>
      </c>
      <c r="H1027" s="201" t="n">
        <v>43889</v>
      </c>
      <c r="I1027" t="n">
        <v>0.917085427135678</v>
      </c>
      <c r="J1027" t="n">
        <v>1</v>
      </c>
      <c r="K1027" t="n">
        <v>1000</v>
      </c>
      <c r="L1027"/>
      <c r="M1027" t="s">
        <v>5561</v>
      </c>
      <c r="N1027" t="n">
        <v>1000</v>
      </c>
      <c r="O1027" s="201" t="n">
        <v>43889</v>
      </c>
      <c r="P1027" t="s">
        <v>5562</v>
      </c>
    </row>
    <row r="1028">
      <c r="A1028" t="n">
        <v>1583187709</v>
      </c>
      <c r="B1028" t="s">
        <v>6502</v>
      </c>
      <c r="C1028" t="s">
        <v>6502</v>
      </c>
      <c r="D1028" t="n">
        <v>100</v>
      </c>
      <c r="E1028" t="n">
        <v>143.34</v>
      </c>
      <c r="F1028" s="201" t="n">
        <v>43861</v>
      </c>
      <c r="G1028" t="n">
        <v>154.15</v>
      </c>
      <c r="H1028" s="201" t="n">
        <v>43892</v>
      </c>
      <c r="I1028" t="n">
        <v>0.0647682597526243</v>
      </c>
      <c r="J1028" t="n">
        <v>0.0754150969722338</v>
      </c>
      <c r="K1028" t="n">
        <v>1081</v>
      </c>
      <c r="L1028"/>
      <c r="M1028" t="s">
        <v>5566</v>
      </c>
      <c r="N1028" t="n">
        <v>14334</v>
      </c>
      <c r="O1028" s="201" t="n">
        <v>43892</v>
      </c>
      <c r="P1028" t="s">
        <v>5562</v>
      </c>
    </row>
    <row r="1029">
      <c r="A1029" t="n">
        <v>1583592612</v>
      </c>
      <c r="B1029" t="s">
        <v>6503</v>
      </c>
      <c r="C1029" t="s">
        <v>6503</v>
      </c>
      <c r="D1029" t="n">
        <v>-1000</v>
      </c>
      <c r="E1029" t="n">
        <v>0.7</v>
      </c>
      <c r="F1029" s="201" t="n">
        <v>43893</v>
      </c>
      <c r="G1029" t="n">
        <v>0</v>
      </c>
      <c r="H1029" s="201" t="n">
        <v>43896</v>
      </c>
      <c r="I1029" t="n">
        <v>0.928753180661578</v>
      </c>
      <c r="J1029" t="n">
        <v>1</v>
      </c>
      <c r="K1029" t="n">
        <v>700</v>
      </c>
      <c r="L1029"/>
      <c r="M1029" t="s">
        <v>5561</v>
      </c>
      <c r="N1029" t="n">
        <v>700</v>
      </c>
      <c r="O1029" s="201" t="n">
        <v>43897</v>
      </c>
      <c r="P1029" t="s">
        <v>5562</v>
      </c>
    </row>
    <row r="1030">
      <c r="A1030" t="n">
        <v>1583592613</v>
      </c>
      <c r="B1030" t="s">
        <v>6504</v>
      </c>
      <c r="C1030" t="s">
        <v>6504</v>
      </c>
      <c r="D1030" t="n">
        <v>-200</v>
      </c>
      <c r="E1030" t="n">
        <v>1.05</v>
      </c>
      <c r="F1030" s="201" t="n">
        <v>43892</v>
      </c>
      <c r="G1030" t="n">
        <v>0</v>
      </c>
      <c r="H1030" s="201" t="n">
        <v>43896</v>
      </c>
      <c r="I1030" t="n">
        <v>0.926395939086294</v>
      </c>
      <c r="J1030" t="n">
        <v>1</v>
      </c>
      <c r="K1030" t="n">
        <v>210</v>
      </c>
      <c r="L1030"/>
      <c r="M1030" t="s">
        <v>5653</v>
      </c>
      <c r="N1030" t="n">
        <v>210</v>
      </c>
      <c r="O1030" s="201" t="n">
        <v>43897</v>
      </c>
      <c r="P1030" t="s">
        <v>5562</v>
      </c>
    </row>
    <row r="1031">
      <c r="A1031" t="n">
        <v>1583592614</v>
      </c>
      <c r="B1031" t="s">
        <v>6505</v>
      </c>
      <c r="C1031" t="s">
        <v>6505</v>
      </c>
      <c r="D1031" t="n">
        <v>-1000</v>
      </c>
      <c r="E1031" t="n">
        <v>0.9</v>
      </c>
      <c r="F1031" s="201" t="n">
        <v>43895</v>
      </c>
      <c r="G1031" t="n">
        <v>0</v>
      </c>
      <c r="H1031" s="201" t="n">
        <v>43896</v>
      </c>
      <c r="I1031" t="n">
        <v>0.933503836317136</v>
      </c>
      <c r="J1031" t="n">
        <v>1</v>
      </c>
      <c r="K1031" t="n">
        <v>900</v>
      </c>
      <c r="L1031"/>
      <c r="M1031" t="s">
        <v>5561</v>
      </c>
      <c r="N1031" t="n">
        <v>900</v>
      </c>
      <c r="O1031" s="201" t="n">
        <v>43897</v>
      </c>
      <c r="P1031" t="s">
        <v>5562</v>
      </c>
    </row>
    <row r="1032">
      <c r="A1032" t="n">
        <v>1583592615</v>
      </c>
      <c r="B1032" t="s">
        <v>6506</v>
      </c>
      <c r="C1032" t="s">
        <v>6506</v>
      </c>
      <c r="D1032" t="n">
        <v>100</v>
      </c>
      <c r="E1032" t="n">
        <v>5.2</v>
      </c>
      <c r="F1032" s="201" t="n">
        <v>43881</v>
      </c>
      <c r="G1032" t="n">
        <v>0</v>
      </c>
      <c r="H1032" s="201" t="n">
        <v>43896</v>
      </c>
      <c r="I1032" t="n">
        <v>-0.901234567901235</v>
      </c>
      <c r="J1032" t="n">
        <v>-1</v>
      </c>
      <c r="K1032" t="n">
        <v>-520</v>
      </c>
      <c r="L1032"/>
      <c r="M1032" t="s">
        <v>5568</v>
      </c>
      <c r="N1032" t="n">
        <v>520</v>
      </c>
      <c r="O1032" s="201" t="n">
        <v>43897</v>
      </c>
      <c r="P1032" t="s">
        <v>5562</v>
      </c>
    </row>
    <row r="1033">
      <c r="A1033" t="n">
        <v>1583592616</v>
      </c>
      <c r="B1033" t="s">
        <v>6507</v>
      </c>
      <c r="C1033" t="s">
        <v>6507</v>
      </c>
      <c r="D1033" t="n">
        <v>-1000</v>
      </c>
      <c r="E1033" t="n">
        <v>0.95</v>
      </c>
      <c r="F1033" s="201" t="n">
        <v>43893</v>
      </c>
      <c r="G1033" t="n">
        <v>0</v>
      </c>
      <c r="H1033" s="201" t="n">
        <v>43896</v>
      </c>
      <c r="I1033" t="n">
        <v>0.928753180661578</v>
      </c>
      <c r="J1033" t="n">
        <v>1</v>
      </c>
      <c r="K1033" t="n">
        <v>950</v>
      </c>
      <c r="L1033"/>
      <c r="M1033" t="s">
        <v>5561</v>
      </c>
      <c r="N1033" t="n">
        <v>950</v>
      </c>
      <c r="O1033" s="201" t="n">
        <v>43897</v>
      </c>
      <c r="P1033" t="s">
        <v>5562</v>
      </c>
    </row>
    <row r="1034">
      <c r="A1034" t="n">
        <v>1583592617</v>
      </c>
      <c r="B1034" t="s">
        <v>6508</v>
      </c>
      <c r="C1034" t="s">
        <v>6508</v>
      </c>
      <c r="D1034" t="n">
        <v>-100</v>
      </c>
      <c r="E1034" t="n">
        <v>1.6</v>
      </c>
      <c r="F1034" s="201" t="n">
        <v>43892</v>
      </c>
      <c r="G1034" t="n">
        <v>0</v>
      </c>
      <c r="H1034" s="201" t="n">
        <v>43896</v>
      </c>
      <c r="I1034" t="n">
        <v>0.926395939086294</v>
      </c>
      <c r="J1034" t="n">
        <v>1</v>
      </c>
      <c r="K1034" t="n">
        <v>160</v>
      </c>
      <c r="L1034"/>
      <c r="M1034" t="s">
        <v>5653</v>
      </c>
      <c r="N1034" t="n">
        <v>160</v>
      </c>
      <c r="O1034" s="201" t="n">
        <v>43897</v>
      </c>
      <c r="P1034" t="s">
        <v>5562</v>
      </c>
    </row>
    <row r="1035">
      <c r="A1035" t="n">
        <v>1583592618</v>
      </c>
      <c r="B1035" t="s">
        <v>6509</v>
      </c>
      <c r="C1035" t="s">
        <v>6509</v>
      </c>
      <c r="D1035" t="n">
        <v>-600</v>
      </c>
      <c r="E1035" t="n">
        <v>0.3</v>
      </c>
      <c r="F1035" s="201" t="n">
        <v>43895</v>
      </c>
      <c r="G1035" t="n">
        <v>0</v>
      </c>
      <c r="H1035" s="201" t="n">
        <v>43896</v>
      </c>
      <c r="I1035" t="n">
        <v>0.933503836317136</v>
      </c>
      <c r="J1035" t="n">
        <v>1</v>
      </c>
      <c r="K1035" t="n">
        <v>180</v>
      </c>
      <c r="L1035"/>
      <c r="M1035" t="s">
        <v>5653</v>
      </c>
      <c r="N1035" t="n">
        <v>180</v>
      </c>
      <c r="O1035" s="201" t="n">
        <v>43897</v>
      </c>
      <c r="P1035" t="s">
        <v>5562</v>
      </c>
    </row>
    <row r="1036">
      <c r="A1036" t="n">
        <v>1583592619</v>
      </c>
      <c r="B1036" t="s">
        <v>6510</v>
      </c>
      <c r="C1036" t="s">
        <v>6510</v>
      </c>
      <c r="D1036" t="n">
        <v>200</v>
      </c>
      <c r="E1036" t="n">
        <v>73.32</v>
      </c>
      <c r="F1036" s="201" t="n">
        <v>43885</v>
      </c>
      <c r="G1036" t="n">
        <v>75</v>
      </c>
      <c r="H1036" s="201" t="n">
        <v>43896</v>
      </c>
      <c r="I1036" t="n">
        <v>0.0208562064560367</v>
      </c>
      <c r="J1036" t="n">
        <v>0.0229132569558101</v>
      </c>
      <c r="K1036" t="n">
        <v>336.000000000001</v>
      </c>
      <c r="L1036"/>
      <c r="M1036" t="s">
        <v>5566</v>
      </c>
      <c r="N1036" t="n">
        <v>14664</v>
      </c>
      <c r="O1036" s="201" t="n">
        <v>43897</v>
      </c>
      <c r="P1036" t="s">
        <v>5562</v>
      </c>
    </row>
    <row r="1037">
      <c r="A1037" t="n">
        <v>1583592620</v>
      </c>
      <c r="B1037" t="s">
        <v>6511</v>
      </c>
      <c r="C1037" t="s">
        <v>6511</v>
      </c>
      <c r="D1037" t="n">
        <v>-200</v>
      </c>
      <c r="E1037" t="n">
        <v>2</v>
      </c>
      <c r="F1037" s="201" t="n">
        <v>43892</v>
      </c>
      <c r="G1037" t="n">
        <v>0</v>
      </c>
      <c r="H1037" s="201" t="n">
        <v>43896</v>
      </c>
      <c r="I1037" t="n">
        <v>0.926395939086294</v>
      </c>
      <c r="J1037" t="n">
        <v>1</v>
      </c>
      <c r="K1037" t="n">
        <v>400</v>
      </c>
      <c r="L1037"/>
      <c r="M1037" t="s">
        <v>5653</v>
      </c>
      <c r="N1037" t="n">
        <v>400</v>
      </c>
      <c r="O1037" s="201" t="n">
        <v>43897</v>
      </c>
      <c r="P1037" t="s">
        <v>5562</v>
      </c>
    </row>
    <row r="1038">
      <c r="A1038" t="n">
        <v>1583592621</v>
      </c>
      <c r="B1038" t="s">
        <v>6512</v>
      </c>
      <c r="C1038" t="s">
        <v>6512</v>
      </c>
      <c r="D1038" t="n">
        <v>100</v>
      </c>
      <c r="E1038" t="n">
        <v>7.5</v>
      </c>
      <c r="F1038" s="201" t="n">
        <v>43881</v>
      </c>
      <c r="G1038" t="n">
        <v>0</v>
      </c>
      <c r="H1038" s="201" t="n">
        <v>43896</v>
      </c>
      <c r="I1038" t="n">
        <v>-0.901234567901235</v>
      </c>
      <c r="J1038" t="n">
        <v>-1</v>
      </c>
      <c r="K1038" t="n">
        <v>-750</v>
      </c>
      <c r="L1038"/>
      <c r="M1038" t="s">
        <v>5568</v>
      </c>
      <c r="N1038" t="n">
        <v>750</v>
      </c>
      <c r="O1038" s="201" t="n">
        <v>43897</v>
      </c>
      <c r="P1038" t="s">
        <v>5562</v>
      </c>
    </row>
    <row r="1039">
      <c r="A1039" t="n">
        <v>1583592622</v>
      </c>
      <c r="B1039" t="s">
        <v>6513</v>
      </c>
      <c r="C1039" t="s">
        <v>6513</v>
      </c>
      <c r="D1039" t="n">
        <v>200</v>
      </c>
      <c r="E1039" t="n">
        <v>3.5</v>
      </c>
      <c r="F1039" s="201" t="n">
        <v>43882</v>
      </c>
      <c r="G1039" t="n">
        <v>0</v>
      </c>
      <c r="H1039" s="201" t="n">
        <v>43896</v>
      </c>
      <c r="I1039" t="n">
        <v>-0.903465346534654</v>
      </c>
      <c r="J1039" t="n">
        <v>-1</v>
      </c>
      <c r="K1039" t="n">
        <v>-700</v>
      </c>
      <c r="L1039"/>
      <c r="M1039" t="s">
        <v>5568</v>
      </c>
      <c r="N1039" t="n">
        <v>700</v>
      </c>
      <c r="O1039" s="201" t="n">
        <v>43897</v>
      </c>
      <c r="P1039" t="s">
        <v>5562</v>
      </c>
    </row>
    <row r="1040">
      <c r="A1040" t="n">
        <v>1583592623</v>
      </c>
      <c r="B1040" t="s">
        <v>6514</v>
      </c>
      <c r="C1040" t="s">
        <v>6514</v>
      </c>
      <c r="D1040" t="n">
        <v>200</v>
      </c>
      <c r="E1040" t="n">
        <v>4.5</v>
      </c>
      <c r="F1040" s="201" t="n">
        <v>43881</v>
      </c>
      <c r="G1040" t="n">
        <v>0</v>
      </c>
      <c r="H1040" s="201" t="n">
        <v>43896</v>
      </c>
      <c r="I1040" t="n">
        <v>-0.901234567901235</v>
      </c>
      <c r="J1040" t="n">
        <v>-1</v>
      </c>
      <c r="K1040" t="n">
        <v>-900</v>
      </c>
      <c r="L1040"/>
      <c r="M1040" t="s">
        <v>5568</v>
      </c>
      <c r="N1040" t="n">
        <v>900</v>
      </c>
      <c r="O1040" s="201" t="n">
        <v>43897</v>
      </c>
      <c r="P1040" t="s">
        <v>5562</v>
      </c>
    </row>
    <row r="1041">
      <c r="A1041" t="n">
        <v>1583592624</v>
      </c>
      <c r="B1041" t="s">
        <v>6515</v>
      </c>
      <c r="C1041" t="s">
        <v>6515</v>
      </c>
      <c r="D1041" t="n">
        <v>-1000</v>
      </c>
      <c r="E1041" t="n">
        <v>1</v>
      </c>
      <c r="F1041" s="201" t="n">
        <v>43892</v>
      </c>
      <c r="G1041" t="n">
        <v>0</v>
      </c>
      <c r="H1041" s="201" t="n">
        <v>43896</v>
      </c>
      <c r="I1041" t="n">
        <v>0.926395939086294</v>
      </c>
      <c r="J1041" t="n">
        <v>1</v>
      </c>
      <c r="K1041" t="n">
        <v>1000</v>
      </c>
      <c r="L1041"/>
      <c r="M1041" t="s">
        <v>5561</v>
      </c>
      <c r="N1041" t="n">
        <v>1000</v>
      </c>
      <c r="O1041" s="201" t="n">
        <v>43897</v>
      </c>
      <c r="P1041" t="s">
        <v>5562</v>
      </c>
    </row>
    <row r="1042">
      <c r="A1042" t="n">
        <v>1583592625</v>
      </c>
      <c r="B1042" t="s">
        <v>6516</v>
      </c>
      <c r="C1042" t="s">
        <v>6516</v>
      </c>
      <c r="D1042" t="n">
        <v>-100</v>
      </c>
      <c r="E1042" t="n">
        <v>1</v>
      </c>
      <c r="F1042" s="201" t="n">
        <v>43894</v>
      </c>
      <c r="G1042" t="n">
        <v>0</v>
      </c>
      <c r="H1042" s="201" t="n">
        <v>43896</v>
      </c>
      <c r="I1042" t="n">
        <v>0.931122448979592</v>
      </c>
      <c r="J1042" t="n">
        <v>1</v>
      </c>
      <c r="K1042" t="n">
        <v>100</v>
      </c>
      <c r="L1042"/>
      <c r="M1042" t="s">
        <v>5561</v>
      </c>
      <c r="N1042" t="n">
        <v>100</v>
      </c>
      <c r="O1042" s="201" t="n">
        <v>43897</v>
      </c>
      <c r="P1042" t="s">
        <v>5562</v>
      </c>
    </row>
    <row r="1043">
      <c r="A1043" t="n">
        <v>1584147482</v>
      </c>
      <c r="B1043" t="s">
        <v>6517</v>
      </c>
      <c r="C1043" t="s">
        <v>6517</v>
      </c>
      <c r="D1043" t="n">
        <v>-1000</v>
      </c>
      <c r="E1043" t="n">
        <v>2.5</v>
      </c>
      <c r="F1043" s="201" t="n">
        <v>43902</v>
      </c>
      <c r="G1043" t="n">
        <v>0</v>
      </c>
      <c r="H1043" s="201" t="n">
        <v>43903</v>
      </c>
      <c r="I1043" t="n">
        <v>0.950520833333333</v>
      </c>
      <c r="J1043" t="n">
        <v>1</v>
      </c>
      <c r="K1043" t="n">
        <v>2500</v>
      </c>
      <c r="L1043"/>
      <c r="M1043" t="s">
        <v>5561</v>
      </c>
      <c r="N1043" t="n">
        <v>2500</v>
      </c>
      <c r="O1043" s="201" t="n">
        <v>43903</v>
      </c>
      <c r="P1043" t="s">
        <v>5562</v>
      </c>
    </row>
    <row r="1044">
      <c r="A1044" t="n">
        <v>1584147483</v>
      </c>
      <c r="B1044" t="s">
        <v>6518</v>
      </c>
      <c r="C1044" t="s">
        <v>6518</v>
      </c>
      <c r="D1044" t="n">
        <v>100</v>
      </c>
      <c r="E1044" t="n">
        <v>8</v>
      </c>
      <c r="F1044" s="201" t="n">
        <v>43881</v>
      </c>
      <c r="G1044" t="n">
        <v>0</v>
      </c>
      <c r="H1044" s="201" t="n">
        <v>43903</v>
      </c>
      <c r="I1044" t="n">
        <v>-0.901234567901235</v>
      </c>
      <c r="J1044" t="n">
        <v>-1</v>
      </c>
      <c r="K1044" t="n">
        <v>-800</v>
      </c>
      <c r="L1044"/>
      <c r="M1044" t="s">
        <v>5568</v>
      </c>
      <c r="N1044" t="n">
        <v>800</v>
      </c>
      <c r="O1044" s="201" t="n">
        <v>43903</v>
      </c>
      <c r="P1044" t="s">
        <v>5562</v>
      </c>
    </row>
    <row r="1045">
      <c r="A1045" t="n">
        <v>1584147484</v>
      </c>
      <c r="B1045" t="s">
        <v>6519</v>
      </c>
      <c r="C1045" t="s">
        <v>6519</v>
      </c>
      <c r="D1045" t="n">
        <v>-1000</v>
      </c>
      <c r="E1045" t="n">
        <v>2</v>
      </c>
      <c r="F1045" s="201" t="n">
        <v>43902</v>
      </c>
      <c r="G1045" t="n">
        <v>0</v>
      </c>
      <c r="H1045" s="201" t="n">
        <v>43903</v>
      </c>
      <c r="I1045" t="n">
        <v>0.950520833333333</v>
      </c>
      <c r="J1045" t="n">
        <v>1</v>
      </c>
      <c r="K1045" t="n">
        <v>2000</v>
      </c>
      <c r="L1045"/>
      <c r="M1045" t="s">
        <v>5561</v>
      </c>
      <c r="N1045" t="n">
        <v>2000</v>
      </c>
      <c r="O1045" s="201" t="n">
        <v>43903</v>
      </c>
      <c r="P1045" t="s">
        <v>5562</v>
      </c>
    </row>
    <row r="1046">
      <c r="A1046" t="n">
        <v>1584147485</v>
      </c>
      <c r="B1046" t="s">
        <v>6520</v>
      </c>
      <c r="C1046" t="s">
        <v>6520</v>
      </c>
      <c r="D1046" t="n">
        <v>-1000</v>
      </c>
      <c r="E1046" t="n">
        <v>2</v>
      </c>
      <c r="F1046" s="201" t="n">
        <v>43901</v>
      </c>
      <c r="G1046" t="n">
        <v>6</v>
      </c>
      <c r="H1046" s="201" t="n">
        <v>43903</v>
      </c>
      <c r="I1046" t="n">
        <v>-1.8961038961039</v>
      </c>
      <c r="J1046" t="n">
        <v>-2</v>
      </c>
      <c r="K1046" t="n">
        <v>-4000</v>
      </c>
      <c r="L1046"/>
      <c r="M1046" t="s">
        <v>5561</v>
      </c>
      <c r="N1046" t="n">
        <v>2000</v>
      </c>
      <c r="O1046" s="201" t="n">
        <v>43903</v>
      </c>
      <c r="P1046" t="s">
        <v>5562</v>
      </c>
    </row>
    <row r="1047">
      <c r="A1047" t="n">
        <v>1584147486</v>
      </c>
      <c r="B1047" t="s">
        <v>6521</v>
      </c>
      <c r="C1047" t="s">
        <v>6521</v>
      </c>
      <c r="D1047" t="n">
        <v>-100</v>
      </c>
      <c r="E1047" t="n">
        <v>1.55</v>
      </c>
      <c r="F1047" s="201" t="n">
        <v>43900</v>
      </c>
      <c r="G1047" t="n">
        <v>0</v>
      </c>
      <c r="H1047" s="201" t="n">
        <v>43903</v>
      </c>
      <c r="I1047" t="n">
        <v>0.94559585492228</v>
      </c>
      <c r="J1047" t="n">
        <v>1</v>
      </c>
      <c r="K1047" t="n">
        <v>155</v>
      </c>
      <c r="L1047"/>
      <c r="M1047" t="s">
        <v>5653</v>
      </c>
      <c r="N1047" t="n">
        <v>155</v>
      </c>
      <c r="O1047" s="201" t="n">
        <v>43903</v>
      </c>
      <c r="P1047" t="s">
        <v>5562</v>
      </c>
    </row>
    <row r="1048">
      <c r="A1048" t="n">
        <v>1584147487</v>
      </c>
      <c r="B1048" t="s">
        <v>6522</v>
      </c>
      <c r="C1048" t="s">
        <v>6522</v>
      </c>
      <c r="D1048" t="n">
        <v>-1000</v>
      </c>
      <c r="E1048" t="n">
        <v>0.95</v>
      </c>
      <c r="F1048" s="201" t="n">
        <v>43902</v>
      </c>
      <c r="G1048" t="n">
        <v>0</v>
      </c>
      <c r="H1048" s="201" t="n">
        <v>43903</v>
      </c>
      <c r="I1048" t="n">
        <v>0.950520833333333</v>
      </c>
      <c r="J1048" t="n">
        <v>1</v>
      </c>
      <c r="K1048" t="n">
        <v>950</v>
      </c>
      <c r="L1048"/>
      <c r="M1048" t="s">
        <v>5561</v>
      </c>
      <c r="N1048" t="n">
        <v>950</v>
      </c>
      <c r="O1048" s="201" t="n">
        <v>43903</v>
      </c>
      <c r="P1048" t="s">
        <v>5562</v>
      </c>
    </row>
    <row r="1049">
      <c r="A1049" t="n">
        <v>1584147488</v>
      </c>
      <c r="B1049" t="s">
        <v>6523</v>
      </c>
      <c r="C1049" t="s">
        <v>6523</v>
      </c>
      <c r="D1049" t="n">
        <v>-1000</v>
      </c>
      <c r="E1049" t="n">
        <v>0.45</v>
      </c>
      <c r="F1049" s="201" t="n">
        <v>43900</v>
      </c>
      <c r="G1049" t="n">
        <v>0</v>
      </c>
      <c r="H1049" s="201" t="n">
        <v>43903</v>
      </c>
      <c r="I1049" t="n">
        <v>0.94559585492228</v>
      </c>
      <c r="J1049" t="n">
        <v>1</v>
      </c>
      <c r="K1049" t="n">
        <v>450</v>
      </c>
      <c r="L1049"/>
      <c r="M1049" t="s">
        <v>5561</v>
      </c>
      <c r="N1049" t="n">
        <v>450</v>
      </c>
      <c r="O1049" s="201" t="n">
        <v>43903</v>
      </c>
      <c r="P1049" t="s">
        <v>5562</v>
      </c>
    </row>
    <row r="1050">
      <c r="A1050" t="n">
        <v>1584147489</v>
      </c>
      <c r="B1050" t="s">
        <v>6524</v>
      </c>
      <c r="C1050" t="s">
        <v>6524</v>
      </c>
      <c r="D1050" t="n">
        <v>-1000</v>
      </c>
      <c r="E1050" t="n">
        <v>0.5</v>
      </c>
      <c r="F1050" s="201" t="n">
        <v>43901</v>
      </c>
      <c r="G1050" t="n">
        <v>0</v>
      </c>
      <c r="H1050" s="201" t="n">
        <v>43903</v>
      </c>
      <c r="I1050" t="n">
        <v>0.948051948051948</v>
      </c>
      <c r="J1050" t="n">
        <v>1</v>
      </c>
      <c r="K1050" t="n">
        <v>500</v>
      </c>
      <c r="L1050"/>
      <c r="M1050" t="s">
        <v>5561</v>
      </c>
      <c r="N1050" t="n">
        <v>500</v>
      </c>
      <c r="O1050" s="201" t="n">
        <v>43903</v>
      </c>
      <c r="P1050" t="s">
        <v>5562</v>
      </c>
    </row>
    <row r="1051">
      <c r="A1051" t="n">
        <v>1584149607</v>
      </c>
      <c r="B1051" t="s">
        <v>6525</v>
      </c>
      <c r="C1051" t="s">
        <v>6525</v>
      </c>
      <c r="D1051" t="n">
        <v>20</v>
      </c>
      <c r="E1051" t="n">
        <v>120.97</v>
      </c>
      <c r="F1051" s="201" t="n">
        <v>43676</v>
      </c>
      <c r="G1051" t="n">
        <v>95</v>
      </c>
      <c r="H1051" s="201" t="n">
        <v>43903</v>
      </c>
      <c r="I1051" t="n">
        <v>-0.128456858969234</v>
      </c>
      <c r="J1051" t="n">
        <v>-0.214681325948582</v>
      </c>
      <c r="K1051" t="n">
        <v>-519.4</v>
      </c>
      <c r="L1051"/>
      <c r="M1051" t="s">
        <v>5566</v>
      </c>
      <c r="N1051" t="n">
        <v>2419.4</v>
      </c>
      <c r="O1051" s="201" t="n">
        <v>43903</v>
      </c>
      <c r="P1051" t="s">
        <v>5562</v>
      </c>
    </row>
    <row r="1052">
      <c r="A1052" t="n">
        <v>1584149608</v>
      </c>
      <c r="B1052" t="s">
        <v>6526</v>
      </c>
      <c r="C1052" t="s">
        <v>6526</v>
      </c>
      <c r="D1052" t="n">
        <v>200</v>
      </c>
      <c r="E1052" t="n">
        <v>68.52</v>
      </c>
      <c r="F1052" s="201" t="n">
        <v>43885</v>
      </c>
      <c r="G1052" t="n">
        <v>60</v>
      </c>
      <c r="H1052" s="201" t="n">
        <v>43903</v>
      </c>
      <c r="I1052" t="n">
        <v>-0.113180271737469</v>
      </c>
      <c r="J1052" t="n">
        <v>-0.124343257443082</v>
      </c>
      <c r="K1052" t="n">
        <v>-1704</v>
      </c>
      <c r="L1052"/>
      <c r="M1052" t="s">
        <v>5566</v>
      </c>
      <c r="N1052" t="n">
        <v>13704</v>
      </c>
      <c r="O1052" s="201" t="n">
        <v>43903</v>
      </c>
      <c r="P1052" t="s">
        <v>5562</v>
      </c>
    </row>
    <row r="1053">
      <c r="A1053" t="n">
        <v>1584459677</v>
      </c>
      <c r="B1053" t="s">
        <v>6350</v>
      </c>
      <c r="C1053" t="s">
        <v>6350</v>
      </c>
      <c r="D1053" t="n">
        <v>1000</v>
      </c>
      <c r="E1053" t="n">
        <v>27</v>
      </c>
      <c r="F1053" s="201" t="n">
        <v>43903</v>
      </c>
      <c r="G1053" t="n">
        <v>27.5</v>
      </c>
      <c r="H1053" s="201" t="n">
        <v>43907</v>
      </c>
      <c r="I1053" t="n">
        <v>0.0176481964993715</v>
      </c>
      <c r="J1053" t="n">
        <v>0.0185185185185186</v>
      </c>
      <c r="K1053" t="n">
        <v>500</v>
      </c>
      <c r="L1053"/>
      <c r="M1053" t="s">
        <v>5566</v>
      </c>
      <c r="N1053" t="n">
        <v>27000</v>
      </c>
      <c r="O1053" s="201" t="n">
        <v>43907</v>
      </c>
      <c r="P1053" t="s">
        <v>5562</v>
      </c>
    </row>
    <row r="1054">
      <c r="A1054" t="n">
        <v>1584644910</v>
      </c>
      <c r="B1054" t="s">
        <v>5657</v>
      </c>
      <c r="C1054" t="s">
        <v>5657</v>
      </c>
      <c r="D1054" t="n">
        <v>200</v>
      </c>
      <c r="E1054" t="n">
        <v>9.76</v>
      </c>
      <c r="F1054" s="201" t="n">
        <v>43901</v>
      </c>
      <c r="G1054" t="n">
        <v>12.5</v>
      </c>
      <c r="H1054" s="201" t="n">
        <v>43909</v>
      </c>
      <c r="I1054" t="n">
        <v>0.266153928039174</v>
      </c>
      <c r="J1054" t="n">
        <v>0.280737704918033</v>
      </c>
      <c r="K1054" t="n">
        <v>548</v>
      </c>
      <c r="L1054"/>
      <c r="M1054" t="s">
        <v>5566</v>
      </c>
      <c r="N1054" t="n">
        <v>1952</v>
      </c>
      <c r="O1054" s="201" t="n">
        <v>43909</v>
      </c>
      <c r="P1054" t="s">
        <v>5562</v>
      </c>
    </row>
    <row r="1055">
      <c r="A1055" t="n">
        <v>1584739555</v>
      </c>
      <c r="B1055" t="s">
        <v>6527</v>
      </c>
      <c r="C1055" t="s">
        <v>6527</v>
      </c>
      <c r="D1055" t="n">
        <v>-200</v>
      </c>
      <c r="E1055" t="n">
        <v>0.8</v>
      </c>
      <c r="F1055" s="201" t="n">
        <v>43907</v>
      </c>
      <c r="G1055" t="n">
        <v>0.04</v>
      </c>
      <c r="H1055" s="201" t="n">
        <v>43910</v>
      </c>
      <c r="I1055" t="n">
        <v>0.91490765171504</v>
      </c>
      <c r="J1055" t="n">
        <v>0.95</v>
      </c>
      <c r="K1055" t="n">
        <v>152</v>
      </c>
      <c r="L1055"/>
      <c r="M1055" t="s">
        <v>5653</v>
      </c>
      <c r="N1055" t="n">
        <v>160</v>
      </c>
      <c r="O1055" s="201" t="n">
        <v>43910</v>
      </c>
      <c r="P1055" t="s">
        <v>5562</v>
      </c>
    </row>
    <row r="1056">
      <c r="A1056" t="n">
        <v>1584739556</v>
      </c>
      <c r="B1056" t="s">
        <v>6528</v>
      </c>
      <c r="C1056" t="s">
        <v>6528</v>
      </c>
      <c r="D1056" t="n">
        <v>-100</v>
      </c>
      <c r="E1056" t="n">
        <v>5</v>
      </c>
      <c r="F1056" s="201" t="n">
        <v>43894</v>
      </c>
      <c r="G1056" t="n">
        <v>0</v>
      </c>
      <c r="H1056" s="201" t="n">
        <v>43910</v>
      </c>
      <c r="I1056" t="n">
        <v>0.931122448979592</v>
      </c>
      <c r="J1056" t="n">
        <v>1</v>
      </c>
      <c r="K1056" t="n">
        <v>500</v>
      </c>
      <c r="L1056"/>
      <c r="M1056" t="s">
        <v>5653</v>
      </c>
      <c r="N1056" t="n">
        <v>500</v>
      </c>
      <c r="O1056" s="201" t="n">
        <v>43910</v>
      </c>
      <c r="P1056" t="s">
        <v>5562</v>
      </c>
    </row>
    <row r="1057">
      <c r="A1057" t="n">
        <v>1584739557</v>
      </c>
      <c r="B1057" t="s">
        <v>6529</v>
      </c>
      <c r="C1057" t="s">
        <v>6529</v>
      </c>
      <c r="D1057" t="n">
        <v>-100</v>
      </c>
      <c r="E1057" t="n">
        <v>1.5</v>
      </c>
      <c r="F1057" s="201" t="n">
        <v>43907</v>
      </c>
      <c r="G1057" t="n">
        <v>0</v>
      </c>
      <c r="H1057" s="201" t="n">
        <v>43910</v>
      </c>
      <c r="I1057" t="n">
        <v>0.963060686015831</v>
      </c>
      <c r="J1057" t="n">
        <v>1</v>
      </c>
      <c r="K1057" t="n">
        <v>150</v>
      </c>
      <c r="L1057"/>
      <c r="M1057" t="s">
        <v>5653</v>
      </c>
      <c r="N1057" t="n">
        <v>150</v>
      </c>
      <c r="O1057" s="201" t="n">
        <v>43910</v>
      </c>
      <c r="P1057" t="s">
        <v>5562</v>
      </c>
    </row>
    <row r="1058">
      <c r="A1058" t="n">
        <v>1584739558</v>
      </c>
      <c r="B1058" t="s">
        <v>6530</v>
      </c>
      <c r="C1058" t="s">
        <v>6530</v>
      </c>
      <c r="D1058" t="n">
        <v>200</v>
      </c>
      <c r="E1058" t="n">
        <v>7</v>
      </c>
      <c r="F1058" s="201" t="n">
        <v>43782</v>
      </c>
      <c r="G1058" t="n">
        <v>0</v>
      </c>
      <c r="H1058" s="201" t="n">
        <v>43910</v>
      </c>
      <c r="I1058" t="n">
        <v>-0.724206349206349</v>
      </c>
      <c r="J1058" t="n">
        <v>-1</v>
      </c>
      <c r="K1058" t="n">
        <v>-1400</v>
      </c>
      <c r="L1058"/>
      <c r="M1058" t="s">
        <v>5568</v>
      </c>
      <c r="N1058" t="n">
        <v>1400</v>
      </c>
      <c r="O1058" s="201" t="n">
        <v>43910</v>
      </c>
      <c r="P1058" t="s">
        <v>5562</v>
      </c>
    </row>
    <row r="1059">
      <c r="A1059" t="n">
        <v>1584739559</v>
      </c>
      <c r="B1059" t="s">
        <v>6531</v>
      </c>
      <c r="C1059" t="s">
        <v>6531</v>
      </c>
      <c r="D1059" t="n">
        <v>-100</v>
      </c>
      <c r="E1059" t="n">
        <v>2.75</v>
      </c>
      <c r="F1059" s="201" t="n">
        <v>43907</v>
      </c>
      <c r="G1059" t="n">
        <v>0.05</v>
      </c>
      <c r="H1059" s="201" t="n">
        <v>43910</v>
      </c>
      <c r="I1059" t="n">
        <v>0.945550491724634</v>
      </c>
      <c r="J1059" t="n">
        <v>0.981818181818182</v>
      </c>
      <c r="K1059" t="n">
        <v>270</v>
      </c>
      <c r="L1059"/>
      <c r="M1059" t="s">
        <v>5653</v>
      </c>
      <c r="N1059" t="n">
        <v>275</v>
      </c>
      <c r="O1059" s="201" t="n">
        <v>43910</v>
      </c>
      <c r="P1059" t="s">
        <v>5562</v>
      </c>
    </row>
    <row r="1060">
      <c r="A1060" t="n">
        <v>1584739560</v>
      </c>
      <c r="B1060" t="s">
        <v>5625</v>
      </c>
      <c r="C1060" t="s">
        <v>5625</v>
      </c>
      <c r="D1060" t="n">
        <v>600</v>
      </c>
      <c r="E1060" t="n">
        <v>52.2</v>
      </c>
      <c r="F1060" s="201" t="n">
        <v>43882</v>
      </c>
      <c r="G1060" t="n">
        <v>33</v>
      </c>
      <c r="H1060" s="201" t="n">
        <v>43910</v>
      </c>
      <c r="I1060" t="n">
        <v>-0.332309092978263</v>
      </c>
      <c r="J1060" t="n">
        <v>-0.367816091954023</v>
      </c>
      <c r="K1060" t="n">
        <v>-11520</v>
      </c>
      <c r="L1060"/>
      <c r="M1060" t="s">
        <v>5566</v>
      </c>
      <c r="N1060" t="n">
        <v>31320</v>
      </c>
      <c r="O1060" s="201" t="n">
        <v>43910</v>
      </c>
      <c r="P1060" t="s">
        <v>5562</v>
      </c>
    </row>
    <row r="1061">
      <c r="A1061" t="n">
        <v>1584739561</v>
      </c>
      <c r="B1061" t="s">
        <v>6532</v>
      </c>
      <c r="C1061" t="s">
        <v>6532</v>
      </c>
      <c r="D1061" t="n">
        <v>-600</v>
      </c>
      <c r="E1061" t="n">
        <v>1</v>
      </c>
      <c r="F1061" s="201" t="n">
        <v>43907</v>
      </c>
      <c r="G1061" t="n">
        <v>0</v>
      </c>
      <c r="H1061" s="201" t="n">
        <v>43910</v>
      </c>
      <c r="I1061" t="n">
        <v>0.963060686015831</v>
      </c>
      <c r="J1061" t="n">
        <v>1</v>
      </c>
      <c r="K1061" t="n">
        <v>600</v>
      </c>
      <c r="L1061"/>
      <c r="M1061" t="s">
        <v>5653</v>
      </c>
      <c r="N1061" t="n">
        <v>600</v>
      </c>
      <c r="O1061" s="201" t="n">
        <v>43910</v>
      </c>
      <c r="P1061" t="s">
        <v>5562</v>
      </c>
    </row>
    <row r="1062">
      <c r="A1062" t="n">
        <v>1584739562</v>
      </c>
      <c r="B1062" t="s">
        <v>6533</v>
      </c>
      <c r="C1062" t="s">
        <v>6533</v>
      </c>
      <c r="D1062" t="n">
        <v>-1000</v>
      </c>
      <c r="E1062" t="n">
        <v>0.2</v>
      </c>
      <c r="F1062" s="201" t="n">
        <v>43907</v>
      </c>
      <c r="G1062" t="n">
        <v>0.01</v>
      </c>
      <c r="H1062" s="201" t="n">
        <v>43910</v>
      </c>
      <c r="I1062" t="n">
        <v>0.91490765171504</v>
      </c>
      <c r="J1062" t="n">
        <v>0.95</v>
      </c>
      <c r="K1062" t="n">
        <v>190</v>
      </c>
      <c r="L1062"/>
      <c r="M1062" t="s">
        <v>5653</v>
      </c>
      <c r="N1062" t="n">
        <v>200</v>
      </c>
      <c r="O1062" s="201" t="n">
        <v>43910</v>
      </c>
      <c r="P1062" t="s">
        <v>5562</v>
      </c>
    </row>
    <row r="1063">
      <c r="A1063" t="n">
        <v>1584739563</v>
      </c>
      <c r="B1063" t="s">
        <v>6534</v>
      </c>
      <c r="C1063" t="s">
        <v>6534</v>
      </c>
      <c r="D1063" t="n">
        <v>-1500</v>
      </c>
      <c r="E1063" t="n">
        <v>0.39</v>
      </c>
      <c r="F1063" s="201" t="n">
        <v>43907</v>
      </c>
      <c r="G1063" t="n">
        <v>0</v>
      </c>
      <c r="H1063" s="201" t="n">
        <v>43910</v>
      </c>
      <c r="I1063" t="n">
        <v>0.963060686015831</v>
      </c>
      <c r="J1063" t="n">
        <v>1</v>
      </c>
      <c r="K1063" t="n">
        <v>585</v>
      </c>
      <c r="L1063"/>
      <c r="M1063" t="s">
        <v>5561</v>
      </c>
      <c r="N1063" t="n">
        <v>585</v>
      </c>
      <c r="O1063" s="201" t="n">
        <v>43910</v>
      </c>
      <c r="P1063" t="s">
        <v>5562</v>
      </c>
    </row>
    <row r="1064">
      <c r="A1064" t="n">
        <v>1584739564</v>
      </c>
      <c r="B1064" t="s">
        <v>6535</v>
      </c>
      <c r="C1064" t="s">
        <v>6535</v>
      </c>
      <c r="D1064" t="n">
        <v>-1000</v>
      </c>
      <c r="E1064" t="n">
        <v>0.5</v>
      </c>
      <c r="F1064" s="201" t="n">
        <v>43908</v>
      </c>
      <c r="G1064" t="n">
        <v>0</v>
      </c>
      <c r="H1064" s="201" t="n">
        <v>43910</v>
      </c>
      <c r="I1064" t="n">
        <v>0.965608465608466</v>
      </c>
      <c r="J1064" t="n">
        <v>1</v>
      </c>
      <c r="K1064" t="n">
        <v>500</v>
      </c>
      <c r="L1064"/>
      <c r="M1064" t="s">
        <v>5561</v>
      </c>
      <c r="N1064" t="n">
        <v>500</v>
      </c>
      <c r="O1064" s="201" t="n">
        <v>43910</v>
      </c>
      <c r="P1064" t="s">
        <v>5562</v>
      </c>
    </row>
    <row r="1065">
      <c r="A1065" t="n">
        <v>1584739565</v>
      </c>
      <c r="B1065" t="s">
        <v>6536</v>
      </c>
      <c r="C1065" t="s">
        <v>6536</v>
      </c>
      <c r="D1065" t="n">
        <v>-1000</v>
      </c>
      <c r="E1065" t="n">
        <v>1</v>
      </c>
      <c r="F1065" s="201" t="n">
        <v>43909</v>
      </c>
      <c r="G1065" t="n">
        <v>0.3</v>
      </c>
      <c r="H1065" s="201" t="n">
        <v>43910</v>
      </c>
      <c r="I1065" t="n">
        <v>0.677718832891247</v>
      </c>
      <c r="J1065" t="n">
        <v>0.7</v>
      </c>
      <c r="K1065" t="n">
        <v>700</v>
      </c>
      <c r="L1065"/>
      <c r="M1065" t="s">
        <v>5653</v>
      </c>
      <c r="N1065" t="n">
        <v>1000</v>
      </c>
      <c r="O1065" s="201" t="n">
        <v>43910</v>
      </c>
      <c r="P1065" t="s">
        <v>5562</v>
      </c>
    </row>
    <row r="1066">
      <c r="A1066" t="n">
        <v>1584739566</v>
      </c>
      <c r="B1066" t="s">
        <v>6537</v>
      </c>
      <c r="C1066" t="s">
        <v>6537</v>
      </c>
      <c r="D1066" t="n">
        <v>-100</v>
      </c>
      <c r="E1066" t="n">
        <v>0.4</v>
      </c>
      <c r="F1066" s="201" t="n">
        <v>43909</v>
      </c>
      <c r="G1066" t="n">
        <v>0.7</v>
      </c>
      <c r="H1066" s="201" t="n">
        <v>43910</v>
      </c>
      <c r="I1066" t="n">
        <v>-0.726127320954907</v>
      </c>
      <c r="J1066" t="n">
        <v>-0.75</v>
      </c>
      <c r="K1066" t="n">
        <v>-30</v>
      </c>
      <c r="L1066"/>
      <c r="M1066" t="s">
        <v>5653</v>
      </c>
      <c r="N1066" t="n">
        <v>40</v>
      </c>
      <c r="O1066" s="201" t="n">
        <v>43910</v>
      </c>
      <c r="P1066" t="s">
        <v>5562</v>
      </c>
    </row>
    <row r="1067">
      <c r="A1067" t="n">
        <v>1584739567</v>
      </c>
      <c r="B1067" t="s">
        <v>6538</v>
      </c>
      <c r="C1067" t="s">
        <v>6538</v>
      </c>
      <c r="D1067" t="n">
        <v>-200</v>
      </c>
      <c r="E1067" t="n">
        <v>0.7</v>
      </c>
      <c r="F1067" s="201" t="n">
        <v>43907</v>
      </c>
      <c r="G1067" t="n">
        <v>0</v>
      </c>
      <c r="H1067" s="201" t="n">
        <v>43910</v>
      </c>
      <c r="I1067" t="n">
        <v>0.963060686015831</v>
      </c>
      <c r="J1067" t="n">
        <v>1</v>
      </c>
      <c r="K1067" t="n">
        <v>140</v>
      </c>
      <c r="L1067"/>
      <c r="M1067" t="s">
        <v>5653</v>
      </c>
      <c r="N1067" t="n">
        <v>140</v>
      </c>
      <c r="O1067" s="201" t="n">
        <v>43910</v>
      </c>
      <c r="P1067" t="s">
        <v>5562</v>
      </c>
    </row>
    <row r="1068">
      <c r="A1068" t="n">
        <v>1584739568</v>
      </c>
      <c r="B1068" t="s">
        <v>6539</v>
      </c>
      <c r="C1068" t="s">
        <v>6539</v>
      </c>
      <c r="D1068" t="n">
        <v>-100</v>
      </c>
      <c r="E1068" t="n">
        <v>4.5</v>
      </c>
      <c r="F1068" s="201" t="n">
        <v>43906</v>
      </c>
      <c r="G1068" t="n">
        <v>0</v>
      </c>
      <c r="H1068" s="201" t="n">
        <v>43910</v>
      </c>
      <c r="I1068" t="n">
        <v>0.960526315789474</v>
      </c>
      <c r="J1068" t="n">
        <v>1</v>
      </c>
      <c r="K1068" t="n">
        <v>450</v>
      </c>
      <c r="L1068"/>
      <c r="M1068" t="s">
        <v>5561</v>
      </c>
      <c r="N1068" t="n">
        <v>450</v>
      </c>
      <c r="O1068" s="201" t="n">
        <v>43910</v>
      </c>
      <c r="P1068" t="s">
        <v>5562</v>
      </c>
    </row>
    <row r="1069">
      <c r="A1069" t="n">
        <v>1584739569</v>
      </c>
      <c r="B1069" t="s">
        <v>6540</v>
      </c>
      <c r="C1069" t="s">
        <v>6540</v>
      </c>
      <c r="D1069" t="n">
        <v>-100</v>
      </c>
      <c r="E1069" t="n">
        <v>5.5</v>
      </c>
      <c r="F1069" s="201" t="n">
        <v>43908</v>
      </c>
      <c r="G1069" t="n">
        <v>0</v>
      </c>
      <c r="H1069" s="201" t="n">
        <v>43910</v>
      </c>
      <c r="I1069" t="n">
        <v>0.965608465608466</v>
      </c>
      <c r="J1069" t="n">
        <v>1</v>
      </c>
      <c r="K1069" t="n">
        <v>550</v>
      </c>
      <c r="L1069"/>
      <c r="M1069" t="s">
        <v>5561</v>
      </c>
      <c r="N1069" t="n">
        <v>550</v>
      </c>
      <c r="O1069" s="201" t="n">
        <v>43910</v>
      </c>
      <c r="P1069" t="s">
        <v>5562</v>
      </c>
    </row>
    <row r="1070">
      <c r="A1070" t="n">
        <v>1584739570</v>
      </c>
      <c r="B1070" t="s">
        <v>6541</v>
      </c>
      <c r="C1070" t="s">
        <v>6541</v>
      </c>
      <c r="D1070" t="n">
        <v>-1000</v>
      </c>
      <c r="E1070" t="n">
        <v>0.75</v>
      </c>
      <c r="F1070" s="201" t="n">
        <v>43906</v>
      </c>
      <c r="G1070" t="n">
        <v>0</v>
      </c>
      <c r="H1070" s="201" t="n">
        <v>43910</v>
      </c>
      <c r="I1070" t="n">
        <v>0.960526315789474</v>
      </c>
      <c r="J1070" t="n">
        <v>1</v>
      </c>
      <c r="K1070" t="n">
        <v>750</v>
      </c>
      <c r="L1070"/>
      <c r="M1070" t="s">
        <v>5561</v>
      </c>
      <c r="N1070" t="n">
        <v>750</v>
      </c>
      <c r="O1070" s="201" t="n">
        <v>43910</v>
      </c>
      <c r="P1070" t="s">
        <v>5562</v>
      </c>
    </row>
    <row r="1071">
      <c r="A1071" t="n">
        <v>1584739571</v>
      </c>
      <c r="B1071" t="s">
        <v>6542</v>
      </c>
      <c r="C1071" t="s">
        <v>6542</v>
      </c>
      <c r="D1071" t="n">
        <v>-1000</v>
      </c>
      <c r="E1071" t="n">
        <v>0.65</v>
      </c>
      <c r="F1071" s="201" t="n">
        <v>43906</v>
      </c>
      <c r="G1071" t="n">
        <v>0</v>
      </c>
      <c r="H1071" s="201" t="n">
        <v>43910</v>
      </c>
      <c r="I1071" t="n">
        <v>0.960526315789474</v>
      </c>
      <c r="J1071" t="n">
        <v>1</v>
      </c>
      <c r="K1071" t="n">
        <v>650</v>
      </c>
      <c r="L1071"/>
      <c r="M1071" t="s">
        <v>5561</v>
      </c>
      <c r="N1071" t="n">
        <v>650</v>
      </c>
      <c r="O1071" s="201" t="n">
        <v>43910</v>
      </c>
      <c r="P1071" t="s">
        <v>5562</v>
      </c>
    </row>
    <row r="1072">
      <c r="A1072" t="n">
        <v>1585164244</v>
      </c>
      <c r="B1072" t="s">
        <v>6543</v>
      </c>
      <c r="C1072" t="s">
        <v>6543</v>
      </c>
      <c r="D1072" t="n">
        <v>100</v>
      </c>
      <c r="E1072" t="n">
        <v>9.85</v>
      </c>
      <c r="F1072" s="201" t="n">
        <v>43840</v>
      </c>
      <c r="G1072" t="n">
        <v>4</v>
      </c>
      <c r="H1072" s="201" t="n">
        <v>43914</v>
      </c>
      <c r="I1072" t="n">
        <v>-0.486046299879356</v>
      </c>
      <c r="J1072" t="n">
        <v>-0.593908629441624</v>
      </c>
      <c r="K1072" t="n">
        <v>-585</v>
      </c>
      <c r="L1072"/>
      <c r="M1072" t="s">
        <v>5566</v>
      </c>
      <c r="N1072" t="n">
        <v>985</v>
      </c>
      <c r="O1072" s="201" t="n">
        <v>43915</v>
      </c>
      <c r="P1072" t="s">
        <v>5562</v>
      </c>
    </row>
    <row r="1073">
      <c r="A1073" t="n">
        <v>1585250858</v>
      </c>
      <c r="B1073" t="s">
        <v>6544</v>
      </c>
      <c r="C1073" t="s">
        <v>6544</v>
      </c>
      <c r="D1073" t="n">
        <v>-1000</v>
      </c>
      <c r="E1073" t="n">
        <v>1.05</v>
      </c>
      <c r="F1073" s="201" t="n">
        <v>43914</v>
      </c>
      <c r="G1073" t="n">
        <v>0.05</v>
      </c>
      <c r="H1073" s="201" t="n">
        <v>43916</v>
      </c>
      <c r="I1073" t="n">
        <v>0.934459805427547</v>
      </c>
      <c r="J1073" t="n">
        <v>0.952380952380952</v>
      </c>
      <c r="K1073" t="n">
        <v>1000</v>
      </c>
      <c r="L1073"/>
      <c r="M1073" t="s">
        <v>5561</v>
      </c>
      <c r="N1073" t="n">
        <v>1050</v>
      </c>
      <c r="O1073" s="201" t="n">
        <v>43916</v>
      </c>
      <c r="P1073" t="s">
        <v>5562</v>
      </c>
    </row>
    <row r="1074">
      <c r="A1074" t="n">
        <v>1585343701</v>
      </c>
      <c r="B1074" t="s">
        <v>6545</v>
      </c>
      <c r="C1074" t="s">
        <v>6545</v>
      </c>
      <c r="D1074" t="n">
        <v>-1000</v>
      </c>
      <c r="E1074" t="n">
        <v>1.25</v>
      </c>
      <c r="F1074" s="201" t="n">
        <v>43913</v>
      </c>
      <c r="G1074" t="n">
        <v>0</v>
      </c>
      <c r="H1074" s="201" t="n">
        <v>43917</v>
      </c>
      <c r="I1074" t="n">
        <v>0.978552278820375</v>
      </c>
      <c r="J1074" t="n">
        <v>1</v>
      </c>
      <c r="K1074" t="n">
        <v>1250</v>
      </c>
      <c r="L1074"/>
      <c r="M1074" t="s">
        <v>5561</v>
      </c>
      <c r="N1074" t="n">
        <v>1250</v>
      </c>
      <c r="O1074" s="201" t="n">
        <v>43917</v>
      </c>
      <c r="P1074" t="s">
        <v>5562</v>
      </c>
    </row>
    <row r="1075">
      <c r="A1075" t="n">
        <v>1585343702</v>
      </c>
      <c r="B1075" t="s">
        <v>6546</v>
      </c>
      <c r="C1075" t="s">
        <v>6546</v>
      </c>
      <c r="D1075" t="n">
        <v>-200</v>
      </c>
      <c r="E1075" t="n">
        <v>1.2</v>
      </c>
      <c r="F1075" s="201" t="n">
        <v>43910</v>
      </c>
      <c r="G1075" t="n">
        <v>2.5</v>
      </c>
      <c r="H1075" s="201" t="n">
        <v>43917</v>
      </c>
      <c r="I1075" t="n">
        <v>-1.05164007092199</v>
      </c>
      <c r="J1075" t="n">
        <v>-1.08333333333333</v>
      </c>
      <c r="K1075" t="n">
        <v>-260</v>
      </c>
      <c r="L1075"/>
      <c r="M1075" t="s">
        <v>5653</v>
      </c>
      <c r="N1075" t="n">
        <v>240</v>
      </c>
      <c r="O1075" s="201" t="n">
        <v>43917</v>
      </c>
      <c r="P1075" t="s">
        <v>5562</v>
      </c>
    </row>
    <row r="1076">
      <c r="A1076" t="n">
        <v>1585343703</v>
      </c>
      <c r="B1076" t="s">
        <v>6547</v>
      </c>
      <c r="C1076" t="s">
        <v>6547</v>
      </c>
      <c r="D1076" t="n">
        <v>-100</v>
      </c>
      <c r="E1076" t="n">
        <v>2</v>
      </c>
      <c r="F1076" s="201" t="n">
        <v>43914</v>
      </c>
      <c r="G1076" t="n">
        <v>2.5</v>
      </c>
      <c r="H1076" s="201" t="n">
        <v>43917</v>
      </c>
      <c r="I1076" t="n">
        <v>-0.245295698924731</v>
      </c>
      <c r="J1076" t="n">
        <v>-0.25</v>
      </c>
      <c r="K1076" t="n">
        <v>-50</v>
      </c>
      <c r="L1076"/>
      <c r="M1076" t="s">
        <v>5653</v>
      </c>
      <c r="N1076" t="n">
        <v>200</v>
      </c>
      <c r="O1076" s="201" t="n">
        <v>43917</v>
      </c>
      <c r="P1076" t="s">
        <v>5562</v>
      </c>
    </row>
    <row r="1077">
      <c r="A1077" t="n">
        <v>1585343704</v>
      </c>
      <c r="B1077" t="s">
        <v>6548</v>
      </c>
      <c r="C1077" t="s">
        <v>6548</v>
      </c>
      <c r="D1077" t="n">
        <v>-1000</v>
      </c>
      <c r="E1077" t="n">
        <v>0.1</v>
      </c>
      <c r="F1077" s="201" t="n">
        <v>43914</v>
      </c>
      <c r="G1077" t="n">
        <v>0.25</v>
      </c>
      <c r="H1077" s="201" t="n">
        <v>43917</v>
      </c>
      <c r="I1077" t="n">
        <v>-1.47177419354839</v>
      </c>
      <c r="J1077" t="n">
        <v>-1.5</v>
      </c>
      <c r="K1077" t="n">
        <v>-150</v>
      </c>
      <c r="L1077"/>
      <c r="M1077" t="s">
        <v>5653</v>
      </c>
      <c r="N1077" t="n">
        <v>100</v>
      </c>
      <c r="O1077" s="201" t="n">
        <v>43917</v>
      </c>
      <c r="P1077" t="s">
        <v>5562</v>
      </c>
    </row>
    <row r="1078">
      <c r="A1078" t="n">
        <v>1585343705</v>
      </c>
      <c r="B1078" t="s">
        <v>6549</v>
      </c>
      <c r="C1078" t="s">
        <v>6549</v>
      </c>
      <c r="D1078" t="n">
        <v>-1000</v>
      </c>
      <c r="E1078" t="n">
        <v>2</v>
      </c>
      <c r="F1078" s="201" t="n">
        <v>43916</v>
      </c>
      <c r="G1078" t="n">
        <v>0</v>
      </c>
      <c r="H1078" s="201" t="n">
        <v>43917</v>
      </c>
      <c r="I1078" t="n">
        <v>0.986486486486486</v>
      </c>
      <c r="J1078" t="n">
        <v>1</v>
      </c>
      <c r="K1078" t="n">
        <v>2000</v>
      </c>
      <c r="L1078"/>
      <c r="M1078" t="s">
        <v>5561</v>
      </c>
      <c r="N1078" t="n">
        <v>2000</v>
      </c>
      <c r="O1078" s="201" t="n">
        <v>43917</v>
      </c>
      <c r="P1078" t="s">
        <v>5562</v>
      </c>
    </row>
    <row r="1079">
      <c r="A1079" t="n">
        <v>1585343706</v>
      </c>
      <c r="B1079" t="s">
        <v>6550</v>
      </c>
      <c r="C1079" t="s">
        <v>6550</v>
      </c>
      <c r="D1079" t="n">
        <v>-1000</v>
      </c>
      <c r="E1079" t="n">
        <v>0.2</v>
      </c>
      <c r="F1079" s="201" t="n">
        <v>43914</v>
      </c>
      <c r="G1079" t="n">
        <v>1.6</v>
      </c>
      <c r="H1079" s="201" t="n">
        <v>43917</v>
      </c>
      <c r="I1079" t="n">
        <v>-6.86827956989247</v>
      </c>
      <c r="J1079" t="n">
        <v>-7</v>
      </c>
      <c r="K1079" t="n">
        <v>-1400</v>
      </c>
      <c r="L1079"/>
      <c r="M1079" t="s">
        <v>5653</v>
      </c>
      <c r="N1079" t="n">
        <v>200</v>
      </c>
      <c r="O1079" s="201" t="n">
        <v>43917</v>
      </c>
      <c r="P1079" t="s">
        <v>5562</v>
      </c>
    </row>
    <row r="1080">
      <c r="A1080" t="n">
        <v>1585343707</v>
      </c>
      <c r="B1080" t="s">
        <v>6551</v>
      </c>
      <c r="C1080" t="s">
        <v>6551</v>
      </c>
      <c r="D1080" t="n">
        <v>-1000</v>
      </c>
      <c r="E1080" t="n">
        <v>0.5</v>
      </c>
      <c r="F1080" s="201" t="n">
        <v>43915</v>
      </c>
      <c r="G1080" t="n">
        <v>0</v>
      </c>
      <c r="H1080" s="201" t="n">
        <v>43917</v>
      </c>
      <c r="I1080" t="n">
        <v>0.983827493261456</v>
      </c>
      <c r="J1080" t="n">
        <v>1</v>
      </c>
      <c r="K1080" t="n">
        <v>500</v>
      </c>
      <c r="L1080"/>
      <c r="M1080" t="s">
        <v>5561</v>
      </c>
      <c r="N1080" t="n">
        <v>500</v>
      </c>
      <c r="O1080" s="201" t="n">
        <v>43917</v>
      </c>
      <c r="P1080" t="s">
        <v>5562</v>
      </c>
    </row>
    <row r="1081">
      <c r="A1081" t="n">
        <v>1585343708</v>
      </c>
      <c r="B1081" t="s">
        <v>6552</v>
      </c>
      <c r="C1081" t="s">
        <v>6552</v>
      </c>
      <c r="D1081" t="n">
        <v>-1000</v>
      </c>
      <c r="E1081" t="n">
        <v>2.1</v>
      </c>
      <c r="F1081" s="201" t="n">
        <v>43915</v>
      </c>
      <c r="G1081" t="n">
        <v>0</v>
      </c>
      <c r="H1081" s="201" t="n">
        <v>43917</v>
      </c>
      <c r="I1081" t="n">
        <v>0.983827493261456</v>
      </c>
      <c r="J1081" t="n">
        <v>1</v>
      </c>
      <c r="K1081" t="n">
        <v>2100</v>
      </c>
      <c r="L1081"/>
      <c r="M1081" t="s">
        <v>5561</v>
      </c>
      <c r="N1081" t="n">
        <v>2100</v>
      </c>
      <c r="O1081" s="201" t="n">
        <v>43917</v>
      </c>
      <c r="P1081" t="s">
        <v>5562</v>
      </c>
    </row>
    <row r="1082">
      <c r="A1082" t="n">
        <v>1585343709</v>
      </c>
      <c r="B1082" t="s">
        <v>6553</v>
      </c>
      <c r="C1082" t="s">
        <v>6553</v>
      </c>
      <c r="D1082" t="n">
        <v>-100</v>
      </c>
      <c r="E1082" t="n">
        <v>3.3</v>
      </c>
      <c r="F1082" s="201" t="n">
        <v>43910</v>
      </c>
      <c r="G1082" t="n">
        <v>4</v>
      </c>
      <c r="H1082" s="201" t="n">
        <v>43917</v>
      </c>
      <c r="I1082" t="n">
        <v>-0.205915538362347</v>
      </c>
      <c r="J1082" t="n">
        <v>-0.212121212121212</v>
      </c>
      <c r="K1082" t="n">
        <v>-70</v>
      </c>
      <c r="L1082"/>
      <c r="M1082" t="s">
        <v>5653</v>
      </c>
      <c r="N1082" t="n">
        <v>330</v>
      </c>
      <c r="O1082" s="201" t="n">
        <v>43917</v>
      </c>
      <c r="P1082" t="s">
        <v>5562</v>
      </c>
    </row>
    <row r="1083">
      <c r="A1083" t="n">
        <v>1585343710</v>
      </c>
      <c r="B1083" t="s">
        <v>6554</v>
      </c>
      <c r="C1083" t="s">
        <v>6554</v>
      </c>
      <c r="D1083" t="n">
        <v>-300</v>
      </c>
      <c r="E1083" t="n">
        <v>0.4</v>
      </c>
      <c r="F1083" s="201" t="n">
        <v>43909</v>
      </c>
      <c r="G1083" t="n">
        <v>0</v>
      </c>
      <c r="H1083" s="201" t="n">
        <v>43917</v>
      </c>
      <c r="I1083" t="n">
        <v>0.968169761273209</v>
      </c>
      <c r="J1083" t="n">
        <v>1</v>
      </c>
      <c r="K1083" t="n">
        <v>120</v>
      </c>
      <c r="L1083"/>
      <c r="M1083" t="s">
        <v>5653</v>
      </c>
      <c r="N1083" t="n">
        <v>120</v>
      </c>
      <c r="O1083" s="201" t="n">
        <v>43917</v>
      </c>
      <c r="P1083" t="s">
        <v>5562</v>
      </c>
    </row>
    <row r="1084">
      <c r="A1084" t="n">
        <v>1585596094</v>
      </c>
      <c r="B1084" t="s">
        <v>6555</v>
      </c>
      <c r="C1084" t="s">
        <v>6555</v>
      </c>
      <c r="D1084" t="n">
        <v>1000</v>
      </c>
      <c r="E1084" t="n">
        <v>3</v>
      </c>
      <c r="F1084" s="201" t="n">
        <v>43811</v>
      </c>
      <c r="G1084" t="n">
        <v>1.25</v>
      </c>
      <c r="H1084" s="201" t="n">
        <v>43920</v>
      </c>
      <c r="I1084" t="n">
        <v>-0.448245614035088</v>
      </c>
      <c r="J1084" t="n">
        <v>-0.583333333333333</v>
      </c>
      <c r="K1084" t="n">
        <v>-1750</v>
      </c>
      <c r="L1084"/>
      <c r="M1084" t="s">
        <v>5568</v>
      </c>
      <c r="N1084" t="n">
        <v>3000</v>
      </c>
      <c r="O1084" s="201" t="n">
        <v>43920</v>
      </c>
      <c r="P1084" t="s">
        <v>5562</v>
      </c>
    </row>
    <row r="1085">
      <c r="A1085" t="n">
        <v>1585771639</v>
      </c>
      <c r="B1085" t="s">
        <v>6556</v>
      </c>
      <c r="C1085" t="s">
        <v>6556</v>
      </c>
      <c r="D1085" t="n">
        <v>-100</v>
      </c>
      <c r="E1085" t="n">
        <v>6</v>
      </c>
      <c r="F1085" s="201" t="n">
        <v>43914</v>
      </c>
      <c r="G1085" t="n">
        <v>0.5</v>
      </c>
      <c r="H1085" s="201" t="n">
        <v>43922</v>
      </c>
      <c r="I1085" t="n">
        <v>0.899417562724014</v>
      </c>
      <c r="J1085" t="n">
        <v>0.916666666666667</v>
      </c>
      <c r="K1085" t="n">
        <v>550</v>
      </c>
      <c r="L1085"/>
      <c r="M1085" t="s">
        <v>5653</v>
      </c>
      <c r="N1085" t="n">
        <v>600</v>
      </c>
      <c r="O1085" s="201" t="n">
        <v>43922</v>
      </c>
      <c r="P1085" t="s">
        <v>5562</v>
      </c>
    </row>
    <row r="1086">
      <c r="A1086" t="n">
        <v>1585771640</v>
      </c>
      <c r="B1086" t="s">
        <v>6557</v>
      </c>
      <c r="C1086" t="s">
        <v>6557</v>
      </c>
      <c r="D1086" t="n">
        <v>-1000</v>
      </c>
      <c r="E1086" t="n">
        <v>0.36</v>
      </c>
      <c r="F1086" s="201" t="n">
        <v>43917</v>
      </c>
      <c r="G1086" t="n">
        <v>0.03</v>
      </c>
      <c r="H1086" s="201" t="n">
        <v>43922</v>
      </c>
      <c r="I1086" t="n">
        <v>0.90672990063234</v>
      </c>
      <c r="J1086" t="n">
        <v>0.916666666666667</v>
      </c>
      <c r="K1086" t="n">
        <v>330</v>
      </c>
      <c r="L1086"/>
      <c r="M1086" t="s">
        <v>5653</v>
      </c>
      <c r="N1086" t="n">
        <v>360</v>
      </c>
      <c r="O1086" s="201" t="n">
        <v>43922</v>
      </c>
      <c r="P1086" t="s">
        <v>5562</v>
      </c>
    </row>
    <row r="1087">
      <c r="A1087" t="n">
        <v>1585771641</v>
      </c>
      <c r="B1087" t="s">
        <v>6558</v>
      </c>
      <c r="C1087" t="s">
        <v>6558</v>
      </c>
      <c r="D1087" t="n">
        <v>-1000</v>
      </c>
      <c r="E1087" t="n">
        <v>2</v>
      </c>
      <c r="F1087" s="201" t="n">
        <v>43917</v>
      </c>
      <c r="G1087" t="n">
        <v>0.07</v>
      </c>
      <c r="H1087" s="201" t="n">
        <v>43922</v>
      </c>
      <c r="I1087" t="n">
        <v>0.954539295392954</v>
      </c>
      <c r="J1087" t="n">
        <v>0.965</v>
      </c>
      <c r="K1087" t="n">
        <v>1930</v>
      </c>
      <c r="L1087"/>
      <c r="M1087" t="s">
        <v>5653</v>
      </c>
      <c r="N1087" t="n">
        <v>2000</v>
      </c>
      <c r="O1087" s="201" t="n">
        <v>43922</v>
      </c>
      <c r="P1087" t="s">
        <v>5562</v>
      </c>
    </row>
    <row r="1088">
      <c r="A1088" t="n">
        <v>1585771642</v>
      </c>
      <c r="B1088" t="s">
        <v>6175</v>
      </c>
      <c r="C1088" t="s">
        <v>6175</v>
      </c>
      <c r="D1088" t="n">
        <v>20</v>
      </c>
      <c r="E1088" t="n">
        <v>49.36</v>
      </c>
      <c r="F1088" s="201" t="n">
        <v>43920</v>
      </c>
      <c r="G1088" t="n">
        <v>50.5</v>
      </c>
      <c r="H1088" s="201" t="n">
        <v>43922</v>
      </c>
      <c r="I1088" t="n">
        <v>0.0230325211892553</v>
      </c>
      <c r="J1088" t="n">
        <v>0.0230956239870341</v>
      </c>
      <c r="K1088" t="n">
        <v>22.8</v>
      </c>
      <c r="L1088"/>
      <c r="M1088" t="s">
        <v>5566</v>
      </c>
      <c r="N1088" t="n">
        <v>987.2</v>
      </c>
      <c r="O1088" s="201" t="n">
        <v>43922</v>
      </c>
      <c r="P1088" t="s">
        <v>5562</v>
      </c>
    </row>
    <row r="1089">
      <c r="A1089" t="n">
        <v>1585945354</v>
      </c>
      <c r="B1089" t="s">
        <v>6559</v>
      </c>
      <c r="C1089" t="s">
        <v>6559</v>
      </c>
      <c r="D1089" t="n">
        <v>-500</v>
      </c>
      <c r="E1089" t="n">
        <v>0.6</v>
      </c>
      <c r="F1089" s="201" t="n">
        <v>43921</v>
      </c>
      <c r="G1089" t="n">
        <v>0</v>
      </c>
      <c r="H1089" s="201" t="n">
        <v>43924</v>
      </c>
      <c r="I1089" t="n">
        <v>1</v>
      </c>
      <c r="J1089" t="n">
        <v>1</v>
      </c>
      <c r="K1089" t="n">
        <v>300</v>
      </c>
      <c r="L1089"/>
      <c r="M1089" t="s">
        <v>5561</v>
      </c>
      <c r="N1089" t="n">
        <v>300</v>
      </c>
      <c r="O1089" s="201" t="n">
        <v>43924</v>
      </c>
      <c r="P1089" t="s">
        <v>5562</v>
      </c>
    </row>
    <row r="1090">
      <c r="A1090" t="n">
        <v>1585945355</v>
      </c>
      <c r="B1090" t="s">
        <v>6560</v>
      </c>
      <c r="C1090" t="s">
        <v>6560</v>
      </c>
      <c r="D1090" t="n">
        <v>-100</v>
      </c>
      <c r="E1090" t="n">
        <v>2</v>
      </c>
      <c r="F1090" s="201" t="n">
        <v>43920</v>
      </c>
      <c r="G1090" t="n">
        <v>0</v>
      </c>
      <c r="H1090" s="201" t="n">
        <v>43924</v>
      </c>
      <c r="I1090" t="n">
        <v>0.997267759562841</v>
      </c>
      <c r="J1090" t="n">
        <v>1</v>
      </c>
      <c r="K1090" t="n">
        <v>200</v>
      </c>
      <c r="L1090"/>
      <c r="M1090" t="s">
        <v>5653</v>
      </c>
      <c r="N1090" t="n">
        <v>200</v>
      </c>
      <c r="O1090" s="201" t="n">
        <v>43924</v>
      </c>
      <c r="P1090" t="s">
        <v>5562</v>
      </c>
    </row>
    <row r="1091">
      <c r="A1091" t="n">
        <v>1585945356</v>
      </c>
      <c r="B1091" t="s">
        <v>6561</v>
      </c>
      <c r="C1091" t="s">
        <v>6561</v>
      </c>
      <c r="D1091" t="n">
        <v>-200</v>
      </c>
      <c r="E1091" t="n">
        <v>0.5</v>
      </c>
      <c r="F1091" s="201" t="n">
        <v>43920</v>
      </c>
      <c r="G1091" t="n">
        <v>0</v>
      </c>
      <c r="H1091" s="201" t="n">
        <v>43924</v>
      </c>
      <c r="I1091" t="n">
        <v>0.997267759562841</v>
      </c>
      <c r="J1091" t="n">
        <v>1</v>
      </c>
      <c r="K1091" t="n">
        <v>100</v>
      </c>
      <c r="L1091"/>
      <c r="M1091" t="s">
        <v>5653</v>
      </c>
      <c r="N1091" t="n">
        <v>100</v>
      </c>
      <c r="O1091" s="201" t="n">
        <v>43924</v>
      </c>
      <c r="P1091" t="s">
        <v>5562</v>
      </c>
    </row>
    <row r="1092">
      <c r="A1092" t="n">
        <v>1585945357</v>
      </c>
      <c r="B1092" t="s">
        <v>6562</v>
      </c>
      <c r="C1092" t="s">
        <v>6562</v>
      </c>
      <c r="D1092" t="n">
        <v>-200</v>
      </c>
      <c r="E1092" t="n">
        <v>1</v>
      </c>
      <c r="F1092" s="201" t="n">
        <v>43914</v>
      </c>
      <c r="G1092" t="n">
        <v>0</v>
      </c>
      <c r="H1092" s="201" t="n">
        <v>43924</v>
      </c>
      <c r="I1092" t="n">
        <v>0.981182795698925</v>
      </c>
      <c r="J1092" t="n">
        <v>1</v>
      </c>
      <c r="K1092" t="n">
        <v>200</v>
      </c>
      <c r="L1092"/>
      <c r="M1092" t="s">
        <v>5653</v>
      </c>
      <c r="N1092" t="n">
        <v>200</v>
      </c>
      <c r="O1092" s="201" t="n">
        <v>43924</v>
      </c>
      <c r="P1092" t="s">
        <v>5562</v>
      </c>
    </row>
    <row r="1093">
      <c r="A1093" t="n">
        <v>1585945358</v>
      </c>
      <c r="B1093" t="s">
        <v>6563</v>
      </c>
      <c r="C1093" t="s">
        <v>6563</v>
      </c>
      <c r="D1093" t="n">
        <v>-1000</v>
      </c>
      <c r="E1093" t="n">
        <v>1.25</v>
      </c>
      <c r="F1093" s="201" t="n">
        <v>43922</v>
      </c>
      <c r="G1093" t="n">
        <v>0</v>
      </c>
      <c r="H1093" s="201" t="n">
        <v>43924</v>
      </c>
      <c r="I1093" t="n">
        <v>1.00274725274725</v>
      </c>
      <c r="J1093" t="n">
        <v>1</v>
      </c>
      <c r="K1093" t="n">
        <v>1250</v>
      </c>
      <c r="L1093"/>
      <c r="M1093" t="s">
        <v>5561</v>
      </c>
      <c r="N1093" t="n">
        <v>1250</v>
      </c>
      <c r="O1093" s="201" t="n">
        <v>43924</v>
      </c>
      <c r="P1093" t="s">
        <v>5562</v>
      </c>
    </row>
    <row r="1094">
      <c r="A1094" t="n">
        <v>1585945359</v>
      </c>
      <c r="B1094" t="s">
        <v>6564</v>
      </c>
      <c r="C1094" t="s">
        <v>6564</v>
      </c>
      <c r="D1094" t="n">
        <v>-1000</v>
      </c>
      <c r="E1094" t="n">
        <v>0.7</v>
      </c>
      <c r="F1094" s="201" t="n">
        <v>43922</v>
      </c>
      <c r="G1094" t="n">
        <v>0</v>
      </c>
      <c r="H1094" s="201" t="n">
        <v>43924</v>
      </c>
      <c r="I1094" t="n">
        <v>1.00274725274725</v>
      </c>
      <c r="J1094" t="n">
        <v>1</v>
      </c>
      <c r="K1094" t="n">
        <v>700</v>
      </c>
      <c r="L1094"/>
      <c r="M1094" t="s">
        <v>5561</v>
      </c>
      <c r="N1094" t="n">
        <v>700</v>
      </c>
      <c r="O1094" s="201" t="n">
        <v>43924</v>
      </c>
      <c r="P1094" t="s">
        <v>5562</v>
      </c>
    </row>
    <row r="1095">
      <c r="A1095" t="n">
        <v>1585945360</v>
      </c>
      <c r="B1095" t="s">
        <v>6565</v>
      </c>
      <c r="C1095" t="s">
        <v>6565</v>
      </c>
      <c r="D1095" t="n">
        <v>-1000</v>
      </c>
      <c r="E1095" t="n">
        <v>0.75</v>
      </c>
      <c r="F1095" s="201" t="n">
        <v>43921</v>
      </c>
      <c r="G1095" t="n">
        <v>1.4</v>
      </c>
      <c r="H1095" s="201" t="n">
        <v>43924</v>
      </c>
      <c r="I1095" t="n">
        <v>-0.866666666666666</v>
      </c>
      <c r="J1095" t="n">
        <v>-0.866666666666666</v>
      </c>
      <c r="K1095" t="n">
        <v>-650</v>
      </c>
      <c r="L1095"/>
      <c r="M1095" t="s">
        <v>5561</v>
      </c>
      <c r="N1095" t="n">
        <v>750</v>
      </c>
      <c r="O1095" s="201" t="n">
        <v>43924</v>
      </c>
      <c r="P1095" t="s">
        <v>5562</v>
      </c>
    </row>
    <row r="1096">
      <c r="A1096" t="n">
        <v>1585945361</v>
      </c>
      <c r="B1096" t="s">
        <v>6566</v>
      </c>
      <c r="C1096" t="s">
        <v>6566</v>
      </c>
      <c r="D1096" t="n">
        <v>-100</v>
      </c>
      <c r="E1096" t="n">
        <v>0.8</v>
      </c>
      <c r="F1096" s="201" t="n">
        <v>43921</v>
      </c>
      <c r="G1096" t="n">
        <v>3</v>
      </c>
      <c r="H1096" s="201" t="n">
        <v>43924</v>
      </c>
      <c r="I1096" t="n">
        <v>-2.75</v>
      </c>
      <c r="J1096" t="n">
        <v>-2.75</v>
      </c>
      <c r="K1096" t="n">
        <v>-220</v>
      </c>
      <c r="L1096"/>
      <c r="M1096" t="s">
        <v>5561</v>
      </c>
      <c r="N1096" t="n">
        <v>80</v>
      </c>
      <c r="O1096" s="201" t="n">
        <v>43924</v>
      </c>
      <c r="P1096" t="s">
        <v>5562</v>
      </c>
    </row>
    <row r="1097">
      <c r="A1097" t="n">
        <v>1585945362</v>
      </c>
      <c r="B1097" t="s">
        <v>6566</v>
      </c>
      <c r="C1097" t="s">
        <v>6566</v>
      </c>
      <c r="D1097" t="n">
        <v>-100</v>
      </c>
      <c r="E1097" t="n">
        <v>0.8</v>
      </c>
      <c r="F1097" s="201" t="n">
        <v>43921</v>
      </c>
      <c r="G1097" t="n">
        <v>3.5</v>
      </c>
      <c r="H1097" s="201" t="n">
        <v>43924</v>
      </c>
      <c r="I1097" t="n">
        <v>-3.375</v>
      </c>
      <c r="J1097" t="n">
        <v>-3.375</v>
      </c>
      <c r="K1097" t="n">
        <v>-270</v>
      </c>
      <c r="L1097"/>
      <c r="M1097" t="s">
        <v>5561</v>
      </c>
      <c r="N1097" t="n">
        <v>80</v>
      </c>
      <c r="O1097" s="201" t="n">
        <v>43924</v>
      </c>
      <c r="P1097" t="s">
        <v>5562</v>
      </c>
    </row>
    <row r="1098">
      <c r="A1098" t="n">
        <v>1585945363</v>
      </c>
      <c r="B1098" t="s">
        <v>6566</v>
      </c>
      <c r="C1098" t="s">
        <v>6566</v>
      </c>
      <c r="D1098" t="n">
        <v>-500</v>
      </c>
      <c r="E1098" t="n">
        <v>0.8</v>
      </c>
      <c r="F1098" s="201" t="n">
        <v>43921</v>
      </c>
      <c r="G1098" t="n">
        <v>4</v>
      </c>
      <c r="H1098" s="201" t="n">
        <v>43924</v>
      </c>
      <c r="I1098" t="n">
        <v>-4</v>
      </c>
      <c r="J1098" t="n">
        <v>-4</v>
      </c>
      <c r="K1098" t="n">
        <v>-1600</v>
      </c>
      <c r="L1098"/>
      <c r="M1098" t="s">
        <v>5561</v>
      </c>
      <c r="N1098" t="n">
        <v>400</v>
      </c>
      <c r="O1098" s="201" t="n">
        <v>43924</v>
      </c>
      <c r="P1098" t="s">
        <v>5562</v>
      </c>
    </row>
    <row r="1099">
      <c r="A1099" t="n">
        <v>1585945364</v>
      </c>
      <c r="B1099" t="s">
        <v>6566</v>
      </c>
      <c r="C1099" t="s">
        <v>6566</v>
      </c>
      <c r="D1099" t="n">
        <v>-100</v>
      </c>
      <c r="E1099" t="n">
        <v>0.8</v>
      </c>
      <c r="F1099" s="201" t="n">
        <v>43921</v>
      </c>
      <c r="G1099" t="n">
        <v>3.7</v>
      </c>
      <c r="H1099" s="201" t="n">
        <v>43924</v>
      </c>
      <c r="I1099" t="n">
        <v>-3.625</v>
      </c>
      <c r="J1099" t="n">
        <v>-3.625</v>
      </c>
      <c r="K1099" t="n">
        <v>-290</v>
      </c>
      <c r="L1099"/>
      <c r="M1099" t="s">
        <v>5561</v>
      </c>
      <c r="N1099" t="n">
        <v>80</v>
      </c>
      <c r="O1099" s="201" t="n">
        <v>43924</v>
      </c>
      <c r="P1099" t="s">
        <v>5562</v>
      </c>
    </row>
    <row r="1100">
      <c r="A1100" t="n">
        <v>1585945656</v>
      </c>
      <c r="B1100" t="s">
        <v>6567</v>
      </c>
      <c r="C1100" t="s">
        <v>6567</v>
      </c>
      <c r="D1100" t="n">
        <v>-1000</v>
      </c>
      <c r="E1100" t="n">
        <v>0.9</v>
      </c>
      <c r="F1100" s="201" t="n">
        <v>43920</v>
      </c>
      <c r="G1100" t="n">
        <v>0</v>
      </c>
      <c r="H1100" s="201" t="n">
        <v>43924</v>
      </c>
      <c r="I1100" t="n">
        <v>0.997267759562841</v>
      </c>
      <c r="J1100" t="n">
        <v>1</v>
      </c>
      <c r="K1100" t="n">
        <v>900</v>
      </c>
      <c r="L1100"/>
      <c r="M1100" t="s">
        <v>5561</v>
      </c>
      <c r="N1100" t="n">
        <v>900</v>
      </c>
      <c r="O1100" s="201" t="n">
        <v>43924</v>
      </c>
      <c r="P1100" t="s">
        <v>5562</v>
      </c>
    </row>
    <row r="1101">
      <c r="A1101" t="n">
        <v>1586290186</v>
      </c>
      <c r="B1101" t="s">
        <v>6568</v>
      </c>
      <c r="C1101" t="s">
        <v>6568</v>
      </c>
      <c r="D1101" t="n">
        <v>-1000</v>
      </c>
      <c r="E1101" t="n">
        <v>2.5</v>
      </c>
      <c r="F1101" s="201" t="n">
        <v>43924</v>
      </c>
      <c r="G1101" t="n">
        <v>4.2</v>
      </c>
      <c r="H1101" s="201" t="n">
        <v>43928</v>
      </c>
      <c r="I1101" t="n">
        <v>-0.685635359116022</v>
      </c>
      <c r="J1101" t="n">
        <v>-0.68</v>
      </c>
      <c r="K1101" t="n">
        <v>-1700</v>
      </c>
      <c r="L1101"/>
      <c r="M1101" t="s">
        <v>5561</v>
      </c>
      <c r="N1101" t="n">
        <v>2500</v>
      </c>
      <c r="O1101" s="201" t="n">
        <v>43928</v>
      </c>
      <c r="P1101" t="s">
        <v>5562</v>
      </c>
    </row>
    <row r="1102">
      <c r="A1102" t="n">
        <v>1586290187</v>
      </c>
      <c r="B1102" t="s">
        <v>6569</v>
      </c>
      <c r="C1102" t="s">
        <v>6569</v>
      </c>
      <c r="D1102" t="n">
        <v>1000</v>
      </c>
      <c r="E1102" t="n">
        <v>5.5</v>
      </c>
      <c r="F1102" s="201" t="n">
        <v>43928</v>
      </c>
      <c r="G1102" t="n">
        <v>5.5</v>
      </c>
      <c r="H1102" s="201" t="n">
        <v>43928</v>
      </c>
      <c r="I1102" t="n">
        <v>0</v>
      </c>
      <c r="J1102" t="n">
        <v>0</v>
      </c>
      <c r="K1102" t="n">
        <v>0</v>
      </c>
      <c r="L1102"/>
      <c r="M1102" t="s">
        <v>5645</v>
      </c>
      <c r="N1102" t="n">
        <v>5500</v>
      </c>
      <c r="O1102" s="201" t="n">
        <v>43928</v>
      </c>
      <c r="P1102" t="s">
        <v>5562</v>
      </c>
    </row>
    <row r="1103">
      <c r="A1103" t="n">
        <v>1586452773</v>
      </c>
      <c r="B1103" t="s">
        <v>6570</v>
      </c>
      <c r="C1103" t="s">
        <v>6570</v>
      </c>
      <c r="D1103" t="n">
        <v>-100</v>
      </c>
      <c r="E1103" t="n">
        <v>0.9</v>
      </c>
      <c r="F1103" s="201" t="n">
        <v>43928</v>
      </c>
      <c r="G1103" t="n">
        <v>7</v>
      </c>
      <c r="H1103" s="201" t="n">
        <v>43930</v>
      </c>
      <c r="I1103" t="n">
        <v>-6.91030415890751</v>
      </c>
      <c r="J1103" t="n">
        <v>-6.77777777777778</v>
      </c>
      <c r="K1103" t="n">
        <v>-610</v>
      </c>
      <c r="L1103"/>
      <c r="M1103" t="s">
        <v>5653</v>
      </c>
      <c r="N1103" t="n">
        <v>90</v>
      </c>
      <c r="O1103" s="201" t="n">
        <v>43930</v>
      </c>
      <c r="P1103" t="s">
        <v>5562</v>
      </c>
    </row>
    <row r="1104">
      <c r="A1104" t="n">
        <v>1586462045</v>
      </c>
      <c r="B1104" t="s">
        <v>6571</v>
      </c>
      <c r="C1104" t="s">
        <v>6571</v>
      </c>
      <c r="D1104" t="n">
        <v>-100</v>
      </c>
      <c r="E1104" t="n">
        <v>1</v>
      </c>
      <c r="F1104" s="201" t="n">
        <v>43927</v>
      </c>
      <c r="G1104" t="n">
        <v>12</v>
      </c>
      <c r="H1104" s="201" t="n">
        <v>43930</v>
      </c>
      <c r="I1104" t="n">
        <v>-11.1838440111421</v>
      </c>
      <c r="J1104" t="n">
        <v>-11</v>
      </c>
      <c r="K1104" t="n">
        <v>-1100</v>
      </c>
      <c r="L1104"/>
      <c r="M1104" t="s">
        <v>5653</v>
      </c>
      <c r="N1104" t="n">
        <v>100</v>
      </c>
      <c r="O1104" s="201" t="n">
        <v>43930</v>
      </c>
      <c r="P1104" t="s">
        <v>5562</v>
      </c>
    </row>
    <row r="1105">
      <c r="A1105" t="n">
        <v>1586462046</v>
      </c>
      <c r="B1105" t="s">
        <v>6572</v>
      </c>
      <c r="C1105" t="s">
        <v>6572</v>
      </c>
      <c r="D1105" t="n">
        <v>-1000</v>
      </c>
      <c r="E1105" t="n">
        <v>0.4</v>
      </c>
      <c r="F1105" s="201" t="n">
        <v>43927</v>
      </c>
      <c r="G1105" t="n">
        <v>4.35</v>
      </c>
      <c r="H1105" s="201" t="n">
        <v>43930</v>
      </c>
      <c r="I1105" t="n">
        <v>-10.0400417827298</v>
      </c>
      <c r="J1105" t="n">
        <v>-9.875</v>
      </c>
      <c r="K1105" t="n">
        <v>-3950</v>
      </c>
      <c r="L1105"/>
      <c r="M1105" t="s">
        <v>5653</v>
      </c>
      <c r="N1105" t="n">
        <v>400</v>
      </c>
      <c r="O1105" s="201" t="n">
        <v>43930</v>
      </c>
      <c r="P1105" t="s">
        <v>5562</v>
      </c>
    </row>
    <row r="1106">
      <c r="A1106" t="n">
        <v>1586462047</v>
      </c>
      <c r="B1106" t="s">
        <v>6573</v>
      </c>
      <c r="C1106" t="s">
        <v>6573</v>
      </c>
      <c r="D1106" t="n">
        <v>-200</v>
      </c>
      <c r="E1106" t="n">
        <v>2.5</v>
      </c>
      <c r="F1106" s="201" t="n">
        <v>43929</v>
      </c>
      <c r="G1106" t="n">
        <v>4.4</v>
      </c>
      <c r="H1106" s="201" t="n">
        <v>43930</v>
      </c>
      <c r="I1106" t="n">
        <v>-0.77703081232493</v>
      </c>
      <c r="J1106" t="n">
        <v>-0.76</v>
      </c>
      <c r="K1106" t="n">
        <v>-380</v>
      </c>
      <c r="L1106"/>
      <c r="M1106" t="s">
        <v>5653</v>
      </c>
      <c r="N1106" t="n">
        <v>500</v>
      </c>
      <c r="O1106" s="201" t="n">
        <v>43930</v>
      </c>
      <c r="P1106" t="s">
        <v>5562</v>
      </c>
    </row>
    <row r="1107">
      <c r="A1107" t="n">
        <v>1586462656</v>
      </c>
      <c r="B1107" t="s">
        <v>6574</v>
      </c>
      <c r="C1107" t="s">
        <v>6574</v>
      </c>
      <c r="D1107" t="n">
        <v>-200</v>
      </c>
      <c r="E1107" t="n">
        <v>2.45</v>
      </c>
      <c r="F1107" s="201" t="n">
        <v>43917</v>
      </c>
      <c r="G1107" t="n">
        <v>0</v>
      </c>
      <c r="H1107" s="201" t="n">
        <v>43930</v>
      </c>
      <c r="I1107" t="n">
        <v>0.989159891598916</v>
      </c>
      <c r="J1107" t="n">
        <v>1</v>
      </c>
      <c r="K1107" t="n">
        <v>490</v>
      </c>
      <c r="L1107"/>
      <c r="M1107" t="s">
        <v>5653</v>
      </c>
      <c r="N1107" t="n">
        <v>490</v>
      </c>
      <c r="O1107" s="201" t="n">
        <v>43930</v>
      </c>
      <c r="P1107" t="s">
        <v>5562</v>
      </c>
    </row>
    <row r="1108">
      <c r="A1108" t="n">
        <v>1586462657</v>
      </c>
      <c r="B1108" t="s">
        <v>6575</v>
      </c>
      <c r="C1108" t="s">
        <v>6575</v>
      </c>
      <c r="D1108" t="n">
        <v>-1000</v>
      </c>
      <c r="E1108" t="n">
        <v>0.11</v>
      </c>
      <c r="F1108" s="201" t="n">
        <v>43927</v>
      </c>
      <c r="G1108" t="n">
        <v>0</v>
      </c>
      <c r="H1108" s="201" t="n">
        <v>43930</v>
      </c>
      <c r="I1108" t="n">
        <v>1.01671309192201</v>
      </c>
      <c r="J1108" t="n">
        <v>1</v>
      </c>
      <c r="K1108" t="n">
        <v>110</v>
      </c>
      <c r="L1108"/>
      <c r="M1108" t="s">
        <v>5653</v>
      </c>
      <c r="N1108" t="n">
        <v>110</v>
      </c>
      <c r="O1108" s="201" t="n">
        <v>43930</v>
      </c>
      <c r="P1108" t="s">
        <v>5562</v>
      </c>
    </row>
    <row r="1109">
      <c r="A1109" t="n">
        <v>1586462658</v>
      </c>
      <c r="B1109" t="s">
        <v>6576</v>
      </c>
      <c r="C1109" t="s">
        <v>6576</v>
      </c>
      <c r="D1109" t="n">
        <v>-1000</v>
      </c>
      <c r="E1109" t="n">
        <v>0.4</v>
      </c>
      <c r="F1109" s="201" t="n">
        <v>43927</v>
      </c>
      <c r="G1109" t="n">
        <v>0</v>
      </c>
      <c r="H1109" s="201" t="n">
        <v>43930</v>
      </c>
      <c r="I1109" t="n">
        <v>1.01671309192201</v>
      </c>
      <c r="J1109" t="n">
        <v>1</v>
      </c>
      <c r="K1109" t="n">
        <v>400</v>
      </c>
      <c r="L1109"/>
      <c r="M1109" t="s">
        <v>5561</v>
      </c>
      <c r="N1109" t="n">
        <v>400</v>
      </c>
      <c r="O1109" s="201" t="n">
        <v>43930</v>
      </c>
      <c r="P1109" t="s">
        <v>5562</v>
      </c>
    </row>
    <row r="1110">
      <c r="A1110" t="n">
        <v>1586462659</v>
      </c>
      <c r="B1110" t="s">
        <v>6577</v>
      </c>
      <c r="C1110" t="s">
        <v>6577</v>
      </c>
      <c r="D1110" t="n">
        <v>-1000</v>
      </c>
      <c r="E1110" t="n">
        <v>0.4</v>
      </c>
      <c r="F1110" s="201" t="n">
        <v>43927</v>
      </c>
      <c r="G1110" t="n">
        <v>0</v>
      </c>
      <c r="H1110" s="201" t="n">
        <v>43930</v>
      </c>
      <c r="I1110" t="n">
        <v>1.01671309192201</v>
      </c>
      <c r="J1110" t="n">
        <v>1</v>
      </c>
      <c r="K1110" t="n">
        <v>400</v>
      </c>
      <c r="L1110"/>
      <c r="M1110" t="s">
        <v>5561</v>
      </c>
      <c r="N1110" t="n">
        <v>400</v>
      </c>
      <c r="O1110" s="201" t="n">
        <v>43930</v>
      </c>
      <c r="P1110" t="s">
        <v>5562</v>
      </c>
    </row>
    <row r="1111">
      <c r="A1111" t="n">
        <v>1586462660</v>
      </c>
      <c r="B1111" t="s">
        <v>6578</v>
      </c>
      <c r="C1111" t="s">
        <v>6578</v>
      </c>
      <c r="D1111" t="n">
        <v>-1000</v>
      </c>
      <c r="E1111" t="n">
        <v>2.6</v>
      </c>
      <c r="F1111" s="201" t="n">
        <v>43928</v>
      </c>
      <c r="G1111" t="n">
        <v>0</v>
      </c>
      <c r="H1111" s="201" t="n">
        <v>43930</v>
      </c>
      <c r="I1111" t="n">
        <v>1.0195530726257</v>
      </c>
      <c r="J1111" t="n">
        <v>1</v>
      </c>
      <c r="K1111" t="n">
        <v>2600</v>
      </c>
      <c r="L1111"/>
      <c r="M1111" t="s">
        <v>5561</v>
      </c>
      <c r="N1111" t="n">
        <v>2600</v>
      </c>
      <c r="O1111" s="201" t="n">
        <v>43930</v>
      </c>
      <c r="P1111" t="s">
        <v>5562</v>
      </c>
    </row>
    <row r="1112">
      <c r="A1112" t="n">
        <v>1586981050</v>
      </c>
      <c r="B1112" t="s">
        <v>6579</v>
      </c>
      <c r="C1112" t="s">
        <v>6579</v>
      </c>
      <c r="D1112" t="n">
        <v>-1000</v>
      </c>
      <c r="E1112" t="n">
        <v>2</v>
      </c>
      <c r="F1112" s="201" t="n">
        <v>43935</v>
      </c>
      <c r="G1112" t="n">
        <v>1.75</v>
      </c>
      <c r="H1112" s="201" t="n">
        <v>43936</v>
      </c>
      <c r="I1112" t="n">
        <v>0.129985754985755</v>
      </c>
      <c r="J1112" t="n">
        <v>0.125</v>
      </c>
      <c r="K1112" t="n">
        <v>250</v>
      </c>
      <c r="L1112"/>
      <c r="M1112" t="s">
        <v>5653</v>
      </c>
      <c r="N1112" t="n">
        <v>2000</v>
      </c>
      <c r="O1112" s="201" t="n">
        <v>43936</v>
      </c>
      <c r="P1112" t="s">
        <v>5562</v>
      </c>
    </row>
    <row r="1113">
      <c r="A1113" t="n">
        <v>1587053549</v>
      </c>
      <c r="B1113" t="s">
        <v>6580</v>
      </c>
      <c r="C1113" t="s">
        <v>6580</v>
      </c>
      <c r="D1113" t="n">
        <v>300</v>
      </c>
      <c r="E1113" t="n">
        <v>1.1</v>
      </c>
      <c r="F1113" s="201" t="n">
        <v>43860</v>
      </c>
      <c r="G1113" t="n">
        <v>0</v>
      </c>
      <c r="H1113" s="201" t="n">
        <v>43937</v>
      </c>
      <c r="I1113" t="n">
        <v>-0.856807511737089</v>
      </c>
      <c r="J1113" t="n">
        <v>-1</v>
      </c>
      <c r="K1113" t="n">
        <v>-330</v>
      </c>
      <c r="L1113"/>
      <c r="M1113" t="s">
        <v>5568</v>
      </c>
      <c r="N1113" t="n">
        <v>330</v>
      </c>
      <c r="O1113" s="201" t="n">
        <v>43937</v>
      </c>
      <c r="P1113" t="s">
        <v>5562</v>
      </c>
    </row>
    <row r="1114">
      <c r="A1114" t="n">
        <v>1587053550</v>
      </c>
      <c r="B1114" t="s">
        <v>6581</v>
      </c>
      <c r="C1114" t="s">
        <v>6581</v>
      </c>
      <c r="D1114" t="n">
        <v>201</v>
      </c>
      <c r="E1114" t="n">
        <v>50.77</v>
      </c>
      <c r="F1114" s="201" t="n">
        <v>43885</v>
      </c>
      <c r="G1114" t="n">
        <v>59.02</v>
      </c>
      <c r="H1114" s="201" t="n">
        <v>43937</v>
      </c>
      <c r="I1114" t="n">
        <v>0.147909230272752</v>
      </c>
      <c r="J1114" t="n">
        <v>0.162497537916092</v>
      </c>
      <c r="K1114" t="n">
        <v>1658.25</v>
      </c>
      <c r="L1114"/>
      <c r="M1114" t="s">
        <v>5566</v>
      </c>
      <c r="N1114" t="n">
        <v>10204.77</v>
      </c>
      <c r="O1114" s="201" t="n">
        <v>43937</v>
      </c>
      <c r="P1114" t="s">
        <v>5562</v>
      </c>
    </row>
    <row r="1115">
      <c r="A1115" t="n">
        <v>1587053551</v>
      </c>
      <c r="B1115" t="s">
        <v>6582</v>
      </c>
      <c r="C1115" t="s">
        <v>6582</v>
      </c>
      <c r="D1115" t="n">
        <v>-200</v>
      </c>
      <c r="E1115" t="n">
        <v>1.75</v>
      </c>
      <c r="F1115" s="201" t="n">
        <v>43928</v>
      </c>
      <c r="G1115" t="n">
        <v>8</v>
      </c>
      <c r="H1115" s="201" t="n">
        <v>43937</v>
      </c>
      <c r="I1115" t="n">
        <v>-3.64126097366321</v>
      </c>
      <c r="J1115" t="n">
        <v>-3.57142857142857</v>
      </c>
      <c r="K1115" t="n">
        <v>-1250</v>
      </c>
      <c r="L1115"/>
      <c r="M1115" t="s">
        <v>5653</v>
      </c>
      <c r="N1115" t="n">
        <v>350</v>
      </c>
      <c r="O1115" s="201" t="n">
        <v>43937</v>
      </c>
      <c r="P1115" t="s">
        <v>5562</v>
      </c>
    </row>
    <row r="1116">
      <c r="A1116" t="n">
        <v>1587067728</v>
      </c>
      <c r="B1116" t="s">
        <v>6036</v>
      </c>
      <c r="C1116" t="s">
        <v>6036</v>
      </c>
      <c r="D1116" t="n">
        <v>100</v>
      </c>
      <c r="E1116" t="n">
        <v>170.12</v>
      </c>
      <c r="F1116" s="201" t="n">
        <v>43861</v>
      </c>
      <c r="G1116" t="n">
        <v>174</v>
      </c>
      <c r="H1116" s="201" t="n">
        <v>43937</v>
      </c>
      <c r="I1116" t="n">
        <v>0.0195875575718177</v>
      </c>
      <c r="J1116" t="n">
        <v>0.0228074300493768</v>
      </c>
      <c r="K1116" t="n">
        <v>388</v>
      </c>
      <c r="L1116"/>
      <c r="M1116" t="s">
        <v>5566</v>
      </c>
      <c r="N1116" t="n">
        <v>17012</v>
      </c>
      <c r="O1116" s="201" t="n">
        <v>43937</v>
      </c>
      <c r="P1116" t="s">
        <v>5579</v>
      </c>
    </row>
    <row r="1117">
      <c r="A1117" t="n">
        <v>1587138157</v>
      </c>
      <c r="B1117" t="s">
        <v>6583</v>
      </c>
      <c r="C1117" t="s">
        <v>6583</v>
      </c>
      <c r="D1117" t="n">
        <v>-100</v>
      </c>
      <c r="E1117" t="n">
        <v>2.75</v>
      </c>
      <c r="F1117" s="201" t="n">
        <v>43927</v>
      </c>
      <c r="G1117" t="n">
        <v>23</v>
      </c>
      <c r="H1117" s="201" t="n">
        <v>43938</v>
      </c>
      <c r="I1117" t="n">
        <v>-7.48670549506204</v>
      </c>
      <c r="J1117" t="n">
        <v>-7.36363636363636</v>
      </c>
      <c r="K1117" t="n">
        <v>-2025</v>
      </c>
      <c r="L1117"/>
      <c r="M1117" t="s">
        <v>5653</v>
      </c>
      <c r="N1117" t="n">
        <v>275</v>
      </c>
      <c r="O1117" s="201" t="n">
        <v>43938</v>
      </c>
      <c r="P1117" t="s">
        <v>5562</v>
      </c>
    </row>
    <row r="1118">
      <c r="A1118" t="n">
        <v>1587144395</v>
      </c>
      <c r="B1118" t="s">
        <v>6584</v>
      </c>
      <c r="C1118" t="s">
        <v>6584</v>
      </c>
      <c r="D1118" t="n">
        <v>-200</v>
      </c>
      <c r="E1118" t="n">
        <v>0.75</v>
      </c>
      <c r="F1118" s="201" t="n">
        <v>43927</v>
      </c>
      <c r="G1118" t="n">
        <v>1.25</v>
      </c>
      <c r="H1118" s="201" t="n">
        <v>43938</v>
      </c>
      <c r="I1118" t="n">
        <v>-0.677808727948004</v>
      </c>
      <c r="J1118" t="n">
        <v>-0.666666666666667</v>
      </c>
      <c r="K1118" t="n">
        <v>-100</v>
      </c>
      <c r="L1118"/>
      <c r="M1118" t="s">
        <v>5653</v>
      </c>
      <c r="N1118" t="n">
        <v>150</v>
      </c>
      <c r="O1118" s="201" t="n">
        <v>43938</v>
      </c>
      <c r="P1118" t="s">
        <v>5562</v>
      </c>
    </row>
    <row r="1119">
      <c r="A1119" t="n">
        <v>1587148844</v>
      </c>
      <c r="B1119" t="s">
        <v>6585</v>
      </c>
      <c r="C1119" t="s">
        <v>6585</v>
      </c>
      <c r="D1119" t="n">
        <v>-200</v>
      </c>
      <c r="E1119" t="n">
        <v>3.1</v>
      </c>
      <c r="F1119" s="201" t="n">
        <v>43934</v>
      </c>
      <c r="G1119" t="n">
        <v>7.3</v>
      </c>
      <c r="H1119" s="201" t="n">
        <v>43938</v>
      </c>
      <c r="I1119" t="n">
        <v>-1.40487536656891</v>
      </c>
      <c r="J1119" t="n">
        <v>-1.35483870967742</v>
      </c>
      <c r="K1119" t="n">
        <v>-840</v>
      </c>
      <c r="L1119"/>
      <c r="M1119" t="s">
        <v>5653</v>
      </c>
      <c r="N1119" t="n">
        <v>620</v>
      </c>
      <c r="O1119" s="201" t="n">
        <v>43938</v>
      </c>
      <c r="P1119" t="s">
        <v>5562</v>
      </c>
    </row>
    <row r="1120">
      <c r="A1120" t="n">
        <v>1587150125</v>
      </c>
      <c r="B1120" t="s">
        <v>6586</v>
      </c>
      <c r="C1120" t="s">
        <v>6586</v>
      </c>
      <c r="D1120" t="n">
        <v>-200</v>
      </c>
      <c r="E1120" t="n">
        <v>3</v>
      </c>
      <c r="F1120" s="201" t="n">
        <v>43920</v>
      </c>
      <c r="G1120" t="n">
        <v>3.9</v>
      </c>
      <c r="H1120" s="201" t="n">
        <v>43938</v>
      </c>
      <c r="I1120" t="n">
        <v>-0.299180327868852</v>
      </c>
      <c r="J1120" t="n">
        <v>-0.3</v>
      </c>
      <c r="K1120" t="n">
        <v>-180</v>
      </c>
      <c r="L1120"/>
      <c r="M1120" t="s">
        <v>5653</v>
      </c>
      <c r="N1120" t="n">
        <v>600</v>
      </c>
      <c r="O1120" s="201" t="n">
        <v>43938</v>
      </c>
      <c r="P1120" t="s">
        <v>5562</v>
      </c>
    </row>
    <row r="1121">
      <c r="A1121" t="n">
        <v>1587152181</v>
      </c>
      <c r="B1121" t="s">
        <v>6587</v>
      </c>
      <c r="C1121" t="s">
        <v>6587</v>
      </c>
      <c r="D1121" t="n">
        <v>-1000</v>
      </c>
      <c r="E1121" t="n">
        <v>0.73</v>
      </c>
      <c r="F1121" s="201" t="n">
        <v>43936</v>
      </c>
      <c r="G1121" t="n">
        <v>1.3</v>
      </c>
      <c r="H1121" s="201" t="n">
        <v>43938</v>
      </c>
      <c r="I1121" t="n">
        <v>-0.814285714285714</v>
      </c>
      <c r="J1121" t="n">
        <v>-0.780821917808219</v>
      </c>
      <c r="K1121" t="n">
        <v>-570</v>
      </c>
      <c r="L1121"/>
      <c r="M1121" t="s">
        <v>5561</v>
      </c>
      <c r="N1121" t="n">
        <v>730</v>
      </c>
      <c r="O1121" s="201" t="n">
        <v>43938</v>
      </c>
      <c r="P1121" t="s">
        <v>5562</v>
      </c>
    </row>
    <row r="1122">
      <c r="A1122" t="n">
        <v>1587157228</v>
      </c>
      <c r="B1122" t="s">
        <v>6588</v>
      </c>
      <c r="C1122" t="s">
        <v>6588</v>
      </c>
      <c r="D1122" t="n">
        <v>-100</v>
      </c>
      <c r="E1122" t="n">
        <v>2.5</v>
      </c>
      <c r="F1122" s="201" t="n">
        <v>43914</v>
      </c>
      <c r="G1122" t="n">
        <v>0</v>
      </c>
      <c r="H1122" s="201" t="n">
        <v>43938</v>
      </c>
      <c r="I1122" t="n">
        <v>0.981182795698925</v>
      </c>
      <c r="J1122" t="n">
        <v>1</v>
      </c>
      <c r="K1122" t="n">
        <v>250</v>
      </c>
      <c r="L1122"/>
      <c r="M1122" t="s">
        <v>5653</v>
      </c>
      <c r="N1122" t="n">
        <v>250</v>
      </c>
      <c r="O1122" s="201" t="n">
        <v>43938</v>
      </c>
      <c r="P1122" t="s">
        <v>5562</v>
      </c>
    </row>
    <row r="1123">
      <c r="A1123" t="n">
        <v>1587157229</v>
      </c>
      <c r="B1123" t="s">
        <v>6589</v>
      </c>
      <c r="C1123" t="s">
        <v>6589</v>
      </c>
      <c r="D1123" t="n">
        <v>-1000</v>
      </c>
      <c r="E1123" t="n">
        <v>0.35</v>
      </c>
      <c r="F1123" s="201" t="n">
        <v>43936</v>
      </c>
      <c r="G1123" t="n">
        <v>0</v>
      </c>
      <c r="H1123" s="201" t="n">
        <v>43938</v>
      </c>
      <c r="I1123" t="n">
        <v>1.04285714285714</v>
      </c>
      <c r="J1123" t="n">
        <v>1</v>
      </c>
      <c r="K1123" t="n">
        <v>350</v>
      </c>
      <c r="L1123"/>
      <c r="M1123" t="s">
        <v>5561</v>
      </c>
      <c r="N1123" t="n">
        <v>350</v>
      </c>
      <c r="O1123" s="201" t="n">
        <v>43938</v>
      </c>
      <c r="P1123" t="s">
        <v>5562</v>
      </c>
    </row>
    <row r="1124">
      <c r="A1124" t="n">
        <v>1587157230</v>
      </c>
      <c r="B1124" t="s">
        <v>6590</v>
      </c>
      <c r="C1124" t="s">
        <v>6590</v>
      </c>
      <c r="D1124" t="n">
        <v>-500</v>
      </c>
      <c r="E1124" t="n">
        <v>1.07</v>
      </c>
      <c r="F1124" s="201" t="n">
        <v>43937</v>
      </c>
      <c r="G1124" t="n">
        <v>0</v>
      </c>
      <c r="H1124" s="201" t="n">
        <v>43938</v>
      </c>
      <c r="I1124" t="n">
        <v>1.0458452722063</v>
      </c>
      <c r="J1124" t="n">
        <v>1</v>
      </c>
      <c r="K1124" t="n">
        <v>535</v>
      </c>
      <c r="L1124"/>
      <c r="M1124" t="s">
        <v>5561</v>
      </c>
      <c r="N1124" t="n">
        <v>535</v>
      </c>
      <c r="O1124" s="201" t="n">
        <v>43938</v>
      </c>
      <c r="P1124" t="s">
        <v>5562</v>
      </c>
    </row>
    <row r="1125">
      <c r="A1125" t="n">
        <v>1587157231</v>
      </c>
      <c r="B1125" t="s">
        <v>6591</v>
      </c>
      <c r="C1125" t="s">
        <v>6591</v>
      </c>
      <c r="D1125" t="n">
        <v>-1500</v>
      </c>
      <c r="E1125" t="n">
        <v>0.35</v>
      </c>
      <c r="F1125" s="201" t="n">
        <v>43937</v>
      </c>
      <c r="G1125" t="n">
        <v>0</v>
      </c>
      <c r="H1125" s="201" t="n">
        <v>43938</v>
      </c>
      <c r="I1125" t="n">
        <v>1.0458452722063</v>
      </c>
      <c r="J1125" t="n">
        <v>1</v>
      </c>
      <c r="K1125" t="n">
        <v>525</v>
      </c>
      <c r="L1125"/>
      <c r="M1125" t="s">
        <v>5561</v>
      </c>
      <c r="N1125" t="n">
        <v>525</v>
      </c>
      <c r="O1125" s="201" t="n">
        <v>43938</v>
      </c>
      <c r="P1125" t="s">
        <v>5562</v>
      </c>
    </row>
    <row r="1126">
      <c r="A1126" t="n">
        <v>1587157232</v>
      </c>
      <c r="B1126" t="s">
        <v>6592</v>
      </c>
      <c r="C1126" t="s">
        <v>6592</v>
      </c>
      <c r="D1126" t="n">
        <v>-500</v>
      </c>
      <c r="E1126" t="n">
        <v>4.3</v>
      </c>
      <c r="F1126" s="201" t="n">
        <v>43928</v>
      </c>
      <c r="G1126" t="n">
        <v>0</v>
      </c>
      <c r="H1126" s="201" t="n">
        <v>43938</v>
      </c>
      <c r="I1126" t="n">
        <v>1.0195530726257</v>
      </c>
      <c r="J1126" t="n">
        <v>1</v>
      </c>
      <c r="K1126" t="n">
        <v>2150</v>
      </c>
      <c r="L1126"/>
      <c r="M1126" t="s">
        <v>5561</v>
      </c>
      <c r="N1126" t="n">
        <v>2150</v>
      </c>
      <c r="O1126" s="201" t="n">
        <v>43938</v>
      </c>
      <c r="P1126" t="s">
        <v>5562</v>
      </c>
    </row>
    <row r="1127">
      <c r="A1127" t="n">
        <v>1587221632</v>
      </c>
      <c r="B1127" t="s">
        <v>6593</v>
      </c>
      <c r="C1127" t="s">
        <v>6593</v>
      </c>
      <c r="D1127" t="n">
        <v>100</v>
      </c>
      <c r="E1127" t="n">
        <v>32.51</v>
      </c>
      <c r="F1127" s="201" t="n">
        <v>43939</v>
      </c>
      <c r="G1127" t="n">
        <v>10</v>
      </c>
      <c r="H1127" s="201" t="n">
        <v>43938</v>
      </c>
      <c r="I1127" t="n">
        <v>-0.728319461890245</v>
      </c>
      <c r="J1127" t="n">
        <v>-0.692402337742233</v>
      </c>
      <c r="K1127" t="n">
        <v>-2251</v>
      </c>
      <c r="L1127"/>
      <c r="M1127" t="s">
        <v>5566</v>
      </c>
      <c r="N1127" t="n">
        <v>3251</v>
      </c>
      <c r="O1127" s="201" t="n">
        <v>43939</v>
      </c>
      <c r="P1127" t="s">
        <v>5562</v>
      </c>
    </row>
    <row r="1128">
      <c r="A1128" t="n">
        <v>1587500798</v>
      </c>
      <c r="B1128" t="s">
        <v>6594</v>
      </c>
      <c r="C1128" t="s">
        <v>6594</v>
      </c>
      <c r="D1128" t="n">
        <v>-1000</v>
      </c>
      <c r="E1128" t="n">
        <v>4.5</v>
      </c>
      <c r="F1128" s="201" t="n">
        <v>43930</v>
      </c>
      <c r="G1128" t="n">
        <v>2.85</v>
      </c>
      <c r="H1128" s="201" t="n">
        <v>43942</v>
      </c>
      <c r="I1128" t="n">
        <v>0.375936329588015</v>
      </c>
      <c r="J1128" t="n">
        <v>0.366666666666667</v>
      </c>
      <c r="K1128" t="n">
        <v>1650</v>
      </c>
      <c r="L1128"/>
      <c r="M1128" t="s">
        <v>5653</v>
      </c>
      <c r="N1128" t="n">
        <v>4500</v>
      </c>
      <c r="O1128" s="201" t="n">
        <v>43942</v>
      </c>
      <c r="P1128" t="s">
        <v>5562</v>
      </c>
    </row>
    <row r="1129">
      <c r="A1129" t="n">
        <v>1587500799</v>
      </c>
      <c r="B1129" t="s">
        <v>6595</v>
      </c>
      <c r="C1129" t="s">
        <v>6595</v>
      </c>
      <c r="D1129" t="n">
        <v>-100</v>
      </c>
      <c r="E1129" t="n">
        <v>7.7</v>
      </c>
      <c r="F1129" s="201" t="n">
        <v>43930</v>
      </c>
      <c r="G1129" t="n">
        <v>2.5</v>
      </c>
      <c r="H1129" s="201" t="n">
        <v>43942</v>
      </c>
      <c r="I1129" t="n">
        <v>0.692397490150299</v>
      </c>
      <c r="J1129" t="n">
        <v>0.675324675324675</v>
      </c>
      <c r="K1129" t="n">
        <v>520</v>
      </c>
      <c r="L1129"/>
      <c r="M1129" t="s">
        <v>5653</v>
      </c>
      <c r="N1129" t="n">
        <v>770</v>
      </c>
      <c r="O1129" s="201" t="n">
        <v>43942</v>
      </c>
      <c r="P1129" t="s">
        <v>5562</v>
      </c>
    </row>
    <row r="1130">
      <c r="A1130" t="n">
        <v>1587500800</v>
      </c>
      <c r="B1130" t="s">
        <v>6175</v>
      </c>
      <c r="C1130" t="s">
        <v>6175</v>
      </c>
      <c r="D1130" t="n">
        <v>100</v>
      </c>
      <c r="E1130" t="n">
        <v>42.35</v>
      </c>
      <c r="F1130" s="201" t="n">
        <v>43927</v>
      </c>
      <c r="G1130" t="n">
        <v>46.5</v>
      </c>
      <c r="H1130" s="201" t="n">
        <v>43942</v>
      </c>
      <c r="I1130" t="n">
        <v>0.0996306807904681</v>
      </c>
      <c r="J1130" t="n">
        <v>0.0979929161747344</v>
      </c>
      <c r="K1130" t="n">
        <v>415</v>
      </c>
      <c r="L1130"/>
      <c r="M1130" t="s">
        <v>5566</v>
      </c>
      <c r="N1130" t="n">
        <v>4235</v>
      </c>
      <c r="O1130" s="201" t="n">
        <v>43942</v>
      </c>
      <c r="P1130" t="s">
        <v>5562</v>
      </c>
    </row>
    <row r="1131">
      <c r="A1131" t="n">
        <v>1587500801</v>
      </c>
      <c r="B1131" t="s">
        <v>6596</v>
      </c>
      <c r="C1131" t="s">
        <v>6596</v>
      </c>
      <c r="D1131" t="n">
        <v>200</v>
      </c>
      <c r="E1131" t="n">
        <v>131</v>
      </c>
      <c r="F1131" s="201" t="n">
        <v>43924</v>
      </c>
      <c r="G1131" t="n">
        <v>146</v>
      </c>
      <c r="H1131" s="201" t="n">
        <v>43942</v>
      </c>
      <c r="I1131" t="n">
        <v>0.115452743452406</v>
      </c>
      <c r="J1131" t="n">
        <v>0.114503816793893</v>
      </c>
      <c r="K1131" t="n">
        <v>3000</v>
      </c>
      <c r="L1131"/>
      <c r="M1131" t="s">
        <v>5566</v>
      </c>
      <c r="N1131" t="n">
        <v>26200</v>
      </c>
      <c r="O1131" s="201" t="n">
        <v>43942</v>
      </c>
      <c r="P1131" t="s">
        <v>5562</v>
      </c>
    </row>
    <row r="1132">
      <c r="A1132" t="n">
        <v>1587500802</v>
      </c>
      <c r="B1132" t="s">
        <v>6597</v>
      </c>
      <c r="C1132" t="s">
        <v>6597</v>
      </c>
      <c r="D1132" t="n">
        <v>-200</v>
      </c>
      <c r="E1132" t="n">
        <v>9.7</v>
      </c>
      <c r="F1132" s="201" t="n">
        <v>43930</v>
      </c>
      <c r="G1132" t="n">
        <v>23.5</v>
      </c>
      <c r="H1132" s="201" t="n">
        <v>43942</v>
      </c>
      <c r="I1132" t="n">
        <v>-1.45864705200973</v>
      </c>
      <c r="J1132" t="n">
        <v>-1.42268041237113</v>
      </c>
      <c r="K1132" t="n">
        <v>-2760</v>
      </c>
      <c r="L1132"/>
      <c r="M1132" t="s">
        <v>5653</v>
      </c>
      <c r="N1132" t="n">
        <v>1940</v>
      </c>
      <c r="O1132" s="201" t="n">
        <v>43942</v>
      </c>
      <c r="P1132" t="s">
        <v>5562</v>
      </c>
    </row>
    <row r="1133">
      <c r="A1133" t="n">
        <v>1587586183</v>
      </c>
      <c r="B1133" t="s">
        <v>6598</v>
      </c>
      <c r="C1133" t="s">
        <v>6598</v>
      </c>
      <c r="D1133" t="n">
        <v>-1000</v>
      </c>
      <c r="E1133" t="n">
        <v>0.35</v>
      </c>
      <c r="F1133" s="201" t="n">
        <v>43941</v>
      </c>
      <c r="G1133" t="n">
        <v>0.2</v>
      </c>
      <c r="H1133" s="201" t="n">
        <v>43943</v>
      </c>
      <c r="I1133" t="n">
        <v>0.453416149068323</v>
      </c>
      <c r="J1133" t="n">
        <v>0.428571428571428</v>
      </c>
      <c r="K1133" t="n">
        <v>150</v>
      </c>
      <c r="L1133"/>
      <c r="M1133" t="s">
        <v>5561</v>
      </c>
      <c r="N1133" t="n">
        <v>350</v>
      </c>
      <c r="O1133" s="201" t="n">
        <v>43943</v>
      </c>
      <c r="P1133" t="s">
        <v>5562</v>
      </c>
    </row>
    <row r="1134">
      <c r="A1134" t="n">
        <v>1587586184</v>
      </c>
      <c r="B1134" t="s">
        <v>6599</v>
      </c>
      <c r="C1134" t="s">
        <v>6599</v>
      </c>
      <c r="D1134" t="n">
        <v>-1000</v>
      </c>
      <c r="E1134" t="n">
        <v>0.5</v>
      </c>
      <c r="F1134" s="201" t="n">
        <v>43942</v>
      </c>
      <c r="G1134" t="n">
        <v>0.01</v>
      </c>
      <c r="H1134" s="201" t="n">
        <v>43943</v>
      </c>
      <c r="I1134" t="n">
        <v>1.03982558139535</v>
      </c>
      <c r="J1134" t="n">
        <v>0.98</v>
      </c>
      <c r="K1134" t="n">
        <v>490</v>
      </c>
      <c r="L1134"/>
      <c r="M1134" t="s">
        <v>5561</v>
      </c>
      <c r="N1134" t="n">
        <v>500</v>
      </c>
      <c r="O1134" s="201" t="n">
        <v>43943</v>
      </c>
      <c r="P1134" t="s">
        <v>5562</v>
      </c>
    </row>
    <row r="1135">
      <c r="A1135" t="n">
        <v>1587672539</v>
      </c>
      <c r="B1135" t="s">
        <v>6600</v>
      </c>
      <c r="C1135" t="s">
        <v>6600</v>
      </c>
      <c r="D1135" t="n">
        <v>-100</v>
      </c>
      <c r="E1135" t="n">
        <v>23</v>
      </c>
      <c r="F1135" s="201" t="n">
        <v>43938</v>
      </c>
      <c r="G1135" t="n">
        <v>17</v>
      </c>
      <c r="H1135" s="201" t="n">
        <v>43944</v>
      </c>
      <c r="I1135" t="n">
        <v>0.273613193403298</v>
      </c>
      <c r="J1135" t="n">
        <v>0.260869565217391</v>
      </c>
      <c r="K1135" t="n">
        <v>600</v>
      </c>
      <c r="L1135"/>
      <c r="M1135" t="s">
        <v>5653</v>
      </c>
      <c r="N1135" t="n">
        <v>2300</v>
      </c>
      <c r="O1135" s="201" t="n">
        <v>43944</v>
      </c>
      <c r="P1135" t="s">
        <v>5562</v>
      </c>
    </row>
    <row r="1136">
      <c r="A1136" t="n">
        <v>1587770889</v>
      </c>
      <c r="B1136" t="s">
        <v>6196</v>
      </c>
      <c r="C1136" t="s">
        <v>6196</v>
      </c>
      <c r="D1136" t="n">
        <v>200</v>
      </c>
      <c r="E1136" t="n">
        <v>49.12</v>
      </c>
      <c r="F1136" s="201" t="n">
        <v>43887</v>
      </c>
      <c r="G1136" t="n">
        <v>55</v>
      </c>
      <c r="H1136" s="201" t="n">
        <v>43945</v>
      </c>
      <c r="I1136" t="n">
        <v>0.109506257500429</v>
      </c>
      <c r="J1136" t="n">
        <v>0.11970684039088</v>
      </c>
      <c r="K1136" t="n">
        <v>1176</v>
      </c>
      <c r="L1136"/>
      <c r="M1136" t="s">
        <v>5566</v>
      </c>
      <c r="N1136" t="n">
        <v>9824</v>
      </c>
      <c r="O1136" s="201" t="n">
        <v>43945</v>
      </c>
      <c r="P1136" t="s">
        <v>5562</v>
      </c>
    </row>
    <row r="1137">
      <c r="A1137" t="n">
        <v>1587770890</v>
      </c>
      <c r="B1137" t="s">
        <v>6601</v>
      </c>
      <c r="C1137" t="s">
        <v>6601</v>
      </c>
      <c r="D1137" t="n">
        <v>-200</v>
      </c>
      <c r="E1137" t="n">
        <v>2.7</v>
      </c>
      <c r="F1137" s="201" t="n">
        <v>43938</v>
      </c>
      <c r="G1137" t="n">
        <v>0</v>
      </c>
      <c r="H1137" s="201" t="n">
        <v>43945</v>
      </c>
      <c r="I1137" t="n">
        <v>1.04885057471264</v>
      </c>
      <c r="J1137" t="n">
        <v>1</v>
      </c>
      <c r="K1137" t="n">
        <v>540</v>
      </c>
      <c r="L1137"/>
      <c r="M1137" t="s">
        <v>5653</v>
      </c>
      <c r="N1137" t="n">
        <v>540</v>
      </c>
      <c r="O1137" s="201" t="n">
        <v>43945</v>
      </c>
      <c r="P1137" t="s">
        <v>5562</v>
      </c>
    </row>
    <row r="1138">
      <c r="A1138" t="n">
        <v>1587770891</v>
      </c>
      <c r="B1138" t="s">
        <v>6602</v>
      </c>
      <c r="C1138" t="s">
        <v>6602</v>
      </c>
      <c r="D1138" t="n">
        <v>-500</v>
      </c>
      <c r="E1138" t="n">
        <v>1</v>
      </c>
      <c r="F1138" s="201" t="n">
        <v>43943</v>
      </c>
      <c r="G1138" t="n">
        <v>0</v>
      </c>
      <c r="H1138" s="201" t="n">
        <v>43945</v>
      </c>
      <c r="I1138" t="n">
        <v>1.06413994169096</v>
      </c>
      <c r="J1138" t="n">
        <v>1</v>
      </c>
      <c r="K1138" t="n">
        <v>500</v>
      </c>
      <c r="L1138"/>
      <c r="M1138" t="s">
        <v>5561</v>
      </c>
      <c r="N1138" t="n">
        <v>500</v>
      </c>
      <c r="O1138" s="201" t="n">
        <v>43945</v>
      </c>
      <c r="P1138" t="s">
        <v>5562</v>
      </c>
    </row>
    <row r="1139">
      <c r="A1139" t="n">
        <v>1587770892</v>
      </c>
      <c r="B1139" t="s">
        <v>6603</v>
      </c>
      <c r="C1139" t="s">
        <v>6603</v>
      </c>
      <c r="D1139" t="n">
        <v>-100</v>
      </c>
      <c r="E1139" t="n">
        <v>4.5</v>
      </c>
      <c r="F1139" s="201" t="n">
        <v>43941</v>
      </c>
      <c r="G1139" t="n">
        <v>4.5</v>
      </c>
      <c r="H1139" s="201" t="n">
        <v>43945</v>
      </c>
      <c r="I1139" t="n">
        <v>0</v>
      </c>
      <c r="J1139" t="n">
        <v>0</v>
      </c>
      <c r="K1139" t="n">
        <v>0</v>
      </c>
      <c r="L1139"/>
      <c r="M1139" t="s">
        <v>5561</v>
      </c>
      <c r="N1139" t="n">
        <v>450</v>
      </c>
      <c r="O1139" s="201" t="n">
        <v>43945</v>
      </c>
      <c r="P1139" t="s">
        <v>5562</v>
      </c>
    </row>
    <row r="1140">
      <c r="A1140" t="n">
        <v>1587770893</v>
      </c>
      <c r="B1140" t="s">
        <v>6604</v>
      </c>
      <c r="C1140" t="s">
        <v>6604</v>
      </c>
      <c r="D1140" t="n">
        <v>-1000</v>
      </c>
      <c r="E1140" t="n">
        <v>0.5</v>
      </c>
      <c r="F1140" s="201" t="n">
        <v>43943</v>
      </c>
      <c r="G1140" t="n">
        <v>0</v>
      </c>
      <c r="H1140" s="201" t="n">
        <v>43945</v>
      </c>
      <c r="I1140" t="n">
        <v>1.06413994169096</v>
      </c>
      <c r="J1140" t="n">
        <v>1</v>
      </c>
      <c r="K1140" t="n">
        <v>500</v>
      </c>
      <c r="L1140"/>
      <c r="M1140" t="s">
        <v>5561</v>
      </c>
      <c r="N1140" t="n">
        <v>500</v>
      </c>
      <c r="O1140" s="201" t="n">
        <v>43945</v>
      </c>
      <c r="P1140" t="s">
        <v>5562</v>
      </c>
    </row>
    <row r="1141">
      <c r="A1141" t="n">
        <v>1587770894</v>
      </c>
      <c r="B1141" t="s">
        <v>6605</v>
      </c>
      <c r="C1141" t="s">
        <v>6605</v>
      </c>
      <c r="D1141" t="n">
        <v>-1000</v>
      </c>
      <c r="E1141" t="n">
        <v>0.15</v>
      </c>
      <c r="F1141" s="201" t="n">
        <v>43938</v>
      </c>
      <c r="G1141" t="n">
        <v>0</v>
      </c>
      <c r="H1141" s="201" t="n">
        <v>43945</v>
      </c>
      <c r="I1141" t="n">
        <v>1.04885057471264</v>
      </c>
      <c r="J1141" t="n">
        <v>1</v>
      </c>
      <c r="K1141" t="n">
        <v>150</v>
      </c>
      <c r="L1141"/>
      <c r="M1141" t="s">
        <v>5653</v>
      </c>
      <c r="N1141" t="n">
        <v>150</v>
      </c>
      <c r="O1141" s="201" t="n">
        <v>43945</v>
      </c>
      <c r="P1141" t="s">
        <v>5562</v>
      </c>
    </row>
    <row r="1142">
      <c r="A1142" t="n">
        <v>1587770895</v>
      </c>
      <c r="B1142" t="s">
        <v>6606</v>
      </c>
      <c r="C1142" t="s">
        <v>6606</v>
      </c>
      <c r="D1142" t="n">
        <v>-1000</v>
      </c>
      <c r="E1142" t="n">
        <v>0.8</v>
      </c>
      <c r="F1142" s="201" t="n">
        <v>43941</v>
      </c>
      <c r="G1142" t="n">
        <v>0</v>
      </c>
      <c r="H1142" s="201" t="n">
        <v>43945</v>
      </c>
      <c r="I1142" t="n">
        <v>1.05797101449275</v>
      </c>
      <c r="J1142" t="n">
        <v>1</v>
      </c>
      <c r="K1142" t="n">
        <v>800</v>
      </c>
      <c r="L1142"/>
      <c r="M1142" t="s">
        <v>5561</v>
      </c>
      <c r="N1142" t="n">
        <v>800</v>
      </c>
      <c r="O1142" s="201" t="n">
        <v>43945</v>
      </c>
      <c r="P1142" t="s">
        <v>5562</v>
      </c>
    </row>
    <row r="1143">
      <c r="A1143" t="n">
        <v>1587770896</v>
      </c>
      <c r="B1143" t="s">
        <v>6607</v>
      </c>
      <c r="C1143" t="s">
        <v>6607</v>
      </c>
      <c r="D1143" t="n">
        <v>200</v>
      </c>
      <c r="E1143" t="n">
        <v>21.93</v>
      </c>
      <c r="F1143" s="201" t="n">
        <v>43825</v>
      </c>
      <c r="G1143" t="n">
        <v>28</v>
      </c>
      <c r="H1143" s="201" t="n">
        <v>43945</v>
      </c>
      <c r="I1143" t="n">
        <v>0.219150264151466</v>
      </c>
      <c r="J1143" t="n">
        <v>0.276789785681715</v>
      </c>
      <c r="K1143" t="n">
        <v>1214</v>
      </c>
      <c r="L1143"/>
      <c r="M1143" t="s">
        <v>5566</v>
      </c>
      <c r="N1143" t="n">
        <v>4386</v>
      </c>
      <c r="O1143" s="201" t="n">
        <v>43945</v>
      </c>
      <c r="P1143" t="s">
        <v>5562</v>
      </c>
    </row>
    <row r="1144">
      <c r="A1144" t="n">
        <v>1587770897</v>
      </c>
      <c r="B1144" t="s">
        <v>6608</v>
      </c>
      <c r="C1144" t="s">
        <v>6608</v>
      </c>
      <c r="D1144" t="n">
        <v>-1000</v>
      </c>
      <c r="E1144" t="n">
        <v>0.3</v>
      </c>
      <c r="F1144" s="201" t="n">
        <v>43944</v>
      </c>
      <c r="G1144" t="n">
        <v>0</v>
      </c>
      <c r="H1144" s="201" t="n">
        <v>43945</v>
      </c>
      <c r="I1144" t="n">
        <v>1.0672514619883</v>
      </c>
      <c r="J1144" t="n">
        <v>1</v>
      </c>
      <c r="K1144" t="n">
        <v>300</v>
      </c>
      <c r="L1144"/>
      <c r="M1144" t="s">
        <v>5561</v>
      </c>
      <c r="N1144" t="n">
        <v>300</v>
      </c>
      <c r="O1144" s="201" t="n">
        <v>43945</v>
      </c>
      <c r="P1144" t="s">
        <v>5562</v>
      </c>
    </row>
    <row r="1145">
      <c r="A1145" t="n">
        <v>1587770898</v>
      </c>
      <c r="B1145" t="s">
        <v>6609</v>
      </c>
      <c r="C1145" t="s">
        <v>6609</v>
      </c>
      <c r="D1145" t="n">
        <v>-1000</v>
      </c>
      <c r="E1145" t="n">
        <v>0.4</v>
      </c>
      <c r="F1145" s="201" t="n">
        <v>43943</v>
      </c>
      <c r="G1145" t="n">
        <v>0.35</v>
      </c>
      <c r="H1145" s="201" t="n">
        <v>43945</v>
      </c>
      <c r="I1145" t="n">
        <v>0.13301749271137</v>
      </c>
      <c r="J1145" t="n">
        <v>0.125</v>
      </c>
      <c r="K1145" t="n">
        <v>50</v>
      </c>
      <c r="L1145"/>
      <c r="M1145" t="s">
        <v>5653</v>
      </c>
      <c r="N1145" t="n">
        <v>400</v>
      </c>
      <c r="O1145" s="201" t="n">
        <v>43945</v>
      </c>
      <c r="P1145" t="s">
        <v>5562</v>
      </c>
    </row>
    <row r="1146">
      <c r="A1146" t="n">
        <v>1587770899</v>
      </c>
      <c r="B1146" t="s">
        <v>6610</v>
      </c>
      <c r="C1146" t="s">
        <v>6610</v>
      </c>
      <c r="D1146" t="n">
        <v>-1000</v>
      </c>
      <c r="E1146" t="n">
        <v>3</v>
      </c>
      <c r="F1146" s="201" t="n">
        <v>43942</v>
      </c>
      <c r="G1146" t="n">
        <v>0</v>
      </c>
      <c r="H1146" s="201" t="n">
        <v>43945</v>
      </c>
      <c r="I1146" t="n">
        <v>1.06104651162791</v>
      </c>
      <c r="J1146" t="n">
        <v>1</v>
      </c>
      <c r="K1146" t="n">
        <v>3000</v>
      </c>
      <c r="L1146"/>
      <c r="M1146" t="s">
        <v>5561</v>
      </c>
      <c r="N1146" t="n">
        <v>3000</v>
      </c>
      <c r="O1146" s="201" t="n">
        <v>43945</v>
      </c>
      <c r="P1146" t="s">
        <v>5562</v>
      </c>
    </row>
    <row r="1147">
      <c r="A1147" t="n">
        <v>1587770900</v>
      </c>
      <c r="B1147" t="s">
        <v>6611</v>
      </c>
      <c r="C1147" t="s">
        <v>6611</v>
      </c>
      <c r="D1147" t="n">
        <v>-1000</v>
      </c>
      <c r="E1147" t="n">
        <v>0.1</v>
      </c>
      <c r="F1147" s="201" t="n">
        <v>43938</v>
      </c>
      <c r="G1147" t="n">
        <v>0</v>
      </c>
      <c r="H1147" s="201" t="n">
        <v>43945</v>
      </c>
      <c r="I1147" t="n">
        <v>1.04885057471264</v>
      </c>
      <c r="J1147" t="n">
        <v>1</v>
      </c>
      <c r="K1147" t="n">
        <v>100</v>
      </c>
      <c r="L1147"/>
      <c r="M1147" t="s">
        <v>5653</v>
      </c>
      <c r="N1147" t="n">
        <v>100</v>
      </c>
      <c r="O1147" s="201" t="n">
        <v>43945</v>
      </c>
      <c r="P1147" t="s">
        <v>5562</v>
      </c>
    </row>
    <row r="1148">
      <c r="A1148" t="n">
        <v>1587770901</v>
      </c>
      <c r="B1148" t="s">
        <v>6612</v>
      </c>
      <c r="C1148" t="s">
        <v>6612</v>
      </c>
      <c r="D1148" t="n">
        <v>-1000</v>
      </c>
      <c r="E1148" t="n">
        <v>0.7</v>
      </c>
      <c r="F1148" s="201" t="n">
        <v>43938</v>
      </c>
      <c r="G1148" t="n">
        <v>0.05</v>
      </c>
      <c r="H1148" s="201" t="n">
        <v>43945</v>
      </c>
      <c r="I1148" t="n">
        <v>0.973932676518883</v>
      </c>
      <c r="J1148" t="n">
        <v>0.928571428571429</v>
      </c>
      <c r="K1148" t="n">
        <v>650</v>
      </c>
      <c r="L1148"/>
      <c r="M1148" t="s">
        <v>5561</v>
      </c>
      <c r="N1148" t="n">
        <v>700</v>
      </c>
      <c r="O1148" s="201" t="n">
        <v>43945</v>
      </c>
      <c r="P1148" t="s">
        <v>5562</v>
      </c>
    </row>
    <row r="1149">
      <c r="A1149" t="n">
        <v>1587770902</v>
      </c>
      <c r="B1149" t="s">
        <v>6613</v>
      </c>
      <c r="C1149" t="s">
        <v>6613</v>
      </c>
      <c r="D1149" t="n">
        <v>-1000</v>
      </c>
      <c r="E1149" t="n">
        <v>0.75</v>
      </c>
      <c r="F1149" s="201" t="n">
        <v>43944</v>
      </c>
      <c r="G1149" t="n">
        <v>0</v>
      </c>
      <c r="H1149" s="201" t="n">
        <v>43945</v>
      </c>
      <c r="I1149" t="n">
        <v>1.0672514619883</v>
      </c>
      <c r="J1149" t="n">
        <v>1</v>
      </c>
      <c r="K1149" t="n">
        <v>750</v>
      </c>
      <c r="L1149"/>
      <c r="M1149" t="s">
        <v>5561</v>
      </c>
      <c r="N1149" t="n">
        <v>750</v>
      </c>
      <c r="O1149" s="201" t="n">
        <v>43945</v>
      </c>
      <c r="P1149" t="s">
        <v>5562</v>
      </c>
    </row>
    <row r="1150">
      <c r="A1150" t="n">
        <v>1587770903</v>
      </c>
      <c r="B1150" t="s">
        <v>6614</v>
      </c>
      <c r="C1150" t="s">
        <v>6614</v>
      </c>
      <c r="D1150" t="n">
        <v>-1000</v>
      </c>
      <c r="E1150" t="n">
        <v>1.25</v>
      </c>
      <c r="F1150" s="201" t="n">
        <v>43942</v>
      </c>
      <c r="G1150" t="n">
        <v>0</v>
      </c>
      <c r="H1150" s="201" t="n">
        <v>43945</v>
      </c>
      <c r="I1150" t="n">
        <v>1.06104651162791</v>
      </c>
      <c r="J1150" t="n">
        <v>1</v>
      </c>
      <c r="K1150" t="n">
        <v>1250</v>
      </c>
      <c r="L1150"/>
      <c r="M1150" t="s">
        <v>5561</v>
      </c>
      <c r="N1150" t="n">
        <v>1250</v>
      </c>
      <c r="O1150" s="201" t="n">
        <v>43945</v>
      </c>
      <c r="P1150" t="s">
        <v>5562</v>
      </c>
    </row>
    <row r="1151">
      <c r="A1151" t="n">
        <v>1587770904</v>
      </c>
      <c r="B1151" t="s">
        <v>6615</v>
      </c>
      <c r="C1151" t="s">
        <v>6615</v>
      </c>
      <c r="D1151" t="n">
        <v>-500</v>
      </c>
      <c r="E1151" t="n">
        <v>1.35</v>
      </c>
      <c r="F1151" s="201" t="n">
        <v>43941</v>
      </c>
      <c r="G1151" t="n">
        <v>0</v>
      </c>
      <c r="H1151" s="201" t="n">
        <v>43945</v>
      </c>
      <c r="I1151" t="n">
        <v>1.05797101449275</v>
      </c>
      <c r="J1151" t="n">
        <v>1</v>
      </c>
      <c r="K1151" t="n">
        <v>675</v>
      </c>
      <c r="L1151"/>
      <c r="M1151" t="s">
        <v>5561</v>
      </c>
      <c r="N1151" t="n">
        <v>675</v>
      </c>
      <c r="O1151" s="201" t="n">
        <v>43945</v>
      </c>
      <c r="P1151" t="s">
        <v>5562</v>
      </c>
    </row>
    <row r="1152">
      <c r="A1152" t="n">
        <v>1587770905</v>
      </c>
      <c r="B1152" t="s">
        <v>6616</v>
      </c>
      <c r="C1152" t="s">
        <v>6616</v>
      </c>
      <c r="D1152" t="n">
        <v>-1000</v>
      </c>
      <c r="E1152" t="n">
        <v>0.35</v>
      </c>
      <c r="F1152" s="201" t="n">
        <v>43944</v>
      </c>
      <c r="G1152" t="n">
        <v>0</v>
      </c>
      <c r="H1152" s="201" t="n">
        <v>43945</v>
      </c>
      <c r="I1152" t="n">
        <v>1.0672514619883</v>
      </c>
      <c r="J1152" t="n">
        <v>1</v>
      </c>
      <c r="K1152" t="n">
        <v>350</v>
      </c>
      <c r="L1152"/>
      <c r="M1152" t="s">
        <v>5561</v>
      </c>
      <c r="N1152" t="n">
        <v>350</v>
      </c>
      <c r="O1152" s="201" t="n">
        <v>43945</v>
      </c>
      <c r="P1152" t="s">
        <v>5562</v>
      </c>
    </row>
    <row r="1153">
      <c r="A1153" t="n">
        <v>1588018797</v>
      </c>
      <c r="B1153" t="s">
        <v>6617</v>
      </c>
      <c r="C1153" t="s">
        <v>6617</v>
      </c>
      <c r="D1153" t="n">
        <v>100</v>
      </c>
      <c r="E1153" t="n">
        <v>174.34</v>
      </c>
      <c r="F1153" s="201" t="n">
        <v>43803</v>
      </c>
      <c r="G1153" t="n">
        <v>175.5</v>
      </c>
      <c r="H1153" s="201" t="n">
        <v>43948</v>
      </c>
      <c r="I1153" t="n">
        <v>0.00502813212610657</v>
      </c>
      <c r="J1153" t="n">
        <v>0.00665366525180677</v>
      </c>
      <c r="K1153" t="n">
        <v>116</v>
      </c>
      <c r="L1153"/>
      <c r="M1153" t="s">
        <v>5566</v>
      </c>
      <c r="N1153" t="n">
        <v>17434</v>
      </c>
      <c r="O1153" s="201" t="n">
        <v>43948</v>
      </c>
      <c r="P1153" t="s">
        <v>5562</v>
      </c>
    </row>
    <row r="1154">
      <c r="A1154" t="n">
        <v>1588175324</v>
      </c>
      <c r="B1154" t="s">
        <v>6618</v>
      </c>
      <c r="C1154" t="s">
        <v>6618</v>
      </c>
      <c r="D1154" t="n">
        <v>-1000</v>
      </c>
      <c r="E1154" t="n">
        <v>0.8</v>
      </c>
      <c r="F1154" s="201" t="n">
        <v>43948</v>
      </c>
      <c r="G1154" t="n">
        <v>0.01</v>
      </c>
      <c r="H1154" s="201" t="n">
        <v>43950</v>
      </c>
      <c r="I1154" t="n">
        <v>1.06638313609467</v>
      </c>
      <c r="J1154" t="n">
        <v>0.9875</v>
      </c>
      <c r="K1154" t="n">
        <v>790</v>
      </c>
      <c r="L1154"/>
      <c r="M1154" t="s">
        <v>5561</v>
      </c>
      <c r="N1154" t="n">
        <v>800</v>
      </c>
      <c r="O1154" s="201" t="n">
        <v>43950</v>
      </c>
      <c r="P1154" t="s">
        <v>5562</v>
      </c>
    </row>
    <row r="1155">
      <c r="A1155" t="n">
        <v>1588175325</v>
      </c>
      <c r="B1155" t="s">
        <v>6619</v>
      </c>
      <c r="C1155" t="s">
        <v>6619</v>
      </c>
      <c r="D1155" t="n">
        <v>1000</v>
      </c>
      <c r="E1155" t="n">
        <v>0.79</v>
      </c>
      <c r="F1155" s="201" t="n">
        <v>43943</v>
      </c>
      <c r="G1155" t="n">
        <v>0.04</v>
      </c>
      <c r="H1155" s="201" t="n">
        <v>43950</v>
      </c>
      <c r="I1155" t="n">
        <v>-1.0102594383142</v>
      </c>
      <c r="J1155" t="n">
        <v>-0.949367088607595</v>
      </c>
      <c r="K1155" t="n">
        <v>-750</v>
      </c>
      <c r="L1155"/>
      <c r="M1155" t="s">
        <v>5568</v>
      </c>
      <c r="N1155" t="n">
        <v>790</v>
      </c>
      <c r="O1155" s="201" t="n">
        <v>43950</v>
      </c>
      <c r="P1155" t="s">
        <v>5562</v>
      </c>
    </row>
    <row r="1156">
      <c r="A1156" t="n">
        <v>1588263564</v>
      </c>
      <c r="B1156" t="s">
        <v>6620</v>
      </c>
      <c r="C1156" t="s">
        <v>6620</v>
      </c>
      <c r="D1156" t="n">
        <v>-1000</v>
      </c>
      <c r="E1156" t="n">
        <v>0.85</v>
      </c>
      <c r="F1156" s="201" t="n">
        <v>43949</v>
      </c>
      <c r="G1156" t="n">
        <v>0.03</v>
      </c>
      <c r="H1156" s="201" t="n">
        <v>43951</v>
      </c>
      <c r="I1156" t="n">
        <v>1.04485948682143</v>
      </c>
      <c r="J1156" t="n">
        <v>0.964705882352941</v>
      </c>
      <c r="K1156" t="n">
        <v>820</v>
      </c>
      <c r="L1156"/>
      <c r="M1156" t="s">
        <v>5561</v>
      </c>
      <c r="N1156" t="n">
        <v>850</v>
      </c>
      <c r="O1156" s="201" t="n">
        <v>43951</v>
      </c>
      <c r="P1156" t="s">
        <v>5562</v>
      </c>
    </row>
    <row r="1157">
      <c r="A1157" t="n">
        <v>1588263565</v>
      </c>
      <c r="B1157" t="s">
        <v>6621</v>
      </c>
      <c r="C1157" t="s">
        <v>6621</v>
      </c>
      <c r="D1157" t="n">
        <v>-1000</v>
      </c>
      <c r="E1157" t="n">
        <v>0.8</v>
      </c>
      <c r="F1157" s="201" t="n">
        <v>43949</v>
      </c>
      <c r="G1157" t="n">
        <v>0.5</v>
      </c>
      <c r="H1157" s="201" t="n">
        <v>43951</v>
      </c>
      <c r="I1157" t="n">
        <v>0.406157270029674</v>
      </c>
      <c r="J1157" t="n">
        <v>0.375</v>
      </c>
      <c r="K1157" t="n">
        <v>300</v>
      </c>
      <c r="L1157"/>
      <c r="M1157" t="s">
        <v>5653</v>
      </c>
      <c r="N1157" t="n">
        <v>800</v>
      </c>
      <c r="O1157" s="201" t="n">
        <v>43951</v>
      </c>
      <c r="P1157" t="s">
        <v>5562</v>
      </c>
    </row>
    <row r="1158">
      <c r="A1158" t="n">
        <v>1588271185</v>
      </c>
      <c r="B1158" t="s">
        <v>6622</v>
      </c>
      <c r="C1158" t="s">
        <v>6622</v>
      </c>
      <c r="D1158" t="n">
        <v>-300</v>
      </c>
      <c r="E1158" t="n">
        <v>0.5</v>
      </c>
      <c r="F1158" s="201" t="n">
        <v>43938</v>
      </c>
      <c r="G1158" t="n">
        <v>0.14</v>
      </c>
      <c r="H1158" s="201" t="n">
        <v>43951</v>
      </c>
      <c r="I1158" t="n">
        <v>0.755172413793103</v>
      </c>
      <c r="J1158" t="n">
        <v>0.72</v>
      </c>
      <c r="K1158" t="n">
        <v>108</v>
      </c>
      <c r="L1158"/>
      <c r="M1158" t="s">
        <v>5653</v>
      </c>
      <c r="N1158" t="n">
        <v>150</v>
      </c>
      <c r="O1158" s="201" t="n">
        <v>43951</v>
      </c>
      <c r="P1158" t="s">
        <v>5562</v>
      </c>
    </row>
    <row r="1159">
      <c r="A1159" t="n">
        <v>1588277175</v>
      </c>
      <c r="B1159" t="s">
        <v>6623</v>
      </c>
      <c r="C1159" t="s">
        <v>6623</v>
      </c>
      <c r="D1159" t="n">
        <v>-1000</v>
      </c>
      <c r="E1159" t="n">
        <v>1.5</v>
      </c>
      <c r="F1159" s="201" t="n">
        <v>43949</v>
      </c>
      <c r="G1159" t="n">
        <v>0.02</v>
      </c>
      <c r="H1159" s="201" t="n">
        <v>43951</v>
      </c>
      <c r="I1159" t="n">
        <v>1.06864490603363</v>
      </c>
      <c r="J1159" t="n">
        <v>0.986666666666667</v>
      </c>
      <c r="K1159" t="n">
        <v>1480</v>
      </c>
      <c r="L1159"/>
      <c r="M1159" t="s">
        <v>5561</v>
      </c>
      <c r="N1159" t="n">
        <v>1500</v>
      </c>
      <c r="O1159" s="201" t="n">
        <v>43951</v>
      </c>
      <c r="P1159" t="s">
        <v>5562</v>
      </c>
    </row>
    <row r="1160">
      <c r="A1160" t="n">
        <v>1588366030</v>
      </c>
      <c r="B1160" t="s">
        <v>6624</v>
      </c>
      <c r="C1160" t="s">
        <v>6624</v>
      </c>
      <c r="D1160" t="n">
        <v>-1000</v>
      </c>
      <c r="E1160" t="n">
        <v>1.25</v>
      </c>
      <c r="F1160" s="201" t="n">
        <v>43951</v>
      </c>
      <c r="G1160" t="n">
        <v>0</v>
      </c>
      <c r="H1160" s="201" t="n">
        <v>43952</v>
      </c>
      <c r="I1160" t="n">
        <v>1.08955223880597</v>
      </c>
      <c r="J1160" t="n">
        <v>1</v>
      </c>
      <c r="K1160" t="n">
        <v>1250</v>
      </c>
      <c r="L1160"/>
      <c r="M1160" t="s">
        <v>5561</v>
      </c>
      <c r="N1160" t="n">
        <v>1250</v>
      </c>
      <c r="O1160" s="201" t="n">
        <v>43952</v>
      </c>
      <c r="P1160" t="s">
        <v>5562</v>
      </c>
    </row>
    <row r="1161">
      <c r="A1161" t="n">
        <v>1588366031</v>
      </c>
      <c r="B1161" t="s">
        <v>6625</v>
      </c>
      <c r="C1161" t="s">
        <v>6625</v>
      </c>
      <c r="D1161" t="n">
        <v>-1000</v>
      </c>
      <c r="E1161" t="n">
        <v>0.75</v>
      </c>
      <c r="F1161" s="201" t="n">
        <v>43949</v>
      </c>
      <c r="G1161" t="n">
        <v>2.12</v>
      </c>
      <c r="H1161" s="201" t="n">
        <v>43952</v>
      </c>
      <c r="I1161" t="n">
        <v>-1.9784371909001</v>
      </c>
      <c r="J1161" t="n">
        <v>-1.82666666666667</v>
      </c>
      <c r="K1161" t="n">
        <v>-1370</v>
      </c>
      <c r="L1161"/>
      <c r="M1161" t="s">
        <v>5561</v>
      </c>
      <c r="N1161" t="n">
        <v>750</v>
      </c>
      <c r="O1161" s="201" t="n">
        <v>43952</v>
      </c>
      <c r="P1161" t="s">
        <v>5562</v>
      </c>
    </row>
    <row r="1162">
      <c r="A1162" t="n">
        <v>1588366032</v>
      </c>
      <c r="B1162" t="s">
        <v>6625</v>
      </c>
      <c r="C1162" t="s">
        <v>6625</v>
      </c>
      <c r="D1162" t="n">
        <v>-1000</v>
      </c>
      <c r="E1162" t="n">
        <v>0.75</v>
      </c>
      <c r="F1162" s="201" t="n">
        <v>43949</v>
      </c>
      <c r="G1162" t="n">
        <v>0</v>
      </c>
      <c r="H1162" s="201" t="n">
        <v>43952</v>
      </c>
      <c r="I1162" t="n">
        <v>1.08308605341246</v>
      </c>
      <c r="J1162" t="n">
        <v>1</v>
      </c>
      <c r="K1162" t="n">
        <v>750</v>
      </c>
      <c r="L1162"/>
      <c r="M1162" t="s">
        <v>5561</v>
      </c>
      <c r="N1162" t="n">
        <v>750</v>
      </c>
      <c r="O1162" s="201" t="n">
        <v>43952</v>
      </c>
      <c r="P1162" t="s">
        <v>5562</v>
      </c>
    </row>
    <row r="1163">
      <c r="A1163" t="n">
        <v>1588366033</v>
      </c>
      <c r="B1163" t="s">
        <v>6626</v>
      </c>
      <c r="C1163" t="s">
        <v>6626</v>
      </c>
      <c r="D1163" t="n">
        <v>-1000</v>
      </c>
      <c r="E1163" t="n">
        <v>0.5</v>
      </c>
      <c r="F1163" s="201" t="n">
        <v>43948</v>
      </c>
      <c r="G1163" t="n">
        <v>0</v>
      </c>
      <c r="H1163" s="201" t="n">
        <v>43952</v>
      </c>
      <c r="I1163" t="n">
        <v>1.07988165680473</v>
      </c>
      <c r="J1163" t="n">
        <v>1</v>
      </c>
      <c r="K1163" t="n">
        <v>500</v>
      </c>
      <c r="L1163"/>
      <c r="M1163" t="s">
        <v>5561</v>
      </c>
      <c r="N1163" t="n">
        <v>500</v>
      </c>
      <c r="O1163" s="201" t="n">
        <v>43952</v>
      </c>
      <c r="P1163" t="s">
        <v>5562</v>
      </c>
    </row>
    <row r="1164">
      <c r="A1164" t="n">
        <v>1588366034</v>
      </c>
      <c r="B1164" t="s">
        <v>6627</v>
      </c>
      <c r="C1164" t="s">
        <v>6627</v>
      </c>
      <c r="D1164" t="n">
        <v>1000</v>
      </c>
      <c r="E1164" t="n">
        <v>0.95</v>
      </c>
      <c r="F1164" s="201" t="n">
        <v>43950</v>
      </c>
      <c r="G1164" t="n">
        <v>1.4</v>
      </c>
      <c r="H1164" s="201" t="n">
        <v>43952</v>
      </c>
      <c r="I1164" t="n">
        <v>0.514567669172932</v>
      </c>
      <c r="J1164" t="n">
        <v>0.473684210526316</v>
      </c>
      <c r="K1164" t="n">
        <v>450</v>
      </c>
      <c r="L1164"/>
      <c r="M1164" t="s">
        <v>5568</v>
      </c>
      <c r="N1164" t="n">
        <v>950</v>
      </c>
      <c r="O1164" s="201" t="n">
        <v>43952</v>
      </c>
      <c r="P1164" t="s">
        <v>5562</v>
      </c>
    </row>
    <row r="1165">
      <c r="A1165" t="n">
        <v>1588366035</v>
      </c>
      <c r="B1165" t="s">
        <v>6628</v>
      </c>
      <c r="C1165" t="s">
        <v>6628</v>
      </c>
      <c r="D1165" t="n">
        <v>-1000</v>
      </c>
      <c r="E1165" t="n">
        <v>1</v>
      </c>
      <c r="F1165" s="201" t="n">
        <v>43949</v>
      </c>
      <c r="G1165" t="n">
        <v>1.55</v>
      </c>
      <c r="H1165" s="201" t="n">
        <v>43952</v>
      </c>
      <c r="I1165" t="n">
        <v>-0.595697329376855</v>
      </c>
      <c r="J1165" t="n">
        <v>-0.55</v>
      </c>
      <c r="K1165" t="n">
        <v>-550</v>
      </c>
      <c r="L1165"/>
      <c r="M1165" t="s">
        <v>5561</v>
      </c>
      <c r="N1165" t="n">
        <v>1000</v>
      </c>
      <c r="O1165" s="201" t="n">
        <v>43952</v>
      </c>
      <c r="P1165" t="s">
        <v>5562</v>
      </c>
    </row>
    <row r="1166">
      <c r="A1166" t="n">
        <v>1588366036</v>
      </c>
      <c r="B1166" t="s">
        <v>6629</v>
      </c>
      <c r="C1166" t="s">
        <v>6629</v>
      </c>
      <c r="D1166" t="n">
        <v>-1000</v>
      </c>
      <c r="E1166" t="n">
        <v>1.3</v>
      </c>
      <c r="F1166" s="201" t="n">
        <v>43948</v>
      </c>
      <c r="G1166" t="n">
        <v>0</v>
      </c>
      <c r="H1166" s="201" t="n">
        <v>43952</v>
      </c>
      <c r="I1166" t="n">
        <v>1.07988165680473</v>
      </c>
      <c r="J1166" t="n">
        <v>1</v>
      </c>
      <c r="K1166" t="n">
        <v>1300</v>
      </c>
      <c r="L1166"/>
      <c r="M1166" t="s">
        <v>5653</v>
      </c>
      <c r="N1166" t="n">
        <v>1300</v>
      </c>
      <c r="O1166" s="201" t="n">
        <v>43952</v>
      </c>
      <c r="P1166" t="s">
        <v>5562</v>
      </c>
    </row>
    <row r="1167">
      <c r="A1167" t="n">
        <v>1588366037</v>
      </c>
      <c r="B1167" t="s">
        <v>6630</v>
      </c>
      <c r="C1167" t="s">
        <v>6630</v>
      </c>
      <c r="D1167" t="n">
        <v>-1500</v>
      </c>
      <c r="E1167" t="n">
        <v>0.55</v>
      </c>
      <c r="F1167" s="201" t="n">
        <v>43950</v>
      </c>
      <c r="G1167" t="n">
        <v>3.3</v>
      </c>
      <c r="H1167" s="201" t="n">
        <v>43952</v>
      </c>
      <c r="I1167" t="n">
        <v>-5.43154761904762</v>
      </c>
      <c r="J1167" t="n">
        <v>-5</v>
      </c>
      <c r="K1167" t="n">
        <v>-4125</v>
      </c>
      <c r="L1167"/>
      <c r="M1167" t="s">
        <v>5561</v>
      </c>
      <c r="N1167" t="n">
        <v>825</v>
      </c>
      <c r="O1167" s="201" t="n">
        <v>43952</v>
      </c>
      <c r="P1167" t="s">
        <v>5562</v>
      </c>
    </row>
    <row r="1168">
      <c r="A1168" t="n">
        <v>1588366038</v>
      </c>
      <c r="B1168" t="s">
        <v>6631</v>
      </c>
      <c r="C1168" t="s">
        <v>6631</v>
      </c>
      <c r="D1168" t="n">
        <v>-100</v>
      </c>
      <c r="E1168" t="n">
        <v>0.85</v>
      </c>
      <c r="F1168" s="201" t="n">
        <v>43938</v>
      </c>
      <c r="G1168" t="n">
        <v>0.6</v>
      </c>
      <c r="H1168" s="201" t="n">
        <v>43952</v>
      </c>
      <c r="I1168" t="n">
        <v>0.308485463150778</v>
      </c>
      <c r="J1168" t="n">
        <v>0.294117647058823</v>
      </c>
      <c r="K1168" t="n">
        <v>25</v>
      </c>
      <c r="L1168"/>
      <c r="M1168" t="s">
        <v>5653</v>
      </c>
      <c r="N1168" t="n">
        <v>85</v>
      </c>
      <c r="O1168" s="201" t="n">
        <v>43952</v>
      </c>
      <c r="P1168" t="s">
        <v>5562</v>
      </c>
    </row>
    <row r="1169">
      <c r="A1169" t="n">
        <v>1588366039</v>
      </c>
      <c r="B1169" t="s">
        <v>6632</v>
      </c>
      <c r="C1169" t="s">
        <v>6632</v>
      </c>
      <c r="D1169" t="n">
        <v>-1000</v>
      </c>
      <c r="E1169" t="n">
        <v>1.25</v>
      </c>
      <c r="F1169" s="201" t="n">
        <v>43950</v>
      </c>
      <c r="G1169" t="n">
        <v>0.05</v>
      </c>
      <c r="H1169" s="201" t="n">
        <v>43952</v>
      </c>
      <c r="I1169" t="n">
        <v>1.04285714285714</v>
      </c>
      <c r="J1169" t="n">
        <v>0.96</v>
      </c>
      <c r="K1169" t="n">
        <v>1200</v>
      </c>
      <c r="L1169"/>
      <c r="M1169" t="s">
        <v>5561</v>
      </c>
      <c r="N1169" t="n">
        <v>1250</v>
      </c>
      <c r="O1169" s="201" t="n">
        <v>43952</v>
      </c>
      <c r="P1169" t="s">
        <v>5562</v>
      </c>
    </row>
    <row r="1170">
      <c r="A1170" t="n">
        <v>1588366040</v>
      </c>
      <c r="B1170" t="s">
        <v>6633</v>
      </c>
      <c r="C1170" t="s">
        <v>6633</v>
      </c>
      <c r="D1170" t="n">
        <v>-500</v>
      </c>
      <c r="E1170" t="n">
        <v>2.65</v>
      </c>
      <c r="F1170" s="201" t="n">
        <v>43950</v>
      </c>
      <c r="G1170" t="n">
        <v>0</v>
      </c>
      <c r="H1170" s="201" t="n">
        <v>43952</v>
      </c>
      <c r="I1170" t="n">
        <v>1.08630952380952</v>
      </c>
      <c r="J1170" t="n">
        <v>1</v>
      </c>
      <c r="K1170" t="n">
        <v>1325</v>
      </c>
      <c r="L1170"/>
      <c r="M1170" t="s">
        <v>5561</v>
      </c>
      <c r="N1170" t="n">
        <v>1325</v>
      </c>
      <c r="O1170" s="201" t="n">
        <v>43952</v>
      </c>
      <c r="P1170" t="s">
        <v>5562</v>
      </c>
    </row>
    <row r="1171">
      <c r="A1171" t="n">
        <v>1588366041</v>
      </c>
      <c r="B1171" t="s">
        <v>6634</v>
      </c>
      <c r="C1171" t="s">
        <v>6634</v>
      </c>
      <c r="D1171" t="n">
        <v>-200</v>
      </c>
      <c r="E1171" t="n">
        <v>6.5</v>
      </c>
      <c r="F1171" s="201" t="n">
        <v>43938</v>
      </c>
      <c r="G1171" t="n">
        <v>6</v>
      </c>
      <c r="H1171" s="201" t="n">
        <v>43952</v>
      </c>
      <c r="I1171" t="n">
        <v>0.0806808134394341</v>
      </c>
      <c r="J1171" t="n">
        <v>0.0769230769230769</v>
      </c>
      <c r="K1171" t="n">
        <v>100</v>
      </c>
      <c r="L1171"/>
      <c r="M1171" t="s">
        <v>5653</v>
      </c>
      <c r="N1171" t="n">
        <v>1300</v>
      </c>
      <c r="O1171" s="201" t="n">
        <v>43952</v>
      </c>
      <c r="P1171" t="s">
        <v>5562</v>
      </c>
    </row>
    <row r="1172">
      <c r="A1172" t="n">
        <v>1588366042</v>
      </c>
      <c r="B1172" t="s">
        <v>6635</v>
      </c>
      <c r="C1172" t="s">
        <v>6635</v>
      </c>
      <c r="D1172" t="n">
        <v>-1000</v>
      </c>
      <c r="E1172" t="n">
        <v>0.5</v>
      </c>
      <c r="F1172" s="201" t="n">
        <v>43949</v>
      </c>
      <c r="G1172" t="n">
        <v>0</v>
      </c>
      <c r="H1172" s="201" t="n">
        <v>43952</v>
      </c>
      <c r="I1172" t="n">
        <v>1.08308605341246</v>
      </c>
      <c r="J1172" t="n">
        <v>1</v>
      </c>
      <c r="K1172" t="n">
        <v>500</v>
      </c>
      <c r="L1172"/>
      <c r="M1172" t="s">
        <v>5561</v>
      </c>
      <c r="N1172" t="n">
        <v>500</v>
      </c>
      <c r="O1172" s="201" t="n">
        <v>43952</v>
      </c>
      <c r="P1172" t="s">
        <v>5562</v>
      </c>
    </row>
    <row r="1173">
      <c r="A1173" t="n">
        <v>1588366043</v>
      </c>
      <c r="B1173" t="s">
        <v>6636</v>
      </c>
      <c r="C1173" t="s">
        <v>6636</v>
      </c>
      <c r="D1173" t="n">
        <v>-1000</v>
      </c>
      <c r="E1173" t="n">
        <v>0.55</v>
      </c>
      <c r="F1173" s="201" t="n">
        <v>43949</v>
      </c>
      <c r="G1173" t="n">
        <v>0</v>
      </c>
      <c r="H1173" s="201" t="n">
        <v>43952</v>
      </c>
      <c r="I1173" t="n">
        <v>1.08308605341246</v>
      </c>
      <c r="J1173" t="n">
        <v>1</v>
      </c>
      <c r="K1173" t="n">
        <v>550</v>
      </c>
      <c r="L1173"/>
      <c r="M1173" t="s">
        <v>5561</v>
      </c>
      <c r="N1173" t="n">
        <v>550</v>
      </c>
      <c r="O1173" s="201" t="n">
        <v>43952</v>
      </c>
      <c r="P1173" t="s">
        <v>5562</v>
      </c>
    </row>
    <row r="1174">
      <c r="A1174" t="n">
        <v>1588696557</v>
      </c>
      <c r="B1174" t="s">
        <v>6637</v>
      </c>
      <c r="C1174" t="s">
        <v>6637</v>
      </c>
      <c r="D1174" t="n">
        <v>100</v>
      </c>
      <c r="E1174" t="n">
        <v>3.2</v>
      </c>
      <c r="F1174" s="201" t="n">
        <v>43949</v>
      </c>
      <c r="G1174" t="n">
        <v>5.5</v>
      </c>
      <c r="H1174" s="201" t="n">
        <v>43956</v>
      </c>
      <c r="I1174" t="n">
        <v>0.778468100890208</v>
      </c>
      <c r="J1174" t="n">
        <v>0.71875</v>
      </c>
      <c r="K1174" t="n">
        <v>230</v>
      </c>
      <c r="L1174"/>
      <c r="M1174" t="s">
        <v>5568</v>
      </c>
      <c r="N1174" t="n">
        <v>320</v>
      </c>
      <c r="O1174" s="201" t="n">
        <v>43956</v>
      </c>
      <c r="P1174" t="s">
        <v>5562</v>
      </c>
    </row>
    <row r="1175">
      <c r="A1175" t="n">
        <v>1588703117</v>
      </c>
      <c r="B1175" t="s">
        <v>6638</v>
      </c>
      <c r="C1175" t="s">
        <v>6638</v>
      </c>
      <c r="D1175" t="n">
        <v>100</v>
      </c>
      <c r="E1175" t="n">
        <v>3.8</v>
      </c>
      <c r="F1175" s="201" t="n">
        <v>43949</v>
      </c>
      <c r="G1175" t="n">
        <v>5</v>
      </c>
      <c r="H1175" s="201" t="n">
        <v>43956</v>
      </c>
      <c r="I1175" t="n">
        <v>0.34202717476183</v>
      </c>
      <c r="J1175" t="n">
        <v>0.315789473684211</v>
      </c>
      <c r="K1175" t="n">
        <v>120</v>
      </c>
      <c r="L1175"/>
      <c r="M1175" t="s">
        <v>5568</v>
      </c>
      <c r="N1175" t="n">
        <v>380</v>
      </c>
      <c r="O1175" s="201" t="n">
        <v>43956</v>
      </c>
      <c r="P1175" t="s">
        <v>5562</v>
      </c>
    </row>
    <row r="1176">
      <c r="A1176" t="n">
        <v>1588709550</v>
      </c>
      <c r="B1176" t="s">
        <v>6196</v>
      </c>
      <c r="C1176" t="s">
        <v>6196</v>
      </c>
      <c r="D1176" t="n">
        <v>500</v>
      </c>
      <c r="E1176" t="n">
        <v>52</v>
      </c>
      <c r="F1176" s="201" t="n">
        <v>43952</v>
      </c>
      <c r="G1176" t="n">
        <v>53.25</v>
      </c>
      <c r="H1176" s="201" t="n">
        <v>43956</v>
      </c>
      <c r="I1176" t="n">
        <v>0.026269576232151</v>
      </c>
      <c r="J1176" t="n">
        <v>0.0240384615384615</v>
      </c>
      <c r="K1176" t="n">
        <v>625</v>
      </c>
      <c r="L1176"/>
      <c r="M1176" t="s">
        <v>5566</v>
      </c>
      <c r="N1176" t="n">
        <v>26000</v>
      </c>
      <c r="O1176" s="201" t="n">
        <v>43956</v>
      </c>
      <c r="P1176" t="s">
        <v>5562</v>
      </c>
    </row>
    <row r="1177">
      <c r="A1177" t="n">
        <v>1588776280</v>
      </c>
      <c r="B1177" t="s">
        <v>6639</v>
      </c>
      <c r="C1177" t="s">
        <v>6639</v>
      </c>
      <c r="D1177" t="n">
        <v>-100</v>
      </c>
      <c r="E1177" t="n">
        <v>4</v>
      </c>
      <c r="F1177" s="201" t="n">
        <v>43948</v>
      </c>
      <c r="G1177" t="n">
        <v>5</v>
      </c>
      <c r="H1177" s="201" t="n">
        <v>43957</v>
      </c>
      <c r="I1177" t="n">
        <v>-0.269970414201183</v>
      </c>
      <c r="J1177" t="n">
        <v>-0.25</v>
      </c>
      <c r="K1177" t="n">
        <v>-100</v>
      </c>
      <c r="L1177"/>
      <c r="M1177" t="s">
        <v>5653</v>
      </c>
      <c r="N1177" t="n">
        <v>400</v>
      </c>
      <c r="O1177" s="201" t="n">
        <v>43957</v>
      </c>
      <c r="P1177" t="s">
        <v>5562</v>
      </c>
    </row>
    <row r="1178">
      <c r="A1178" t="n">
        <v>1588786190</v>
      </c>
      <c r="B1178" t="s">
        <v>6640</v>
      </c>
      <c r="C1178" t="s">
        <v>6640</v>
      </c>
      <c r="D1178" t="n">
        <v>1000</v>
      </c>
      <c r="E1178" t="n">
        <v>1.65</v>
      </c>
      <c r="F1178" s="201" t="n">
        <v>43949</v>
      </c>
      <c r="G1178" t="n">
        <v>0.5</v>
      </c>
      <c r="H1178" s="201" t="n">
        <v>43957</v>
      </c>
      <c r="I1178" t="n">
        <v>-0.754878158438989</v>
      </c>
      <c r="J1178" t="n">
        <v>-0.696969696969697</v>
      </c>
      <c r="K1178" t="n">
        <v>-1150</v>
      </c>
      <c r="L1178"/>
      <c r="M1178" t="s">
        <v>5568</v>
      </c>
      <c r="N1178" t="n">
        <v>1650</v>
      </c>
      <c r="O1178" s="201" t="n">
        <v>43957</v>
      </c>
      <c r="P1178" t="s">
        <v>5562</v>
      </c>
    </row>
    <row r="1179">
      <c r="A1179" t="n">
        <v>1588863036</v>
      </c>
      <c r="B1179" t="s">
        <v>6641</v>
      </c>
      <c r="C1179" t="s">
        <v>6641</v>
      </c>
      <c r="D1179" t="n">
        <v>-1000</v>
      </c>
      <c r="E1179" t="n">
        <v>1.5</v>
      </c>
      <c r="F1179" s="201" t="n">
        <v>43956</v>
      </c>
      <c r="G1179" t="n">
        <v>0.03</v>
      </c>
      <c r="H1179" s="201" t="n">
        <v>43958</v>
      </c>
      <c r="I1179" t="n">
        <v>1.08393939393939</v>
      </c>
      <c r="J1179" t="n">
        <v>0.98</v>
      </c>
      <c r="K1179" t="n">
        <v>1470</v>
      </c>
      <c r="L1179"/>
      <c r="M1179" t="s">
        <v>5561</v>
      </c>
      <c r="N1179" t="n">
        <v>1500</v>
      </c>
      <c r="O1179" s="201" t="n">
        <v>43958</v>
      </c>
      <c r="P1179" t="s">
        <v>5562</v>
      </c>
    </row>
    <row r="1180">
      <c r="A1180" t="n">
        <v>1588863037</v>
      </c>
      <c r="B1180" t="s">
        <v>6642</v>
      </c>
      <c r="C1180" t="s">
        <v>6642</v>
      </c>
      <c r="D1180" t="n">
        <v>-1000</v>
      </c>
      <c r="E1180" t="n">
        <v>0.55</v>
      </c>
      <c r="F1180" s="201" t="n">
        <v>43955</v>
      </c>
      <c r="G1180" t="n">
        <v>0.05</v>
      </c>
      <c r="H1180" s="201" t="n">
        <v>43958</v>
      </c>
      <c r="I1180" t="n">
        <v>1.0024718483933</v>
      </c>
      <c r="J1180" t="n">
        <v>0.909090909090909</v>
      </c>
      <c r="K1180" t="n">
        <v>500</v>
      </c>
      <c r="L1180"/>
      <c r="M1180" t="s">
        <v>5561</v>
      </c>
      <c r="N1180" t="n">
        <v>550</v>
      </c>
      <c r="O1180" s="201" t="n">
        <v>43958</v>
      </c>
      <c r="P1180" t="s">
        <v>5562</v>
      </c>
    </row>
    <row r="1181">
      <c r="A1181" t="n">
        <v>1588863038</v>
      </c>
      <c r="B1181" t="s">
        <v>6643</v>
      </c>
      <c r="C1181" t="s">
        <v>6643</v>
      </c>
      <c r="D1181" t="n">
        <v>100</v>
      </c>
      <c r="E1181" t="n">
        <v>8.25</v>
      </c>
      <c r="F1181" s="201" t="n">
        <v>43951</v>
      </c>
      <c r="G1181" t="n">
        <v>10.7</v>
      </c>
      <c r="H1181" s="201" t="n">
        <v>43958</v>
      </c>
      <c r="I1181" t="n">
        <v>0.323563998190864</v>
      </c>
      <c r="J1181" t="n">
        <v>0.296969696969697</v>
      </c>
      <c r="K1181" t="n">
        <v>245</v>
      </c>
      <c r="L1181"/>
      <c r="M1181" t="s">
        <v>5568</v>
      </c>
      <c r="N1181" t="n">
        <v>825</v>
      </c>
      <c r="O1181" s="201" t="n">
        <v>43958</v>
      </c>
      <c r="P1181" t="s">
        <v>5562</v>
      </c>
    </row>
    <row r="1182">
      <c r="A1182" t="n">
        <v>1588864106</v>
      </c>
      <c r="B1182" t="s">
        <v>6644</v>
      </c>
      <c r="C1182" t="s">
        <v>6644</v>
      </c>
      <c r="D1182" t="n">
        <v>-1000</v>
      </c>
      <c r="E1182" t="n">
        <v>3</v>
      </c>
      <c r="F1182" s="201" t="n">
        <v>43956</v>
      </c>
      <c r="G1182" t="n">
        <v>0.05</v>
      </c>
      <c r="H1182" s="201" t="n">
        <v>43958</v>
      </c>
      <c r="I1182" t="n">
        <v>1.08762626262626</v>
      </c>
      <c r="J1182" t="n">
        <v>0.983333333333333</v>
      </c>
      <c r="K1182" t="n">
        <v>2950</v>
      </c>
      <c r="L1182"/>
      <c r="M1182" t="s">
        <v>5561</v>
      </c>
      <c r="N1182" t="n">
        <v>3000</v>
      </c>
      <c r="O1182" s="201" t="n">
        <v>43958</v>
      </c>
      <c r="P1182" t="s">
        <v>5562</v>
      </c>
    </row>
    <row r="1183">
      <c r="A1183" t="n">
        <v>1588868249</v>
      </c>
      <c r="B1183" t="s">
        <v>6645</v>
      </c>
      <c r="C1183" t="s">
        <v>6645</v>
      </c>
      <c r="D1183" t="n">
        <v>1000</v>
      </c>
      <c r="E1183" t="n">
        <v>0.8</v>
      </c>
      <c r="F1183" s="201" t="n">
        <v>43951</v>
      </c>
      <c r="G1183" t="n">
        <v>1</v>
      </c>
      <c r="H1183" s="201" t="n">
        <v>43958</v>
      </c>
      <c r="I1183" t="n">
        <v>0.272388059701493</v>
      </c>
      <c r="J1183" t="n">
        <v>0.25</v>
      </c>
      <c r="K1183" t="n">
        <v>200</v>
      </c>
      <c r="L1183"/>
      <c r="M1183" t="s">
        <v>5568</v>
      </c>
      <c r="N1183" t="n">
        <v>800</v>
      </c>
      <c r="O1183" s="201" t="n">
        <v>43958</v>
      </c>
      <c r="P1183" t="s">
        <v>5562</v>
      </c>
    </row>
    <row r="1184">
      <c r="A1184" t="n">
        <v>1588869596</v>
      </c>
      <c r="B1184" t="s">
        <v>6646</v>
      </c>
      <c r="C1184" t="s">
        <v>6646</v>
      </c>
      <c r="D1184" t="n">
        <v>-1000</v>
      </c>
      <c r="E1184" t="n">
        <v>0.5</v>
      </c>
      <c r="F1184" s="201" t="n">
        <v>43956</v>
      </c>
      <c r="G1184" t="n">
        <v>0.02</v>
      </c>
      <c r="H1184" s="201" t="n">
        <v>43958</v>
      </c>
      <c r="I1184" t="n">
        <v>1.06181818181818</v>
      </c>
      <c r="J1184" t="n">
        <v>0.96</v>
      </c>
      <c r="K1184" t="n">
        <v>480</v>
      </c>
      <c r="L1184"/>
      <c r="M1184" t="s">
        <v>5561</v>
      </c>
      <c r="N1184" t="n">
        <v>500</v>
      </c>
      <c r="O1184" s="201" t="n">
        <v>43958</v>
      </c>
      <c r="P1184" t="s">
        <v>5562</v>
      </c>
    </row>
    <row r="1185">
      <c r="A1185" t="n">
        <v>1588881922</v>
      </c>
      <c r="B1185" t="s">
        <v>6647</v>
      </c>
      <c r="C1185" t="s">
        <v>6647</v>
      </c>
      <c r="D1185" t="n">
        <v>-100</v>
      </c>
      <c r="E1185" t="n">
        <v>6</v>
      </c>
      <c r="F1185" s="201" t="n">
        <v>43957</v>
      </c>
      <c r="G1185" t="n">
        <v>2.4</v>
      </c>
      <c r="H1185" s="201" t="n">
        <v>43958</v>
      </c>
      <c r="I1185" t="n">
        <v>0.66565349544073</v>
      </c>
      <c r="J1185" t="n">
        <v>0.6</v>
      </c>
      <c r="K1185" t="n">
        <v>360</v>
      </c>
      <c r="L1185"/>
      <c r="M1185" t="s">
        <v>5653</v>
      </c>
      <c r="N1185" t="n">
        <v>600</v>
      </c>
      <c r="O1185" s="201" t="n">
        <v>43958</v>
      </c>
      <c r="P1185" t="s">
        <v>5562</v>
      </c>
    </row>
    <row r="1186">
      <c r="A1186" t="n">
        <v>1588955187</v>
      </c>
      <c r="B1186" t="s">
        <v>6648</v>
      </c>
      <c r="C1186" t="s">
        <v>6648</v>
      </c>
      <c r="D1186" t="n">
        <v>100</v>
      </c>
      <c r="E1186" t="n">
        <v>6</v>
      </c>
      <c r="F1186" s="201" t="n">
        <v>43951</v>
      </c>
      <c r="G1186" t="n">
        <v>7</v>
      </c>
      <c r="H1186" s="201" t="n">
        <v>43959</v>
      </c>
      <c r="I1186" t="n">
        <v>0.181592039800995</v>
      </c>
      <c r="J1186" t="n">
        <v>0.166666666666667</v>
      </c>
      <c r="K1186" t="n">
        <v>100</v>
      </c>
      <c r="L1186"/>
      <c r="M1186" t="s">
        <v>5568</v>
      </c>
      <c r="N1186" t="n">
        <v>600</v>
      </c>
      <c r="O1186" s="201" t="n">
        <v>43959</v>
      </c>
      <c r="P1186" t="s">
        <v>5562</v>
      </c>
    </row>
    <row r="1187">
      <c r="A1187" t="n">
        <v>1588964642</v>
      </c>
      <c r="B1187" t="s">
        <v>6649</v>
      </c>
      <c r="C1187" t="s">
        <v>6649</v>
      </c>
      <c r="D1187" t="n">
        <v>100</v>
      </c>
      <c r="E1187" t="n">
        <v>24.6</v>
      </c>
      <c r="F1187" s="201" t="n">
        <v>43857</v>
      </c>
      <c r="G1187" t="n">
        <v>26</v>
      </c>
      <c r="H1187" s="201" t="n">
        <v>43959</v>
      </c>
      <c r="I1187" t="n">
        <v>0.0484204142740728</v>
      </c>
      <c r="J1187" t="n">
        <v>0.056910569105691</v>
      </c>
      <c r="K1187" t="n">
        <v>140</v>
      </c>
      <c r="L1187"/>
      <c r="M1187" t="s">
        <v>5568</v>
      </c>
      <c r="N1187" t="n">
        <v>2460</v>
      </c>
      <c r="O1187" s="201" t="n">
        <v>43959</v>
      </c>
      <c r="P1187" t="s">
        <v>5562</v>
      </c>
    </row>
    <row r="1188">
      <c r="A1188" t="n">
        <v>1588968342</v>
      </c>
      <c r="B1188" t="s">
        <v>6650</v>
      </c>
      <c r="C1188" t="s">
        <v>6650</v>
      </c>
      <c r="D1188" t="n">
        <v>-1000</v>
      </c>
      <c r="E1188" t="n">
        <v>1</v>
      </c>
      <c r="F1188" s="201" t="n">
        <v>43957</v>
      </c>
      <c r="G1188" t="n">
        <v>0</v>
      </c>
      <c r="H1188" s="201" t="n">
        <v>43959</v>
      </c>
      <c r="I1188" t="n">
        <v>1.10942249240122</v>
      </c>
      <c r="J1188" t="n">
        <v>1</v>
      </c>
      <c r="K1188" t="n">
        <v>1000</v>
      </c>
      <c r="L1188"/>
      <c r="M1188" t="s">
        <v>5561</v>
      </c>
      <c r="N1188" t="n">
        <v>1000</v>
      </c>
      <c r="O1188" s="201" t="n">
        <v>43959</v>
      </c>
      <c r="P1188" t="s">
        <v>5562</v>
      </c>
    </row>
    <row r="1189">
      <c r="A1189" t="n">
        <v>1588968343</v>
      </c>
      <c r="B1189" t="s">
        <v>6651</v>
      </c>
      <c r="C1189" t="s">
        <v>6651</v>
      </c>
      <c r="D1189" t="n">
        <v>-500</v>
      </c>
      <c r="E1189" t="n">
        <v>0.8</v>
      </c>
      <c r="F1189" s="201" t="n">
        <v>43959</v>
      </c>
      <c r="G1189" t="n">
        <v>0</v>
      </c>
      <c r="H1189" s="201" t="n">
        <v>43959</v>
      </c>
      <c r="I1189" t="n">
        <v>1.11620795107034</v>
      </c>
      <c r="J1189" t="n">
        <v>1</v>
      </c>
      <c r="K1189" t="n">
        <v>400</v>
      </c>
      <c r="L1189"/>
      <c r="M1189" t="s">
        <v>5561</v>
      </c>
      <c r="N1189" t="n">
        <v>400</v>
      </c>
      <c r="O1189" s="201" t="n">
        <v>43959</v>
      </c>
      <c r="P1189" t="s">
        <v>5562</v>
      </c>
    </row>
    <row r="1190">
      <c r="A1190" t="n">
        <v>1588968344</v>
      </c>
      <c r="B1190" t="s">
        <v>6652</v>
      </c>
      <c r="C1190" t="s">
        <v>6652</v>
      </c>
      <c r="D1190" t="n">
        <v>-100</v>
      </c>
      <c r="E1190" t="n">
        <v>2</v>
      </c>
      <c r="F1190" s="201" t="n">
        <v>43957</v>
      </c>
      <c r="G1190" t="n">
        <v>0</v>
      </c>
      <c r="H1190" s="201" t="n">
        <v>43959</v>
      </c>
      <c r="I1190" t="n">
        <v>1.10942249240122</v>
      </c>
      <c r="J1190" t="n">
        <v>1</v>
      </c>
      <c r="K1190" t="n">
        <v>200</v>
      </c>
      <c r="L1190"/>
      <c r="M1190" t="s">
        <v>5561</v>
      </c>
      <c r="N1190" t="n">
        <v>200</v>
      </c>
      <c r="O1190" s="201" t="n">
        <v>43959</v>
      </c>
      <c r="P1190" t="s">
        <v>5562</v>
      </c>
    </row>
    <row r="1191">
      <c r="A1191" t="n">
        <v>1588968345</v>
      </c>
      <c r="B1191" t="s">
        <v>6653</v>
      </c>
      <c r="C1191" t="s">
        <v>6653</v>
      </c>
      <c r="D1191" t="n">
        <v>-1000</v>
      </c>
      <c r="E1191" t="n">
        <v>1</v>
      </c>
      <c r="F1191" s="201" t="n">
        <v>43956</v>
      </c>
      <c r="G1191" t="n">
        <v>0</v>
      </c>
      <c r="H1191" s="201" t="n">
        <v>43959</v>
      </c>
      <c r="I1191" t="n">
        <v>1.10606060606061</v>
      </c>
      <c r="J1191" t="n">
        <v>1</v>
      </c>
      <c r="K1191" t="n">
        <v>1000</v>
      </c>
      <c r="L1191"/>
      <c r="M1191" t="s">
        <v>5561</v>
      </c>
      <c r="N1191" t="n">
        <v>1000</v>
      </c>
      <c r="O1191" s="201" t="n">
        <v>43959</v>
      </c>
      <c r="P1191" t="s">
        <v>5562</v>
      </c>
    </row>
    <row r="1192">
      <c r="A1192" t="n">
        <v>1588968346</v>
      </c>
      <c r="B1192" t="s">
        <v>6654</v>
      </c>
      <c r="C1192" t="s">
        <v>6654</v>
      </c>
      <c r="D1192" t="n">
        <v>-200</v>
      </c>
      <c r="E1192" t="n">
        <v>0.35</v>
      </c>
      <c r="F1192" s="201" t="n">
        <v>43957</v>
      </c>
      <c r="G1192" t="n">
        <v>0</v>
      </c>
      <c r="H1192" s="201" t="n">
        <v>43959</v>
      </c>
      <c r="I1192" t="n">
        <v>1.10942249240122</v>
      </c>
      <c r="J1192" t="n">
        <v>1</v>
      </c>
      <c r="K1192" t="n">
        <v>70</v>
      </c>
      <c r="L1192"/>
      <c r="M1192" t="s">
        <v>5561</v>
      </c>
      <c r="N1192" t="n">
        <v>70</v>
      </c>
      <c r="O1192" s="201" t="n">
        <v>43959</v>
      </c>
      <c r="P1192" t="s">
        <v>5562</v>
      </c>
    </row>
    <row r="1193">
      <c r="A1193" t="n">
        <v>1588968347</v>
      </c>
      <c r="B1193" t="s">
        <v>6655</v>
      </c>
      <c r="C1193" t="s">
        <v>6655</v>
      </c>
      <c r="D1193" t="n">
        <v>-1000</v>
      </c>
      <c r="E1193" t="n">
        <v>2.3</v>
      </c>
      <c r="F1193" s="201" t="n">
        <v>43958</v>
      </c>
      <c r="G1193" t="n">
        <v>0</v>
      </c>
      <c r="H1193" s="201" t="n">
        <v>43959</v>
      </c>
      <c r="I1193" t="n">
        <v>1.11280487804878</v>
      </c>
      <c r="J1193" t="n">
        <v>1</v>
      </c>
      <c r="K1193" t="n">
        <v>2300</v>
      </c>
      <c r="L1193"/>
      <c r="M1193" t="s">
        <v>5561</v>
      </c>
      <c r="N1193" t="n">
        <v>2300</v>
      </c>
      <c r="O1193" s="201" t="n">
        <v>43959</v>
      </c>
      <c r="P1193" t="s">
        <v>5562</v>
      </c>
    </row>
    <row r="1194">
      <c r="A1194" t="n">
        <v>1588968348</v>
      </c>
      <c r="B1194" t="s">
        <v>6656</v>
      </c>
      <c r="C1194" t="s">
        <v>6656</v>
      </c>
      <c r="D1194" t="n">
        <v>-1000</v>
      </c>
      <c r="E1194" t="n">
        <v>0.75</v>
      </c>
      <c r="F1194" s="201" t="n">
        <v>43956</v>
      </c>
      <c r="G1194" t="n">
        <v>0.24</v>
      </c>
      <c r="H1194" s="201" t="n">
        <v>43959</v>
      </c>
      <c r="I1194" t="n">
        <v>0.752121212121212</v>
      </c>
      <c r="J1194" t="n">
        <v>0.68</v>
      </c>
      <c r="K1194" t="n">
        <v>510</v>
      </c>
      <c r="L1194"/>
      <c r="M1194" t="s">
        <v>5561</v>
      </c>
      <c r="N1194" t="n">
        <v>750</v>
      </c>
      <c r="O1194" s="201" t="n">
        <v>43959</v>
      </c>
      <c r="P1194" t="s">
        <v>5562</v>
      </c>
    </row>
    <row r="1195">
      <c r="A1195" t="n">
        <v>1588968349</v>
      </c>
      <c r="B1195" t="s">
        <v>6657</v>
      </c>
      <c r="C1195" t="s">
        <v>6657</v>
      </c>
      <c r="D1195" t="n">
        <v>-700</v>
      </c>
      <c r="E1195" t="n">
        <v>6</v>
      </c>
      <c r="F1195" s="201" t="n">
        <v>43956</v>
      </c>
      <c r="G1195" t="n">
        <v>0</v>
      </c>
      <c r="H1195" s="201" t="n">
        <v>43959</v>
      </c>
      <c r="I1195" t="n">
        <v>1.10606060606061</v>
      </c>
      <c r="J1195" t="n">
        <v>1</v>
      </c>
      <c r="K1195" t="n">
        <v>4200</v>
      </c>
      <c r="L1195"/>
      <c r="M1195" t="s">
        <v>5561</v>
      </c>
      <c r="N1195" t="n">
        <v>4200</v>
      </c>
      <c r="O1195" s="201" t="n">
        <v>43959</v>
      </c>
      <c r="P1195" t="s">
        <v>5562</v>
      </c>
    </row>
    <row r="1196">
      <c r="A1196" t="n">
        <v>1588968350</v>
      </c>
      <c r="B1196" t="s">
        <v>6658</v>
      </c>
      <c r="C1196" t="s">
        <v>6658</v>
      </c>
      <c r="D1196" t="n">
        <v>-1000</v>
      </c>
      <c r="E1196" t="n">
        <v>0.55</v>
      </c>
      <c r="F1196" s="201" t="n">
        <v>43957</v>
      </c>
      <c r="G1196" t="n">
        <v>0</v>
      </c>
      <c r="H1196" s="201" t="n">
        <v>43959</v>
      </c>
      <c r="I1196" t="n">
        <v>1.10942249240122</v>
      </c>
      <c r="J1196" t="n">
        <v>1</v>
      </c>
      <c r="K1196" t="n">
        <v>550</v>
      </c>
      <c r="L1196"/>
      <c r="M1196" t="s">
        <v>5561</v>
      </c>
      <c r="N1196" t="n">
        <v>550</v>
      </c>
      <c r="O1196" s="201" t="n">
        <v>43959</v>
      </c>
      <c r="P1196" t="s">
        <v>5562</v>
      </c>
    </row>
    <row r="1197">
      <c r="A1197" t="n">
        <v>1588968351</v>
      </c>
      <c r="B1197" t="s">
        <v>6659</v>
      </c>
      <c r="C1197" t="s">
        <v>6659</v>
      </c>
      <c r="D1197" t="n">
        <v>-500</v>
      </c>
      <c r="E1197" t="n">
        <v>1.55</v>
      </c>
      <c r="F1197" s="201" t="n">
        <v>43955</v>
      </c>
      <c r="G1197" t="n">
        <v>0</v>
      </c>
      <c r="H1197" s="201" t="n">
        <v>43959</v>
      </c>
      <c r="I1197" t="n">
        <v>1.10271903323263</v>
      </c>
      <c r="J1197" t="n">
        <v>1</v>
      </c>
      <c r="K1197" t="n">
        <v>775</v>
      </c>
      <c r="L1197"/>
      <c r="M1197" t="s">
        <v>5561</v>
      </c>
      <c r="N1197" t="n">
        <v>775</v>
      </c>
      <c r="O1197" s="201" t="n">
        <v>43959</v>
      </c>
      <c r="P1197" t="s">
        <v>5562</v>
      </c>
    </row>
    <row r="1198">
      <c r="A1198" t="n">
        <v>1588968352</v>
      </c>
      <c r="B1198" t="s">
        <v>6660</v>
      </c>
      <c r="C1198" t="s">
        <v>6660</v>
      </c>
      <c r="D1198" t="n">
        <v>-300</v>
      </c>
      <c r="E1198" t="n">
        <v>0.35</v>
      </c>
      <c r="F1198" s="201" t="n">
        <v>43956</v>
      </c>
      <c r="G1198" t="n">
        <v>0</v>
      </c>
      <c r="H1198" s="201" t="n">
        <v>43959</v>
      </c>
      <c r="I1198" t="n">
        <v>1.10606060606061</v>
      </c>
      <c r="J1198" t="n">
        <v>1</v>
      </c>
      <c r="K1198" t="n">
        <v>105</v>
      </c>
      <c r="L1198"/>
      <c r="M1198" t="s">
        <v>5653</v>
      </c>
      <c r="N1198" t="n">
        <v>105</v>
      </c>
      <c r="O1198" s="201" t="n">
        <v>43959</v>
      </c>
      <c r="P1198" t="s">
        <v>5562</v>
      </c>
    </row>
    <row r="1199">
      <c r="A1199" t="n">
        <v>1589214873</v>
      </c>
      <c r="B1199" t="s">
        <v>6661</v>
      </c>
      <c r="C1199" t="s">
        <v>6661</v>
      </c>
      <c r="D1199" t="n">
        <v>-100</v>
      </c>
      <c r="E1199" t="n">
        <v>6.3</v>
      </c>
      <c r="F1199" s="201" t="n">
        <v>43959</v>
      </c>
      <c r="G1199" t="n">
        <v>9</v>
      </c>
      <c r="H1199" s="201" t="n">
        <v>43962</v>
      </c>
      <c r="I1199" t="n">
        <v>-0.478374836173001</v>
      </c>
      <c r="J1199" t="n">
        <v>-0.428571428571429</v>
      </c>
      <c r="K1199" t="n">
        <v>-270</v>
      </c>
      <c r="L1199"/>
      <c r="M1199" t="s">
        <v>5653</v>
      </c>
      <c r="N1199" t="n">
        <v>630</v>
      </c>
      <c r="O1199" s="201" t="n">
        <v>43962</v>
      </c>
      <c r="P1199" t="s">
        <v>5562</v>
      </c>
    </row>
    <row r="1200">
      <c r="A1200" t="n">
        <v>1589227489</v>
      </c>
      <c r="B1200" t="s">
        <v>6662</v>
      </c>
      <c r="C1200" t="s">
        <v>6662</v>
      </c>
      <c r="D1200" t="n">
        <v>-100</v>
      </c>
      <c r="E1200" t="n">
        <v>5.1</v>
      </c>
      <c r="F1200" s="201" t="n">
        <v>43958</v>
      </c>
      <c r="G1200" t="n">
        <v>3</v>
      </c>
      <c r="H1200" s="201" t="n">
        <v>43962</v>
      </c>
      <c r="I1200" t="n">
        <v>0.458213773314204</v>
      </c>
      <c r="J1200" t="n">
        <v>0.411764705882353</v>
      </c>
      <c r="K1200" t="n">
        <v>210</v>
      </c>
      <c r="L1200"/>
      <c r="M1200" t="s">
        <v>5653</v>
      </c>
      <c r="N1200" t="n">
        <v>510</v>
      </c>
      <c r="O1200" s="201" t="n">
        <v>43962</v>
      </c>
      <c r="P1200" t="s">
        <v>5562</v>
      </c>
    </row>
    <row r="1201">
      <c r="A1201" t="n">
        <v>1589227490</v>
      </c>
      <c r="B1201" t="s">
        <v>6663</v>
      </c>
      <c r="C1201" t="s">
        <v>6663</v>
      </c>
      <c r="D1201" t="n">
        <v>-1000</v>
      </c>
      <c r="E1201" t="n">
        <v>0.75</v>
      </c>
      <c r="F1201" s="201" t="n">
        <v>43959</v>
      </c>
      <c r="G1201" t="n">
        <v>0.19</v>
      </c>
      <c r="H1201" s="201" t="n">
        <v>43962</v>
      </c>
      <c r="I1201" t="n">
        <v>0.833435270132518</v>
      </c>
      <c r="J1201" t="n">
        <v>0.746666666666667</v>
      </c>
      <c r="K1201" t="n">
        <v>560</v>
      </c>
      <c r="L1201"/>
      <c r="M1201" t="s">
        <v>5653</v>
      </c>
      <c r="N1201" t="n">
        <v>750</v>
      </c>
      <c r="O1201" s="201" t="n">
        <v>43962</v>
      </c>
      <c r="P1201" t="s">
        <v>5562</v>
      </c>
    </row>
    <row r="1202">
      <c r="A1202" t="n">
        <v>1589300048</v>
      </c>
      <c r="B1202" t="s">
        <v>6664</v>
      </c>
      <c r="C1202" t="s">
        <v>6664</v>
      </c>
      <c r="D1202" t="n">
        <v>-1000</v>
      </c>
      <c r="E1202" t="n">
        <v>0.65</v>
      </c>
      <c r="F1202" s="201" t="n">
        <v>43962</v>
      </c>
      <c r="G1202" t="n">
        <v>0.05</v>
      </c>
      <c r="H1202" s="201" t="n">
        <v>43963</v>
      </c>
      <c r="I1202" t="n">
        <v>1.03988603988604</v>
      </c>
      <c r="J1202" t="n">
        <v>0.923076923076923</v>
      </c>
      <c r="K1202" t="n">
        <v>600</v>
      </c>
      <c r="L1202"/>
      <c r="M1202" t="s">
        <v>5561</v>
      </c>
      <c r="N1202" t="n">
        <v>650</v>
      </c>
      <c r="O1202" s="201" t="n">
        <v>43963</v>
      </c>
      <c r="P1202" t="s">
        <v>5562</v>
      </c>
    </row>
    <row r="1203">
      <c r="A1203" t="n">
        <v>1589300049</v>
      </c>
      <c r="B1203" t="s">
        <v>6665</v>
      </c>
      <c r="C1203" t="s">
        <v>6665</v>
      </c>
      <c r="D1203" t="n">
        <v>100</v>
      </c>
      <c r="E1203" t="n">
        <v>6</v>
      </c>
      <c r="F1203" s="201" t="n">
        <v>43962</v>
      </c>
      <c r="G1203" t="n">
        <v>8.25</v>
      </c>
      <c r="H1203" s="201" t="n">
        <v>43963</v>
      </c>
      <c r="I1203" t="n">
        <v>0.422453703703704</v>
      </c>
      <c r="J1203" t="n">
        <v>0.375</v>
      </c>
      <c r="K1203" t="n">
        <v>225</v>
      </c>
      <c r="L1203"/>
      <c r="M1203" t="s">
        <v>5568</v>
      </c>
      <c r="N1203" t="n">
        <v>600</v>
      </c>
      <c r="O1203" s="201" t="n">
        <v>43963</v>
      </c>
      <c r="P1203" t="s">
        <v>5562</v>
      </c>
    </row>
    <row r="1204">
      <c r="A1204" t="n">
        <v>1589314418</v>
      </c>
      <c r="B1204" t="s">
        <v>6666</v>
      </c>
      <c r="C1204" t="s">
        <v>6666</v>
      </c>
      <c r="D1204" t="n">
        <v>-200</v>
      </c>
      <c r="E1204" t="n">
        <v>5.7</v>
      </c>
      <c r="F1204" s="201" t="n">
        <v>43959</v>
      </c>
      <c r="G1204" t="n">
        <v>2.5</v>
      </c>
      <c r="H1204" s="201" t="n">
        <v>43963</v>
      </c>
      <c r="I1204" t="n">
        <v>0.626643060250013</v>
      </c>
      <c r="J1204" t="n">
        <v>0.56140350877193</v>
      </c>
      <c r="K1204" t="n">
        <v>640</v>
      </c>
      <c r="L1204"/>
      <c r="M1204" t="s">
        <v>5653</v>
      </c>
      <c r="N1204" t="n">
        <v>1140</v>
      </c>
      <c r="O1204" s="201" t="n">
        <v>43963</v>
      </c>
      <c r="P1204" t="s">
        <v>5562</v>
      </c>
    </row>
    <row r="1205">
      <c r="A1205" t="n">
        <v>1589402918</v>
      </c>
      <c r="B1205" t="s">
        <v>6667</v>
      </c>
      <c r="C1205" t="s">
        <v>6667</v>
      </c>
      <c r="D1205" t="n">
        <v>-100</v>
      </c>
      <c r="E1205" t="n">
        <v>15</v>
      </c>
      <c r="F1205" s="201" t="n">
        <v>43930</v>
      </c>
      <c r="G1205" t="n">
        <v>16</v>
      </c>
      <c r="H1205" s="201" t="n">
        <v>43964</v>
      </c>
      <c r="I1205" t="n">
        <v>-0.0683520599250936</v>
      </c>
      <c r="J1205" t="n">
        <v>-0.0666666666666667</v>
      </c>
      <c r="K1205" t="n">
        <v>-100</v>
      </c>
      <c r="L1205"/>
      <c r="M1205" t="s">
        <v>5653</v>
      </c>
      <c r="N1205" t="n">
        <v>1500</v>
      </c>
      <c r="O1205" s="201" t="n">
        <v>43964</v>
      </c>
      <c r="P1205" t="s">
        <v>5562</v>
      </c>
    </row>
    <row r="1206">
      <c r="A1206" t="n">
        <v>1589573681</v>
      </c>
      <c r="B1206" t="s">
        <v>6668</v>
      </c>
      <c r="C1206" t="s">
        <v>6668</v>
      </c>
      <c r="D1206" t="n">
        <v>-500</v>
      </c>
      <c r="E1206" t="n">
        <v>0.75</v>
      </c>
      <c r="F1206" s="201" t="n">
        <v>43964</v>
      </c>
      <c r="G1206" t="n">
        <v>0</v>
      </c>
      <c r="H1206" s="201" t="n">
        <v>43966</v>
      </c>
      <c r="I1206" t="n">
        <v>1.13354037267081</v>
      </c>
      <c r="J1206" t="n">
        <v>1</v>
      </c>
      <c r="K1206" t="n">
        <v>375</v>
      </c>
      <c r="L1206"/>
      <c r="M1206" t="s">
        <v>5561</v>
      </c>
      <c r="N1206" t="n">
        <v>375</v>
      </c>
      <c r="O1206" s="201" t="n">
        <v>43966</v>
      </c>
      <c r="P1206" t="s">
        <v>5562</v>
      </c>
    </row>
    <row r="1207">
      <c r="A1207" t="n">
        <v>1589573682</v>
      </c>
      <c r="B1207" t="s">
        <v>6669</v>
      </c>
      <c r="C1207" t="s">
        <v>6669</v>
      </c>
      <c r="D1207" t="n">
        <v>-1500</v>
      </c>
      <c r="E1207" t="n">
        <v>0.6</v>
      </c>
      <c r="F1207" s="201" t="n">
        <v>43963</v>
      </c>
      <c r="G1207" t="n">
        <v>0.01</v>
      </c>
      <c r="H1207" s="201" t="n">
        <v>43966</v>
      </c>
      <c r="I1207" t="n">
        <v>1.11119711042312</v>
      </c>
      <c r="J1207" t="n">
        <v>0.983333333333333</v>
      </c>
      <c r="K1207" t="n">
        <v>885</v>
      </c>
      <c r="L1207"/>
      <c r="M1207" t="s">
        <v>5561</v>
      </c>
      <c r="N1207" t="n">
        <v>900</v>
      </c>
      <c r="O1207" s="201" t="n">
        <v>43966</v>
      </c>
      <c r="P1207" t="s">
        <v>5562</v>
      </c>
    </row>
    <row r="1208">
      <c r="A1208" t="n">
        <v>1589573683</v>
      </c>
      <c r="B1208" t="s">
        <v>6670</v>
      </c>
      <c r="C1208" t="s">
        <v>6670</v>
      </c>
      <c r="D1208" t="n">
        <v>-1000</v>
      </c>
      <c r="E1208" t="n">
        <v>2.35</v>
      </c>
      <c r="F1208" s="201" t="n">
        <v>43963</v>
      </c>
      <c r="G1208" t="n">
        <v>4.7</v>
      </c>
      <c r="H1208" s="201" t="n">
        <v>43966</v>
      </c>
      <c r="I1208" t="n">
        <v>-1.13003095975232</v>
      </c>
      <c r="J1208" t="n">
        <v>-1</v>
      </c>
      <c r="K1208" t="n">
        <v>-2350</v>
      </c>
      <c r="L1208"/>
      <c r="M1208" t="s">
        <v>5561</v>
      </c>
      <c r="N1208" t="n">
        <v>2350</v>
      </c>
      <c r="O1208" s="201" t="n">
        <v>43966</v>
      </c>
      <c r="P1208" t="s">
        <v>5562</v>
      </c>
    </row>
    <row r="1209">
      <c r="A1209" t="n">
        <v>1589573684</v>
      </c>
      <c r="B1209" t="s">
        <v>6671</v>
      </c>
      <c r="C1209" t="s">
        <v>6671</v>
      </c>
      <c r="D1209" t="n">
        <v>100</v>
      </c>
      <c r="E1209" t="n">
        <v>11.5</v>
      </c>
      <c r="F1209" s="201" t="n">
        <v>43965</v>
      </c>
      <c r="G1209" t="n">
        <v>17</v>
      </c>
      <c r="H1209" s="201" t="n">
        <v>43966</v>
      </c>
      <c r="I1209" t="n">
        <v>0.543816876608425</v>
      </c>
      <c r="J1209" t="n">
        <v>0.478260869565217</v>
      </c>
      <c r="K1209" t="n">
        <v>550</v>
      </c>
      <c r="L1209"/>
      <c r="M1209" t="s">
        <v>5568</v>
      </c>
      <c r="N1209" t="n">
        <v>1150</v>
      </c>
      <c r="O1209" s="201" t="n">
        <v>43966</v>
      </c>
      <c r="P1209" t="s">
        <v>5562</v>
      </c>
    </row>
    <row r="1210">
      <c r="A1210" t="n">
        <v>1589573685</v>
      </c>
      <c r="B1210" t="s">
        <v>6672</v>
      </c>
      <c r="C1210" t="s">
        <v>6672</v>
      </c>
      <c r="D1210" t="n">
        <v>-400</v>
      </c>
      <c r="E1210" t="n">
        <v>0.5</v>
      </c>
      <c r="F1210" s="201" t="n">
        <v>43965</v>
      </c>
      <c r="G1210" t="n">
        <v>0.01</v>
      </c>
      <c r="H1210" s="201" t="n">
        <v>43966</v>
      </c>
      <c r="I1210" t="n">
        <v>1.11433021806854</v>
      </c>
      <c r="J1210" t="n">
        <v>0.98</v>
      </c>
      <c r="K1210" t="n">
        <v>196</v>
      </c>
      <c r="L1210"/>
      <c r="M1210" t="s">
        <v>5561</v>
      </c>
      <c r="N1210" t="n">
        <v>200</v>
      </c>
      <c r="O1210" s="201" t="n">
        <v>43966</v>
      </c>
      <c r="P1210" t="s">
        <v>5562</v>
      </c>
    </row>
    <row r="1211">
      <c r="A1211" t="n">
        <v>1589573686</v>
      </c>
      <c r="B1211" t="s">
        <v>6672</v>
      </c>
      <c r="C1211" t="s">
        <v>6672</v>
      </c>
      <c r="D1211" t="n">
        <v>-600</v>
      </c>
      <c r="E1211" t="n">
        <v>0.58</v>
      </c>
      <c r="F1211" s="201" t="n">
        <v>43965</v>
      </c>
      <c r="G1211" t="n">
        <v>0.01</v>
      </c>
      <c r="H1211" s="201" t="n">
        <v>43966</v>
      </c>
      <c r="I1211" t="n">
        <v>1.11746696745085</v>
      </c>
      <c r="J1211" t="n">
        <v>0.982758620689655</v>
      </c>
      <c r="K1211" t="n">
        <v>342</v>
      </c>
      <c r="L1211"/>
      <c r="M1211" t="s">
        <v>5561</v>
      </c>
      <c r="N1211" t="n">
        <v>348</v>
      </c>
      <c r="O1211" s="201" t="n">
        <v>43966</v>
      </c>
      <c r="P1211" t="s">
        <v>5562</v>
      </c>
    </row>
    <row r="1212">
      <c r="A1212" t="n">
        <v>1589573687</v>
      </c>
      <c r="B1212" t="s">
        <v>6673</v>
      </c>
      <c r="C1212" t="s">
        <v>6673</v>
      </c>
      <c r="D1212" t="n">
        <v>100</v>
      </c>
      <c r="E1212" t="n">
        <v>4.5</v>
      </c>
      <c r="F1212" s="201" t="n">
        <v>43950</v>
      </c>
      <c r="G1212" t="n">
        <v>0</v>
      </c>
      <c r="H1212" s="201" t="n">
        <v>43966</v>
      </c>
      <c r="I1212" t="n">
        <v>-1.08630952380952</v>
      </c>
      <c r="J1212" t="n">
        <v>-1</v>
      </c>
      <c r="K1212" t="n">
        <v>-450</v>
      </c>
      <c r="L1212"/>
      <c r="M1212" t="s">
        <v>5568</v>
      </c>
      <c r="N1212" t="n">
        <v>450</v>
      </c>
      <c r="O1212" s="201" t="n">
        <v>43966</v>
      </c>
      <c r="P1212" t="s">
        <v>5562</v>
      </c>
    </row>
    <row r="1213">
      <c r="A1213" t="n">
        <v>1589573688</v>
      </c>
      <c r="B1213" t="s">
        <v>6674</v>
      </c>
      <c r="C1213" t="s">
        <v>6674</v>
      </c>
      <c r="D1213" t="n">
        <v>-500</v>
      </c>
      <c r="E1213" t="n">
        <v>0.5</v>
      </c>
      <c r="F1213" s="201" t="n">
        <v>43963</v>
      </c>
      <c r="G1213" t="n">
        <v>3.3</v>
      </c>
      <c r="H1213" s="201" t="n">
        <v>43966</v>
      </c>
      <c r="I1213" t="n">
        <v>-6.328173374613</v>
      </c>
      <c r="J1213" t="n">
        <v>-5.6</v>
      </c>
      <c r="K1213" t="n">
        <v>-1400</v>
      </c>
      <c r="L1213"/>
      <c r="M1213" t="s">
        <v>5561</v>
      </c>
      <c r="N1213" t="n">
        <v>250</v>
      </c>
      <c r="O1213" s="201" t="n">
        <v>43966</v>
      </c>
      <c r="P1213" t="s">
        <v>5562</v>
      </c>
    </row>
    <row r="1214">
      <c r="A1214" t="n">
        <v>1589573689</v>
      </c>
      <c r="B1214" t="s">
        <v>6675</v>
      </c>
      <c r="C1214" t="s">
        <v>6675</v>
      </c>
      <c r="D1214" t="n">
        <v>-1500</v>
      </c>
      <c r="E1214" t="n">
        <v>0.35</v>
      </c>
      <c r="F1214" s="201" t="n">
        <v>43963</v>
      </c>
      <c r="G1214" t="n">
        <v>0</v>
      </c>
      <c r="H1214" s="201" t="n">
        <v>43966</v>
      </c>
      <c r="I1214" t="n">
        <v>1.13003095975232</v>
      </c>
      <c r="J1214" t="n">
        <v>1</v>
      </c>
      <c r="K1214" t="n">
        <v>525</v>
      </c>
      <c r="L1214"/>
      <c r="M1214" t="s">
        <v>5561</v>
      </c>
      <c r="N1214" t="n">
        <v>525</v>
      </c>
      <c r="O1214" s="201" t="n">
        <v>43966</v>
      </c>
      <c r="P1214" t="s">
        <v>5562</v>
      </c>
    </row>
    <row r="1215">
      <c r="A1215" t="n">
        <v>1589573690</v>
      </c>
      <c r="B1215" t="s">
        <v>6676</v>
      </c>
      <c r="C1215" t="s">
        <v>6676</v>
      </c>
      <c r="D1215" t="n">
        <v>-1000</v>
      </c>
      <c r="E1215" t="n">
        <v>0.25</v>
      </c>
      <c r="F1215" s="201" t="n">
        <v>43957</v>
      </c>
      <c r="G1215" t="n">
        <v>0</v>
      </c>
      <c r="H1215" s="201" t="n">
        <v>43966</v>
      </c>
      <c r="I1215" t="n">
        <v>1.10942249240122</v>
      </c>
      <c r="J1215" t="n">
        <v>1</v>
      </c>
      <c r="K1215" t="n">
        <v>250</v>
      </c>
      <c r="L1215"/>
      <c r="M1215" t="s">
        <v>5653</v>
      </c>
      <c r="N1215" t="n">
        <v>250</v>
      </c>
      <c r="O1215" s="201" t="n">
        <v>43966</v>
      </c>
      <c r="P1215" t="s">
        <v>5562</v>
      </c>
    </row>
    <row r="1216">
      <c r="A1216" t="n">
        <v>1589573691</v>
      </c>
      <c r="B1216" t="s">
        <v>6677</v>
      </c>
      <c r="C1216" t="s">
        <v>6677</v>
      </c>
      <c r="D1216" t="n">
        <v>-500</v>
      </c>
      <c r="E1216" t="n">
        <v>1.6</v>
      </c>
      <c r="F1216" s="201" t="n">
        <v>43964</v>
      </c>
      <c r="G1216" t="n">
        <v>0</v>
      </c>
      <c r="H1216" s="201" t="n">
        <v>43966</v>
      </c>
      <c r="I1216" t="n">
        <v>1.13354037267081</v>
      </c>
      <c r="J1216" t="n">
        <v>1</v>
      </c>
      <c r="K1216" t="n">
        <v>800</v>
      </c>
      <c r="L1216"/>
      <c r="M1216" t="s">
        <v>5561</v>
      </c>
      <c r="N1216" t="n">
        <v>800</v>
      </c>
      <c r="O1216" s="201" t="n">
        <v>43966</v>
      </c>
      <c r="P1216" t="s">
        <v>5562</v>
      </c>
    </row>
    <row r="1217">
      <c r="A1217" t="n">
        <v>1589573692</v>
      </c>
      <c r="B1217" t="s">
        <v>6678</v>
      </c>
      <c r="C1217" t="s">
        <v>6678</v>
      </c>
      <c r="D1217" t="n">
        <v>-1000</v>
      </c>
      <c r="E1217" t="n">
        <v>0.75</v>
      </c>
      <c r="F1217" s="201" t="n">
        <v>43963</v>
      </c>
      <c r="G1217" t="n">
        <v>0</v>
      </c>
      <c r="H1217" s="201" t="n">
        <v>43966</v>
      </c>
      <c r="I1217" t="n">
        <v>1.13003095975232</v>
      </c>
      <c r="J1217" t="n">
        <v>1</v>
      </c>
      <c r="K1217" t="n">
        <v>750</v>
      </c>
      <c r="L1217"/>
      <c r="M1217" t="s">
        <v>5561</v>
      </c>
      <c r="N1217" t="n">
        <v>750</v>
      </c>
      <c r="O1217" s="201" t="n">
        <v>43966</v>
      </c>
      <c r="P1217" t="s">
        <v>5562</v>
      </c>
    </row>
    <row r="1218">
      <c r="A1218" t="n">
        <v>1589811625</v>
      </c>
      <c r="B1218" t="s">
        <v>6679</v>
      </c>
      <c r="C1218" t="s">
        <v>6679</v>
      </c>
      <c r="D1218" t="n">
        <v>100</v>
      </c>
      <c r="E1218" t="n">
        <v>12.45</v>
      </c>
      <c r="F1218" s="201" t="n">
        <v>43965</v>
      </c>
      <c r="G1218" t="n">
        <v>14</v>
      </c>
      <c r="H1218" s="201" t="n">
        <v>43969</v>
      </c>
      <c r="I1218" t="n">
        <v>0.14156313728434</v>
      </c>
      <c r="J1218" t="n">
        <v>0.124497991967871</v>
      </c>
      <c r="K1218" t="n">
        <v>155</v>
      </c>
      <c r="L1218"/>
      <c r="M1218" t="s">
        <v>5568</v>
      </c>
      <c r="N1218" t="n">
        <v>1245</v>
      </c>
      <c r="O1218" s="201" t="n">
        <v>43969</v>
      </c>
      <c r="P1218" t="s">
        <v>5562</v>
      </c>
    </row>
    <row r="1219">
      <c r="A1219" t="n">
        <v>1589811626</v>
      </c>
      <c r="B1219" t="s">
        <v>6680</v>
      </c>
      <c r="C1219" t="s">
        <v>6680</v>
      </c>
      <c r="D1219" t="n">
        <v>300</v>
      </c>
      <c r="E1219" t="n">
        <v>2.43</v>
      </c>
      <c r="F1219" s="201" t="n">
        <v>43676</v>
      </c>
      <c r="G1219" t="n">
        <v>1.81</v>
      </c>
      <c r="H1219" s="201" t="n">
        <v>43969</v>
      </c>
      <c r="I1219" t="n">
        <v>-0.152668150846657</v>
      </c>
      <c r="J1219" t="n">
        <v>-0.255144032921811</v>
      </c>
      <c r="K1219" t="n">
        <v>-186</v>
      </c>
      <c r="L1219"/>
      <c r="M1219" t="s">
        <v>5566</v>
      </c>
      <c r="N1219" t="n">
        <v>729</v>
      </c>
      <c r="O1219" s="201" t="n">
        <v>43969</v>
      </c>
      <c r="P1219" t="s">
        <v>5562</v>
      </c>
    </row>
    <row r="1220">
      <c r="A1220" t="n">
        <v>1589811627</v>
      </c>
      <c r="B1220" t="s">
        <v>6680</v>
      </c>
      <c r="C1220" t="s">
        <v>6680</v>
      </c>
      <c r="D1220" t="n">
        <v>1000</v>
      </c>
      <c r="E1220" t="n">
        <v>3.04</v>
      </c>
      <c r="F1220" s="201" t="n">
        <v>43712</v>
      </c>
      <c r="G1220" t="n">
        <v>1.81</v>
      </c>
      <c r="H1220" s="201" t="n">
        <v>43969</v>
      </c>
      <c r="I1220" t="n">
        <v>-0.257283834586466</v>
      </c>
      <c r="J1220" t="n">
        <v>-0.404605263157895</v>
      </c>
      <c r="K1220" t="n">
        <v>-1230</v>
      </c>
      <c r="L1220"/>
      <c r="M1220" t="s">
        <v>5566</v>
      </c>
      <c r="N1220" t="n">
        <v>3040</v>
      </c>
      <c r="O1220" s="201" t="n">
        <v>43969</v>
      </c>
      <c r="P1220" t="s">
        <v>5562</v>
      </c>
    </row>
    <row r="1221">
      <c r="A1221" t="n">
        <v>1589814913</v>
      </c>
      <c r="B1221" t="s">
        <v>6681</v>
      </c>
      <c r="C1221" t="s">
        <v>6681</v>
      </c>
      <c r="D1221" t="n">
        <v>200</v>
      </c>
      <c r="E1221" t="n">
        <v>2.2</v>
      </c>
      <c r="F1221" s="201" t="n">
        <v>43963</v>
      </c>
      <c r="G1221" t="n">
        <v>4.5</v>
      </c>
      <c r="H1221" s="201" t="n">
        <v>43969</v>
      </c>
      <c r="I1221" t="n">
        <v>1.18139600337743</v>
      </c>
      <c r="J1221" t="n">
        <v>1.04545454545455</v>
      </c>
      <c r="K1221" t="n">
        <v>460</v>
      </c>
      <c r="L1221"/>
      <c r="M1221" t="s">
        <v>5568</v>
      </c>
      <c r="N1221" t="n">
        <v>440</v>
      </c>
      <c r="O1221" s="201" t="n">
        <v>43969</v>
      </c>
      <c r="P1221" t="s">
        <v>5562</v>
      </c>
    </row>
    <row r="1222">
      <c r="A1222" t="n">
        <v>1589832779</v>
      </c>
      <c r="B1222" t="s">
        <v>6682</v>
      </c>
      <c r="C1222" t="s">
        <v>6682</v>
      </c>
      <c r="D1222" t="n">
        <v>500</v>
      </c>
      <c r="E1222" t="n">
        <v>3.65</v>
      </c>
      <c r="F1222" s="201" t="n">
        <v>43949</v>
      </c>
      <c r="G1222" t="n">
        <v>8.5</v>
      </c>
      <c r="H1222" s="201" t="n">
        <v>43969</v>
      </c>
      <c r="I1222" t="n">
        <v>1.43916913946588</v>
      </c>
      <c r="J1222" t="n">
        <v>1.32876712328767</v>
      </c>
      <c r="K1222" t="n">
        <v>2425</v>
      </c>
      <c r="L1222"/>
      <c r="M1222" t="s">
        <v>5568</v>
      </c>
      <c r="N1222" t="n">
        <v>1825</v>
      </c>
      <c r="O1222" s="201" t="n">
        <v>43969</v>
      </c>
      <c r="P1222" t="s">
        <v>5562</v>
      </c>
    </row>
    <row r="1223">
      <c r="A1223" t="n">
        <v>1589899105</v>
      </c>
      <c r="B1223" t="s">
        <v>6683</v>
      </c>
      <c r="C1223" t="s">
        <v>6683</v>
      </c>
      <c r="D1223" t="n">
        <v>-1000</v>
      </c>
      <c r="E1223" t="n">
        <v>0.85</v>
      </c>
      <c r="F1223" s="201" t="n">
        <v>43969</v>
      </c>
      <c r="G1223" t="n">
        <v>0.05</v>
      </c>
      <c r="H1223" s="201" t="n">
        <v>43970</v>
      </c>
      <c r="I1223" t="n">
        <v>1.08368899610317</v>
      </c>
      <c r="J1223" t="n">
        <v>0.941176470588235</v>
      </c>
      <c r="K1223" t="n">
        <v>800</v>
      </c>
      <c r="L1223"/>
      <c r="M1223" t="s">
        <v>5561</v>
      </c>
      <c r="N1223" t="n">
        <v>850</v>
      </c>
      <c r="O1223" s="201" t="n">
        <v>43970</v>
      </c>
      <c r="P1223" t="s">
        <v>5562</v>
      </c>
    </row>
    <row r="1224">
      <c r="A1224" t="n">
        <v>1589921173</v>
      </c>
      <c r="B1224" t="s">
        <v>6684</v>
      </c>
      <c r="C1224" t="s">
        <v>6684</v>
      </c>
      <c r="D1224" t="n">
        <v>200</v>
      </c>
      <c r="E1224" t="n">
        <v>2.1</v>
      </c>
      <c r="F1224" s="201" t="n">
        <v>43962</v>
      </c>
      <c r="G1224" t="n">
        <v>2.75</v>
      </c>
      <c r="H1224" s="201" t="n">
        <v>43970</v>
      </c>
      <c r="I1224" t="n">
        <v>0.348691945914168</v>
      </c>
      <c r="J1224" t="n">
        <v>0.30952380952381</v>
      </c>
      <c r="K1224" t="n">
        <v>130</v>
      </c>
      <c r="L1224"/>
      <c r="M1224" t="s">
        <v>5568</v>
      </c>
      <c r="N1224" t="n">
        <v>420</v>
      </c>
      <c r="O1224" s="201" t="n">
        <v>43970</v>
      </c>
      <c r="P1224" t="s">
        <v>5562</v>
      </c>
    </row>
    <row r="1225">
      <c r="A1225" t="n">
        <v>1589988545</v>
      </c>
      <c r="B1225" t="s">
        <v>6685</v>
      </c>
      <c r="C1225" t="s">
        <v>6685</v>
      </c>
      <c r="D1225" t="n">
        <v>500</v>
      </c>
      <c r="E1225" t="n">
        <v>2.35</v>
      </c>
      <c r="F1225" s="201" t="n">
        <v>43963</v>
      </c>
      <c r="G1225" t="n">
        <v>4</v>
      </c>
      <c r="H1225" s="201" t="n">
        <v>43971</v>
      </c>
      <c r="I1225" t="n">
        <v>0.793425993017588</v>
      </c>
      <c r="J1225" t="n">
        <v>0.702127659574468</v>
      </c>
      <c r="K1225" t="n">
        <v>825</v>
      </c>
      <c r="L1225"/>
      <c r="M1225" t="s">
        <v>5568</v>
      </c>
      <c r="N1225" t="n">
        <v>1175</v>
      </c>
      <c r="O1225" s="201" t="n">
        <v>43971</v>
      </c>
      <c r="P1225" t="s">
        <v>5562</v>
      </c>
    </row>
    <row r="1226">
      <c r="A1226" t="n">
        <v>1590073255</v>
      </c>
      <c r="B1226" t="s">
        <v>6686</v>
      </c>
      <c r="C1226" t="s">
        <v>6686</v>
      </c>
      <c r="D1226" t="n">
        <v>1000</v>
      </c>
      <c r="E1226" t="n">
        <v>0.9</v>
      </c>
      <c r="F1226" s="201" t="n">
        <v>43969</v>
      </c>
      <c r="G1226" t="n">
        <v>0.15</v>
      </c>
      <c r="H1226" s="201" t="n">
        <v>43972</v>
      </c>
      <c r="I1226" t="n">
        <v>-0.959516298633018</v>
      </c>
      <c r="J1226" t="n">
        <v>-0.833333333333333</v>
      </c>
      <c r="K1226" t="n">
        <v>-750</v>
      </c>
      <c r="L1226"/>
      <c r="M1226" t="s">
        <v>5568</v>
      </c>
      <c r="N1226" t="n">
        <v>900</v>
      </c>
      <c r="O1226" s="201" t="n">
        <v>43972</v>
      </c>
      <c r="P1226" t="s">
        <v>5562</v>
      </c>
    </row>
    <row r="1227">
      <c r="A1227" t="n">
        <v>1590092199</v>
      </c>
      <c r="B1227" t="s">
        <v>6687</v>
      </c>
      <c r="C1227" t="s">
        <v>6687</v>
      </c>
      <c r="D1227" t="n">
        <v>-1000</v>
      </c>
      <c r="E1227" t="n">
        <v>1</v>
      </c>
      <c r="F1227" s="201" t="n">
        <v>43970</v>
      </c>
      <c r="G1227" t="n">
        <v>0.05</v>
      </c>
      <c r="H1227" s="201" t="n">
        <v>43972</v>
      </c>
      <c r="I1227" t="n">
        <v>1.09731012658228</v>
      </c>
      <c r="J1227" t="n">
        <v>0.95</v>
      </c>
      <c r="K1227" t="n">
        <v>950</v>
      </c>
      <c r="L1227"/>
      <c r="M1227" t="s">
        <v>5561</v>
      </c>
      <c r="N1227" t="n">
        <v>1000</v>
      </c>
      <c r="O1227" s="201" t="n">
        <v>43972</v>
      </c>
      <c r="P1227" t="s">
        <v>5562</v>
      </c>
    </row>
    <row r="1228">
      <c r="A1228" t="n">
        <v>1590092200</v>
      </c>
      <c r="B1228" t="s">
        <v>6688</v>
      </c>
      <c r="C1228" t="s">
        <v>6688</v>
      </c>
      <c r="D1228" t="n">
        <v>-100</v>
      </c>
      <c r="E1228" t="n">
        <v>1</v>
      </c>
      <c r="F1228" s="201" t="n">
        <v>43966</v>
      </c>
      <c r="G1228" t="n">
        <v>4.6</v>
      </c>
      <c r="H1228" s="201" t="n">
        <v>43972</v>
      </c>
      <c r="I1228" t="n">
        <v>-4.10625</v>
      </c>
      <c r="J1228" t="n">
        <v>-3.6</v>
      </c>
      <c r="K1228" t="n">
        <v>-360</v>
      </c>
      <c r="L1228"/>
      <c r="M1228" t="s">
        <v>5653</v>
      </c>
      <c r="N1228" t="n">
        <v>100</v>
      </c>
      <c r="O1228" s="201" t="n">
        <v>43972</v>
      </c>
      <c r="P1228" t="s">
        <v>5562</v>
      </c>
    </row>
    <row r="1229">
      <c r="A1229" t="n">
        <v>1590073256</v>
      </c>
      <c r="B1229" t="s">
        <v>6689</v>
      </c>
      <c r="C1229" t="s">
        <v>6689</v>
      </c>
      <c r="D1229" t="n">
        <v>-100</v>
      </c>
      <c r="E1229" t="n">
        <v>2</v>
      </c>
      <c r="F1229" s="201" t="n">
        <v>43966</v>
      </c>
      <c r="G1229" t="n">
        <v>8.5</v>
      </c>
      <c r="H1229" s="201" t="n">
        <v>43973</v>
      </c>
      <c r="I1229" t="n">
        <v>-3.70703125</v>
      </c>
      <c r="J1229" t="n">
        <v>-3.25</v>
      </c>
      <c r="K1229" t="n">
        <v>-650</v>
      </c>
      <c r="L1229"/>
      <c r="M1229" t="s">
        <v>5653</v>
      </c>
      <c r="N1229" t="n">
        <v>200</v>
      </c>
      <c r="O1229" s="201" t="n">
        <v>43988</v>
      </c>
      <c r="P1229" t="s">
        <v>5562</v>
      </c>
    </row>
    <row r="1230">
      <c r="A1230" t="n">
        <v>1590073257</v>
      </c>
      <c r="B1230" t="s">
        <v>6690</v>
      </c>
      <c r="C1230" t="s">
        <v>6690</v>
      </c>
      <c r="D1230" t="n">
        <v>100</v>
      </c>
      <c r="E1230" t="n">
        <v>8.1</v>
      </c>
      <c r="F1230" s="201" t="n">
        <v>43969</v>
      </c>
      <c r="G1230" t="n">
        <v>12</v>
      </c>
      <c r="H1230" s="201" t="n">
        <v>43973</v>
      </c>
      <c r="I1230" t="n">
        <v>0.554387194765744</v>
      </c>
      <c r="J1230" t="n">
        <v>0.481481481481482</v>
      </c>
      <c r="K1230" t="n">
        <v>390</v>
      </c>
      <c r="L1230"/>
      <c r="M1230" t="s">
        <v>5568</v>
      </c>
      <c r="N1230" t="n">
        <v>810</v>
      </c>
      <c r="O1230" s="201" t="n">
        <v>43988</v>
      </c>
      <c r="P1230" t="s">
        <v>5562</v>
      </c>
    </row>
    <row r="1231">
      <c r="A1231" t="n">
        <v>1590073258</v>
      </c>
      <c r="B1231" t="s">
        <v>6691</v>
      </c>
      <c r="C1231" t="s">
        <v>6691</v>
      </c>
      <c r="D1231" t="n">
        <v>-1000</v>
      </c>
      <c r="E1231" t="n">
        <v>0.9</v>
      </c>
      <c r="F1231" s="201" t="n">
        <v>43969</v>
      </c>
      <c r="G1231" t="n">
        <v>0</v>
      </c>
      <c r="H1231" s="201" t="n">
        <v>43973</v>
      </c>
      <c r="I1231" t="n">
        <v>1.15141955835962</v>
      </c>
      <c r="J1231" t="n">
        <v>1</v>
      </c>
      <c r="K1231" t="n">
        <v>900</v>
      </c>
      <c r="L1231"/>
      <c r="M1231" t="s">
        <v>5561</v>
      </c>
      <c r="N1231" t="n">
        <v>900</v>
      </c>
      <c r="O1231" s="201" t="n">
        <v>43988</v>
      </c>
      <c r="P1231" t="s">
        <v>5562</v>
      </c>
    </row>
    <row r="1232">
      <c r="A1232" t="n">
        <v>1590073259</v>
      </c>
      <c r="B1232" t="s">
        <v>6692</v>
      </c>
      <c r="C1232" t="s">
        <v>6692</v>
      </c>
      <c r="D1232" t="n">
        <v>-1000</v>
      </c>
      <c r="E1232" t="n">
        <v>1.1</v>
      </c>
      <c r="F1232" s="201" t="n">
        <v>43969</v>
      </c>
      <c r="G1232" t="n">
        <v>0</v>
      </c>
      <c r="H1232" s="201" t="n">
        <v>43973</v>
      </c>
      <c r="I1232" t="n">
        <v>1.15141955835962</v>
      </c>
      <c r="J1232" t="n">
        <v>1</v>
      </c>
      <c r="K1232" t="n">
        <v>1100</v>
      </c>
      <c r="L1232"/>
      <c r="M1232" t="s">
        <v>5561</v>
      </c>
      <c r="N1232" t="n">
        <v>1100</v>
      </c>
      <c r="O1232" s="201" t="n">
        <v>43988</v>
      </c>
      <c r="P1232" t="s">
        <v>5562</v>
      </c>
    </row>
    <row r="1233">
      <c r="A1233" t="n">
        <v>1590073260</v>
      </c>
      <c r="B1233" t="s">
        <v>6693</v>
      </c>
      <c r="C1233" t="s">
        <v>6693</v>
      </c>
      <c r="D1233" t="n">
        <v>-1000</v>
      </c>
      <c r="E1233" t="n">
        <v>2.05</v>
      </c>
      <c r="F1233" s="201" t="n">
        <v>43970</v>
      </c>
      <c r="G1233" t="n">
        <v>2.5</v>
      </c>
      <c r="H1233" s="201" t="n">
        <v>43973</v>
      </c>
      <c r="I1233" t="n">
        <v>-0.25355047854276</v>
      </c>
      <c r="J1233" t="n">
        <v>-0.219512195121951</v>
      </c>
      <c r="K1233" t="n">
        <v>-450</v>
      </c>
      <c r="L1233"/>
      <c r="M1233" t="s">
        <v>5561</v>
      </c>
      <c r="N1233" t="n">
        <v>2050</v>
      </c>
      <c r="O1233" s="201" t="n">
        <v>43988</v>
      </c>
      <c r="P1233" t="s">
        <v>5562</v>
      </c>
    </row>
    <row r="1234">
      <c r="A1234" t="n">
        <v>1590073261</v>
      </c>
      <c r="B1234" t="s">
        <v>6694</v>
      </c>
      <c r="C1234" t="s">
        <v>6694</v>
      </c>
      <c r="D1234" t="n">
        <v>-900</v>
      </c>
      <c r="E1234" t="n">
        <v>0.8</v>
      </c>
      <c r="F1234" s="201" t="n">
        <v>43971</v>
      </c>
      <c r="G1234" t="n">
        <v>0</v>
      </c>
      <c r="H1234" s="201" t="n">
        <v>43973</v>
      </c>
      <c r="I1234" t="n">
        <v>1.15873015873016</v>
      </c>
      <c r="J1234" t="n">
        <v>1</v>
      </c>
      <c r="K1234" t="n">
        <v>720</v>
      </c>
      <c r="L1234"/>
      <c r="M1234" t="s">
        <v>5561</v>
      </c>
      <c r="N1234" t="n">
        <v>720</v>
      </c>
      <c r="O1234" s="201" t="n">
        <v>43988</v>
      </c>
      <c r="P1234" t="s">
        <v>5562</v>
      </c>
    </row>
    <row r="1235">
      <c r="A1235" t="n">
        <v>1590073262</v>
      </c>
      <c r="B1235" t="s">
        <v>6695</v>
      </c>
      <c r="C1235" t="s">
        <v>6695</v>
      </c>
      <c r="D1235" t="n">
        <v>-1000</v>
      </c>
      <c r="E1235" t="n">
        <v>0.55</v>
      </c>
      <c r="F1235" s="201" t="n">
        <v>43971</v>
      </c>
      <c r="G1235" t="n">
        <v>0</v>
      </c>
      <c r="H1235" s="201" t="n">
        <v>43973</v>
      </c>
      <c r="I1235" t="n">
        <v>1.15873015873016</v>
      </c>
      <c r="J1235" t="n">
        <v>1</v>
      </c>
      <c r="K1235" t="n">
        <v>550</v>
      </c>
      <c r="L1235"/>
      <c r="M1235" t="s">
        <v>5561</v>
      </c>
      <c r="N1235" t="n">
        <v>550</v>
      </c>
      <c r="O1235" s="201" t="n">
        <v>43988</v>
      </c>
      <c r="P1235" t="s">
        <v>5562</v>
      </c>
    </row>
    <row r="1236">
      <c r="A1236" t="n">
        <v>1590073263</v>
      </c>
      <c r="B1236" t="s">
        <v>6696</v>
      </c>
      <c r="C1236" t="s">
        <v>6696</v>
      </c>
      <c r="D1236" t="n">
        <v>-1000</v>
      </c>
      <c r="E1236" t="n">
        <v>0.9</v>
      </c>
      <c r="F1236" s="201" t="n">
        <v>43972</v>
      </c>
      <c r="G1236" t="n">
        <v>0</v>
      </c>
      <c r="H1236" s="201" t="n">
        <v>43973</v>
      </c>
      <c r="I1236" t="n">
        <v>1.16242038216561</v>
      </c>
      <c r="J1236" t="n">
        <v>1</v>
      </c>
      <c r="K1236" t="n">
        <v>900</v>
      </c>
      <c r="L1236"/>
      <c r="M1236" t="s">
        <v>5561</v>
      </c>
      <c r="N1236" t="n">
        <v>900</v>
      </c>
      <c r="O1236" s="201" t="n">
        <v>43988</v>
      </c>
      <c r="P1236" t="s">
        <v>5562</v>
      </c>
    </row>
    <row r="1237">
      <c r="A1237" t="n">
        <v>1590073264</v>
      </c>
      <c r="B1237" t="s">
        <v>6697</v>
      </c>
      <c r="C1237" t="s">
        <v>6697</v>
      </c>
      <c r="D1237" t="n">
        <v>-1000</v>
      </c>
      <c r="E1237" t="n">
        <v>0.75</v>
      </c>
      <c r="F1237" s="201" t="n">
        <v>43972</v>
      </c>
      <c r="G1237" t="n">
        <v>0</v>
      </c>
      <c r="H1237" s="201" t="n">
        <v>43973</v>
      </c>
      <c r="I1237" t="n">
        <v>1.16242038216561</v>
      </c>
      <c r="J1237" t="n">
        <v>1</v>
      </c>
      <c r="K1237" t="n">
        <v>750</v>
      </c>
      <c r="L1237"/>
      <c r="M1237" t="s">
        <v>5561</v>
      </c>
      <c r="N1237" t="n">
        <v>750</v>
      </c>
      <c r="O1237" s="201" t="n">
        <v>43988</v>
      </c>
      <c r="P1237" t="s">
        <v>5562</v>
      </c>
    </row>
    <row r="1238">
      <c r="A1238" t="n">
        <v>1590073265</v>
      </c>
      <c r="B1238" t="s">
        <v>6698</v>
      </c>
      <c r="C1238" t="s">
        <v>6698</v>
      </c>
      <c r="D1238" t="n">
        <v>-1000</v>
      </c>
      <c r="E1238" t="n">
        <v>1.5</v>
      </c>
      <c r="F1238" s="201" t="n">
        <v>43972</v>
      </c>
      <c r="G1238" t="n">
        <v>0</v>
      </c>
      <c r="H1238" s="201" t="n">
        <v>43973</v>
      </c>
      <c r="I1238" t="n">
        <v>1.16242038216561</v>
      </c>
      <c r="J1238" t="n">
        <v>1</v>
      </c>
      <c r="K1238" t="n">
        <v>1500</v>
      </c>
      <c r="L1238"/>
      <c r="M1238" t="s">
        <v>5561</v>
      </c>
      <c r="N1238" t="n">
        <v>1500</v>
      </c>
      <c r="O1238" s="201" t="n">
        <v>43988</v>
      </c>
      <c r="P1238" t="s">
        <v>5562</v>
      </c>
    </row>
    <row r="1239">
      <c r="A1239" t="n">
        <v>1590073266</v>
      </c>
      <c r="B1239" t="s">
        <v>6699</v>
      </c>
      <c r="C1239" t="s">
        <v>6699</v>
      </c>
      <c r="D1239" t="n">
        <v>-500</v>
      </c>
      <c r="E1239" t="n">
        <v>1</v>
      </c>
      <c r="F1239" s="201" t="n">
        <v>43973</v>
      </c>
      <c r="G1239" t="n">
        <v>1.6</v>
      </c>
      <c r="H1239" s="201" t="n">
        <v>43973</v>
      </c>
      <c r="I1239" t="n">
        <v>-0.699680511182109</v>
      </c>
      <c r="J1239" t="n">
        <v>-0.6</v>
      </c>
      <c r="K1239" t="n">
        <v>-300</v>
      </c>
      <c r="L1239"/>
      <c r="M1239" t="s">
        <v>5561</v>
      </c>
      <c r="N1239" t="n">
        <v>500</v>
      </c>
      <c r="O1239" s="201" t="n">
        <v>43988</v>
      </c>
      <c r="P1239" t="s">
        <v>5562</v>
      </c>
    </row>
    <row r="1240">
      <c r="A1240" t="n">
        <v>1590073267</v>
      </c>
      <c r="B1240" t="s">
        <v>6700</v>
      </c>
      <c r="C1240" t="s">
        <v>6700</v>
      </c>
      <c r="D1240" t="n">
        <v>1000</v>
      </c>
      <c r="E1240" t="n">
        <v>2.8</v>
      </c>
      <c r="F1240" s="201" t="n">
        <v>43950</v>
      </c>
      <c r="G1240" t="n">
        <v>1.25</v>
      </c>
      <c r="H1240" s="201" t="n">
        <v>43977</v>
      </c>
      <c r="I1240" t="n">
        <v>-0.601349914965986</v>
      </c>
      <c r="J1240" t="n">
        <v>-0.553571428571429</v>
      </c>
      <c r="K1240" t="n">
        <v>-1550</v>
      </c>
      <c r="L1240"/>
      <c r="M1240" t="s">
        <v>5568</v>
      </c>
      <c r="N1240" t="n">
        <v>2800</v>
      </c>
      <c r="O1240" s="201" t="n">
        <v>43988</v>
      </c>
      <c r="P1240" t="s">
        <v>5562</v>
      </c>
    </row>
    <row r="1241">
      <c r="A1241" t="n">
        <v>1590073268</v>
      </c>
      <c r="B1241" t="s">
        <v>6701</v>
      </c>
      <c r="C1241" t="s">
        <v>6701</v>
      </c>
      <c r="D1241" t="n">
        <v>100</v>
      </c>
      <c r="E1241" t="n">
        <v>9</v>
      </c>
      <c r="F1241" s="201" t="n">
        <v>43969</v>
      </c>
      <c r="G1241" t="n">
        <v>20.5</v>
      </c>
      <c r="H1241" s="201" t="n">
        <v>43977</v>
      </c>
      <c r="I1241" t="n">
        <v>1.47125832457063</v>
      </c>
      <c r="J1241" t="n">
        <v>1.27777777777778</v>
      </c>
      <c r="K1241" t="n">
        <v>1150</v>
      </c>
      <c r="L1241"/>
      <c r="M1241" t="s">
        <v>5568</v>
      </c>
      <c r="N1241" t="n">
        <v>900</v>
      </c>
      <c r="O1241" s="201" t="n">
        <v>43988</v>
      </c>
      <c r="P1241" t="s">
        <v>5562</v>
      </c>
    </row>
    <row r="1242">
      <c r="A1242" t="n">
        <v>1590073269</v>
      </c>
      <c r="B1242" t="s">
        <v>6702</v>
      </c>
      <c r="C1242" t="s">
        <v>6702</v>
      </c>
      <c r="D1242" t="n">
        <v>300</v>
      </c>
      <c r="E1242" t="n">
        <v>1.75</v>
      </c>
      <c r="F1242" s="201" t="n">
        <v>43970</v>
      </c>
      <c r="G1242" t="n">
        <v>3</v>
      </c>
      <c r="H1242" s="201" t="n">
        <v>43977</v>
      </c>
      <c r="I1242" t="n">
        <v>0.8250452079566</v>
      </c>
      <c r="J1242" t="n">
        <v>0.714285714285714</v>
      </c>
      <c r="K1242" t="n">
        <v>375</v>
      </c>
      <c r="L1242"/>
      <c r="M1242" t="s">
        <v>5568</v>
      </c>
      <c r="N1242" t="n">
        <v>525</v>
      </c>
      <c r="O1242" s="201" t="n">
        <v>43988</v>
      </c>
      <c r="P1242" t="s">
        <v>5562</v>
      </c>
    </row>
    <row r="1243">
      <c r="A1243" t="n">
        <v>1590073270</v>
      </c>
      <c r="B1243" t="s">
        <v>6703</v>
      </c>
      <c r="C1243" t="s">
        <v>6703</v>
      </c>
      <c r="D1243" t="n">
        <v>300</v>
      </c>
      <c r="E1243" t="n">
        <v>2.2</v>
      </c>
      <c r="F1243" s="201" t="n">
        <v>43972</v>
      </c>
      <c r="G1243" t="n">
        <v>2.5</v>
      </c>
      <c r="H1243" s="201" t="n">
        <v>43977</v>
      </c>
      <c r="I1243" t="n">
        <v>0.15851187029531</v>
      </c>
      <c r="J1243" t="n">
        <v>0.136363636363636</v>
      </c>
      <c r="K1243" t="n">
        <v>89.9999999999999</v>
      </c>
      <c r="L1243"/>
      <c r="M1243" t="s">
        <v>5568</v>
      </c>
      <c r="N1243" t="n">
        <v>660</v>
      </c>
      <c r="O1243" s="201" t="n">
        <v>43988</v>
      </c>
      <c r="P1243" t="s">
        <v>5562</v>
      </c>
    </row>
    <row r="1244">
      <c r="A1244" t="n">
        <v>1590073271</v>
      </c>
      <c r="B1244" t="s">
        <v>6704</v>
      </c>
      <c r="C1244" t="s">
        <v>6704</v>
      </c>
      <c r="D1244" t="n">
        <v>300</v>
      </c>
      <c r="E1244" t="n">
        <v>2.5</v>
      </c>
      <c r="F1244" s="201" t="n">
        <v>43972</v>
      </c>
      <c r="G1244" t="n">
        <v>3</v>
      </c>
      <c r="H1244" s="201" t="n">
        <v>43977</v>
      </c>
      <c r="I1244" t="n">
        <v>0.232484076433121</v>
      </c>
      <c r="J1244" t="n">
        <v>0.2</v>
      </c>
      <c r="K1244" t="n">
        <v>150</v>
      </c>
      <c r="L1244"/>
      <c r="M1244" t="s">
        <v>5568</v>
      </c>
      <c r="N1244" t="n">
        <v>750</v>
      </c>
      <c r="O1244" s="201" t="n">
        <v>43988</v>
      </c>
      <c r="P1244" t="s">
        <v>5562</v>
      </c>
    </row>
    <row r="1245">
      <c r="A1245" t="n">
        <v>1590073272</v>
      </c>
      <c r="B1245" t="s">
        <v>6705</v>
      </c>
      <c r="C1245" t="s">
        <v>6705</v>
      </c>
      <c r="D1245" t="n">
        <v>100</v>
      </c>
      <c r="E1245" t="n">
        <v>4.5</v>
      </c>
      <c r="F1245" s="201" t="n">
        <v>43951</v>
      </c>
      <c r="G1245" t="n">
        <v>4</v>
      </c>
      <c r="H1245" s="201" t="n">
        <v>43978</v>
      </c>
      <c r="I1245" t="n">
        <v>-0.12106135986733</v>
      </c>
      <c r="J1245" t="n">
        <v>-0.111111111111111</v>
      </c>
      <c r="K1245" t="n">
        <v>-50</v>
      </c>
      <c r="L1245"/>
      <c r="M1245" t="s">
        <v>5568</v>
      </c>
      <c r="N1245" t="n">
        <v>450</v>
      </c>
      <c r="O1245" s="201" t="n">
        <v>43988</v>
      </c>
      <c r="P1245" t="s">
        <v>5562</v>
      </c>
    </row>
    <row r="1246">
      <c r="A1246" t="n">
        <v>1590073273</v>
      </c>
      <c r="B1246" t="s">
        <v>6706</v>
      </c>
      <c r="C1246" t="s">
        <v>6706</v>
      </c>
      <c r="D1246" t="n">
        <v>-100</v>
      </c>
      <c r="E1246" t="n">
        <v>1.7</v>
      </c>
      <c r="F1246" s="201" t="n">
        <v>43969</v>
      </c>
      <c r="G1246" t="n">
        <v>1.75</v>
      </c>
      <c r="H1246" s="201" t="n">
        <v>43978</v>
      </c>
      <c r="I1246" t="n">
        <v>-0.0338652811282243</v>
      </c>
      <c r="J1246" t="n">
        <v>-0.0294117647058825</v>
      </c>
      <c r="K1246" t="n">
        <v>-5</v>
      </c>
      <c r="L1246"/>
      <c r="M1246" t="s">
        <v>5653</v>
      </c>
      <c r="N1246" t="n">
        <v>170</v>
      </c>
      <c r="O1246" s="201" t="n">
        <v>43988</v>
      </c>
      <c r="P1246" t="s">
        <v>5562</v>
      </c>
    </row>
    <row r="1247">
      <c r="A1247" t="n">
        <v>1590073274</v>
      </c>
      <c r="B1247" t="s">
        <v>6707</v>
      </c>
      <c r="C1247" t="s">
        <v>6707</v>
      </c>
      <c r="D1247" t="n">
        <v>-500</v>
      </c>
      <c r="E1247" t="n">
        <v>0.7</v>
      </c>
      <c r="F1247" s="201" t="n">
        <v>43972</v>
      </c>
      <c r="G1247" t="n">
        <v>0.38</v>
      </c>
      <c r="H1247" s="201" t="n">
        <v>43979</v>
      </c>
      <c r="I1247" t="n">
        <v>0.531392174704277</v>
      </c>
      <c r="J1247" t="n">
        <v>0.457142857142857</v>
      </c>
      <c r="K1247" t="n">
        <v>160</v>
      </c>
      <c r="L1247"/>
      <c r="M1247" t="s">
        <v>5561</v>
      </c>
      <c r="N1247" t="n">
        <v>350</v>
      </c>
      <c r="O1247" s="201" t="n">
        <v>43988</v>
      </c>
      <c r="P1247" t="s">
        <v>5562</v>
      </c>
    </row>
    <row r="1248">
      <c r="A1248" t="n">
        <v>1590073275</v>
      </c>
      <c r="B1248" t="s">
        <v>6708</v>
      </c>
      <c r="C1248" t="s">
        <v>6708</v>
      </c>
      <c r="D1248" t="n">
        <v>-500</v>
      </c>
      <c r="E1248" t="n">
        <v>1</v>
      </c>
      <c r="F1248" s="201" t="n">
        <v>43977</v>
      </c>
      <c r="G1248" t="n">
        <v>0.7</v>
      </c>
      <c r="H1248" s="201" t="n">
        <v>43979</v>
      </c>
      <c r="I1248" t="n">
        <v>0.354368932038835</v>
      </c>
      <c r="J1248" t="n">
        <v>0.3</v>
      </c>
      <c r="K1248" t="n">
        <v>150</v>
      </c>
      <c r="L1248"/>
      <c r="M1248" t="s">
        <v>5561</v>
      </c>
      <c r="N1248" t="n">
        <v>500</v>
      </c>
      <c r="O1248" s="201" t="n">
        <v>43988</v>
      </c>
      <c r="P1248" t="s">
        <v>5562</v>
      </c>
    </row>
    <row r="1249">
      <c r="A1249" t="n">
        <v>1590073276</v>
      </c>
      <c r="B1249" t="s">
        <v>6709</v>
      </c>
      <c r="C1249" t="s">
        <v>6709</v>
      </c>
      <c r="D1249" t="n">
        <v>-700</v>
      </c>
      <c r="E1249" t="n">
        <v>1</v>
      </c>
      <c r="F1249" s="201" t="n">
        <v>43978</v>
      </c>
      <c r="G1249" t="n">
        <v>0.05</v>
      </c>
      <c r="H1249" s="201" t="n">
        <v>43979</v>
      </c>
      <c r="I1249" t="n">
        <v>1.12581168831169</v>
      </c>
      <c r="J1249" t="n">
        <v>0.95</v>
      </c>
      <c r="K1249" t="n">
        <v>665</v>
      </c>
      <c r="L1249"/>
      <c r="M1249" t="s">
        <v>5561</v>
      </c>
      <c r="N1249" t="n">
        <v>700</v>
      </c>
      <c r="O1249" s="201" t="n">
        <v>43988</v>
      </c>
      <c r="P1249" t="s">
        <v>5562</v>
      </c>
    </row>
    <row r="1250">
      <c r="A1250" t="n">
        <v>1590073277</v>
      </c>
      <c r="B1250" t="s">
        <v>6710</v>
      </c>
      <c r="C1250" t="s">
        <v>6710</v>
      </c>
      <c r="D1250" t="n">
        <v>1000</v>
      </c>
      <c r="E1250" t="n">
        <v>1</v>
      </c>
      <c r="F1250" s="201" t="n">
        <v>43950</v>
      </c>
      <c r="G1250" t="n">
        <v>0</v>
      </c>
      <c r="H1250" s="201" t="n">
        <v>43980</v>
      </c>
      <c r="I1250" t="n">
        <v>-1.08630952380952</v>
      </c>
      <c r="J1250" t="n">
        <v>-1</v>
      </c>
      <c r="K1250" t="n">
        <v>-1000</v>
      </c>
      <c r="L1250"/>
      <c r="M1250" t="s">
        <v>5568</v>
      </c>
      <c r="N1250" t="n">
        <v>1000</v>
      </c>
      <c r="O1250" s="201" t="n">
        <v>43988</v>
      </c>
      <c r="P1250" t="s">
        <v>5562</v>
      </c>
    </row>
    <row r="1251">
      <c r="A1251" t="n">
        <v>1590073278</v>
      </c>
      <c r="B1251" t="s">
        <v>6711</v>
      </c>
      <c r="C1251" t="s">
        <v>6711</v>
      </c>
      <c r="D1251" t="n">
        <v>1000</v>
      </c>
      <c r="E1251" t="n">
        <v>0.65</v>
      </c>
      <c r="F1251" s="201" t="n">
        <v>43951</v>
      </c>
      <c r="G1251" t="n">
        <v>0</v>
      </c>
      <c r="H1251" s="201" t="n">
        <v>43980</v>
      </c>
      <c r="I1251" t="n">
        <v>-1.08955223880597</v>
      </c>
      <c r="J1251" t="n">
        <v>-1</v>
      </c>
      <c r="K1251" t="n">
        <v>-650</v>
      </c>
      <c r="L1251"/>
      <c r="M1251" t="s">
        <v>5568</v>
      </c>
      <c r="N1251" t="n">
        <v>650</v>
      </c>
      <c r="O1251" s="201" t="n">
        <v>43988</v>
      </c>
      <c r="P1251" t="s">
        <v>5562</v>
      </c>
    </row>
    <row r="1252">
      <c r="A1252" t="n">
        <v>1590073279</v>
      </c>
      <c r="B1252" t="s">
        <v>6712</v>
      </c>
      <c r="C1252" t="s">
        <v>6712</v>
      </c>
      <c r="D1252" t="n">
        <v>-100</v>
      </c>
      <c r="E1252" t="n">
        <v>2.1</v>
      </c>
      <c r="F1252" s="201" t="n">
        <v>43977</v>
      </c>
      <c r="G1252" t="n">
        <v>1</v>
      </c>
      <c r="H1252" s="201" t="n">
        <v>43980</v>
      </c>
      <c r="I1252" t="n">
        <v>0.618739405147172</v>
      </c>
      <c r="J1252" t="n">
        <v>0.523809523809524</v>
      </c>
      <c r="K1252" t="n">
        <v>110</v>
      </c>
      <c r="L1252"/>
      <c r="M1252" t="s">
        <v>5653</v>
      </c>
      <c r="N1252" t="n">
        <v>210</v>
      </c>
      <c r="O1252" s="201" t="n">
        <v>43988</v>
      </c>
      <c r="P1252" t="s">
        <v>5562</v>
      </c>
    </row>
    <row r="1253">
      <c r="A1253" t="n">
        <v>1590073280</v>
      </c>
      <c r="B1253" t="s">
        <v>6713</v>
      </c>
      <c r="C1253" t="s">
        <v>6713</v>
      </c>
      <c r="D1253" t="n">
        <v>-1000</v>
      </c>
      <c r="E1253" t="n">
        <v>2</v>
      </c>
      <c r="F1253" s="201" t="n">
        <v>43978</v>
      </c>
      <c r="G1253" t="n">
        <v>0</v>
      </c>
      <c r="H1253" s="201" t="n">
        <v>43980</v>
      </c>
      <c r="I1253" t="n">
        <v>1.18506493506494</v>
      </c>
      <c r="J1253" t="n">
        <v>1</v>
      </c>
      <c r="K1253" t="n">
        <v>2000</v>
      </c>
      <c r="L1253"/>
      <c r="M1253" t="s">
        <v>5561</v>
      </c>
      <c r="N1253" t="n">
        <v>2000</v>
      </c>
      <c r="O1253" s="201" t="n">
        <v>43988</v>
      </c>
      <c r="P1253" t="s">
        <v>5562</v>
      </c>
    </row>
    <row r="1254">
      <c r="A1254" t="n">
        <v>1590073281</v>
      </c>
      <c r="B1254" t="s">
        <v>6714</v>
      </c>
      <c r="C1254" t="s">
        <v>6714</v>
      </c>
      <c r="D1254" t="n">
        <v>-100</v>
      </c>
      <c r="E1254" t="n">
        <v>0.6</v>
      </c>
      <c r="F1254" s="201" t="n">
        <v>43978</v>
      </c>
      <c r="G1254" t="n">
        <v>0</v>
      </c>
      <c r="H1254" s="201" t="n">
        <v>43980</v>
      </c>
      <c r="I1254" t="n">
        <v>1.18506493506494</v>
      </c>
      <c r="J1254" t="n">
        <v>1</v>
      </c>
      <c r="K1254" t="n">
        <v>60</v>
      </c>
      <c r="L1254"/>
      <c r="M1254" t="s">
        <v>5561</v>
      </c>
      <c r="N1254" t="n">
        <v>60</v>
      </c>
      <c r="O1254" s="201" t="n">
        <v>43988</v>
      </c>
      <c r="P1254" t="s">
        <v>5562</v>
      </c>
    </row>
    <row r="1255">
      <c r="A1255" t="n">
        <v>1590073282</v>
      </c>
      <c r="B1255" t="s">
        <v>6715</v>
      </c>
      <c r="C1255" t="s">
        <v>6715</v>
      </c>
      <c r="D1255" t="n">
        <v>-1000</v>
      </c>
      <c r="E1255" t="n">
        <v>0.9</v>
      </c>
      <c r="F1255" s="201" t="n">
        <v>43978</v>
      </c>
      <c r="G1255" t="n">
        <v>0</v>
      </c>
      <c r="H1255" s="201" t="n">
        <v>43980</v>
      </c>
      <c r="I1255" t="n">
        <v>1.18506493506494</v>
      </c>
      <c r="J1255" t="n">
        <v>1</v>
      </c>
      <c r="K1255" t="n">
        <v>900</v>
      </c>
      <c r="L1255"/>
      <c r="M1255" t="s">
        <v>5561</v>
      </c>
      <c r="N1255" t="n">
        <v>900</v>
      </c>
      <c r="O1255" s="201" t="n">
        <v>43988</v>
      </c>
      <c r="P1255" t="s">
        <v>5562</v>
      </c>
    </row>
    <row r="1256">
      <c r="A1256" t="n">
        <v>1590073283</v>
      </c>
      <c r="B1256" t="s">
        <v>6709</v>
      </c>
      <c r="C1256" t="s">
        <v>6709</v>
      </c>
      <c r="D1256" t="n">
        <v>-300</v>
      </c>
      <c r="E1256" t="n">
        <v>1</v>
      </c>
      <c r="F1256" s="201" t="n">
        <v>43978</v>
      </c>
      <c r="G1256" t="n">
        <v>0</v>
      </c>
      <c r="H1256" s="201" t="n">
        <v>43980</v>
      </c>
      <c r="I1256" t="n">
        <v>1.18506493506494</v>
      </c>
      <c r="J1256" t="n">
        <v>1</v>
      </c>
      <c r="K1256" t="n">
        <v>300</v>
      </c>
      <c r="L1256"/>
      <c r="M1256" t="s">
        <v>5561</v>
      </c>
      <c r="N1256" t="n">
        <v>300</v>
      </c>
      <c r="O1256" s="201" t="n">
        <v>43988</v>
      </c>
      <c r="P1256" t="s">
        <v>5562</v>
      </c>
    </row>
    <row r="1257">
      <c r="A1257" t="n">
        <v>1590073284</v>
      </c>
      <c r="B1257" t="s">
        <v>6716</v>
      </c>
      <c r="C1257" t="s">
        <v>6716</v>
      </c>
      <c r="D1257" t="n">
        <v>-1000</v>
      </c>
      <c r="E1257" t="n">
        <v>0.81</v>
      </c>
      <c r="F1257" s="201" t="n">
        <v>43979</v>
      </c>
      <c r="G1257" t="n">
        <v>0</v>
      </c>
      <c r="H1257" s="201" t="n">
        <v>43980</v>
      </c>
      <c r="I1257" t="n">
        <v>1.18892508143322</v>
      </c>
      <c r="J1257" t="n">
        <v>1</v>
      </c>
      <c r="K1257" t="n">
        <v>810</v>
      </c>
      <c r="L1257"/>
      <c r="M1257" t="s">
        <v>5561</v>
      </c>
      <c r="N1257" t="n">
        <v>810</v>
      </c>
      <c r="O1257" s="201" t="n">
        <v>43988</v>
      </c>
      <c r="P1257" t="s">
        <v>5562</v>
      </c>
    </row>
    <row r="1258">
      <c r="A1258" t="n">
        <v>1590073285</v>
      </c>
      <c r="B1258" t="s">
        <v>6717</v>
      </c>
      <c r="C1258" t="s">
        <v>6717</v>
      </c>
      <c r="D1258" t="n">
        <v>-1000</v>
      </c>
      <c r="E1258" t="n">
        <v>0.7</v>
      </c>
      <c r="F1258" s="201" t="n">
        <v>43979</v>
      </c>
      <c r="G1258" t="n">
        <v>0</v>
      </c>
      <c r="H1258" s="201" t="n">
        <v>43980</v>
      </c>
      <c r="I1258" t="n">
        <v>1.18892508143322</v>
      </c>
      <c r="J1258" t="n">
        <v>1</v>
      </c>
      <c r="K1258" t="n">
        <v>700</v>
      </c>
      <c r="L1258"/>
      <c r="M1258" t="s">
        <v>5561</v>
      </c>
      <c r="N1258" t="n">
        <v>700</v>
      </c>
      <c r="O1258" s="201" t="n">
        <v>43988</v>
      </c>
      <c r="P1258" t="s">
        <v>5562</v>
      </c>
    </row>
    <row r="1259">
      <c r="A1259" t="n">
        <v>1590073286</v>
      </c>
      <c r="B1259" t="s">
        <v>6718</v>
      </c>
      <c r="C1259" t="s">
        <v>6718</v>
      </c>
      <c r="D1259" t="n">
        <v>-1000</v>
      </c>
      <c r="E1259" t="n">
        <v>1.65</v>
      </c>
      <c r="F1259" s="201" t="n">
        <v>43979</v>
      </c>
      <c r="G1259" t="n">
        <v>0</v>
      </c>
      <c r="H1259" s="201" t="n">
        <v>43980</v>
      </c>
      <c r="I1259" t="n">
        <v>1.18892508143322</v>
      </c>
      <c r="J1259" t="n">
        <v>1</v>
      </c>
      <c r="K1259" t="n">
        <v>1650</v>
      </c>
      <c r="L1259"/>
      <c r="M1259" t="s">
        <v>5561</v>
      </c>
      <c r="N1259" t="n">
        <v>1650</v>
      </c>
      <c r="O1259" s="201" t="n">
        <v>43988</v>
      </c>
      <c r="P1259" t="s">
        <v>5562</v>
      </c>
    </row>
    <row r="1260">
      <c r="A1260" t="n">
        <v>1590073287</v>
      </c>
      <c r="B1260" t="s">
        <v>6719</v>
      </c>
      <c r="C1260" t="s">
        <v>6719</v>
      </c>
      <c r="D1260" t="n">
        <v>-1000</v>
      </c>
      <c r="E1260" t="n">
        <v>2</v>
      </c>
      <c r="F1260" s="201" t="n">
        <v>43979</v>
      </c>
      <c r="G1260" t="n">
        <v>0</v>
      </c>
      <c r="H1260" s="201" t="n">
        <v>43980</v>
      </c>
      <c r="I1260" t="n">
        <v>1.18892508143322</v>
      </c>
      <c r="J1260" t="n">
        <v>1</v>
      </c>
      <c r="K1260" t="n">
        <v>2000</v>
      </c>
      <c r="L1260"/>
      <c r="M1260" t="s">
        <v>5561</v>
      </c>
      <c r="N1260" t="n">
        <v>2000</v>
      </c>
      <c r="O1260" s="201" t="n">
        <v>43988</v>
      </c>
      <c r="P1260" t="s">
        <v>5562</v>
      </c>
    </row>
    <row r="1261">
      <c r="A1261" t="n">
        <v>1590073288</v>
      </c>
      <c r="B1261" t="s">
        <v>6720</v>
      </c>
      <c r="C1261" t="s">
        <v>6720</v>
      </c>
      <c r="D1261" t="n">
        <v>1000</v>
      </c>
      <c r="E1261" t="n">
        <v>5.42</v>
      </c>
      <c r="F1261" s="201" t="n">
        <v>43843</v>
      </c>
      <c r="G1261" t="n">
        <v>3.5</v>
      </c>
      <c r="H1261" s="201" t="n">
        <v>43984</v>
      </c>
      <c r="I1261" t="n">
        <v>-0.291871090268465</v>
      </c>
      <c r="J1261" t="n">
        <v>-0.354243542435424</v>
      </c>
      <c r="K1261" t="n">
        <v>-1920</v>
      </c>
      <c r="L1261"/>
      <c r="M1261" t="s">
        <v>5566</v>
      </c>
      <c r="N1261" t="n">
        <v>5420</v>
      </c>
      <c r="O1261" s="201" t="n">
        <v>43988</v>
      </c>
      <c r="P1261" t="s">
        <v>5562</v>
      </c>
    </row>
    <row r="1262">
      <c r="A1262" t="n">
        <v>1590073289</v>
      </c>
      <c r="B1262" t="s">
        <v>6721</v>
      </c>
      <c r="C1262" t="s">
        <v>6721</v>
      </c>
      <c r="D1262" t="n">
        <v>-1000</v>
      </c>
      <c r="E1262" t="n">
        <v>0.3</v>
      </c>
      <c r="F1262" s="201" t="n">
        <v>43969</v>
      </c>
      <c r="G1262" t="n">
        <v>0</v>
      </c>
      <c r="H1262" s="201" t="n">
        <v>43984</v>
      </c>
      <c r="I1262" t="n">
        <v>1.15141955835962</v>
      </c>
      <c r="J1262" t="n">
        <v>1</v>
      </c>
      <c r="K1262" t="n">
        <v>300</v>
      </c>
      <c r="L1262"/>
      <c r="M1262" t="s">
        <v>5653</v>
      </c>
      <c r="N1262" t="n">
        <v>300</v>
      </c>
      <c r="O1262" s="201" t="n">
        <v>43988</v>
      </c>
      <c r="P1262" t="s">
        <v>5562</v>
      </c>
    </row>
    <row r="1263">
      <c r="A1263" t="n">
        <v>1590073290</v>
      </c>
      <c r="B1263" t="s">
        <v>6722</v>
      </c>
      <c r="C1263" t="s">
        <v>6722</v>
      </c>
      <c r="D1263" t="n">
        <v>100</v>
      </c>
      <c r="E1263" t="n">
        <v>6.5</v>
      </c>
      <c r="F1263" s="201" t="n">
        <v>43978</v>
      </c>
      <c r="G1263" t="n">
        <v>7.9</v>
      </c>
      <c r="H1263" s="201" t="n">
        <v>43985</v>
      </c>
      <c r="I1263" t="n">
        <v>0.255244755244755</v>
      </c>
      <c r="J1263" t="n">
        <v>0.215384615384616</v>
      </c>
      <c r="K1263" t="n">
        <v>140</v>
      </c>
      <c r="L1263"/>
      <c r="M1263" t="s">
        <v>5568</v>
      </c>
      <c r="N1263" t="n">
        <v>650</v>
      </c>
      <c r="O1263" s="201" t="n">
        <v>43988</v>
      </c>
      <c r="P1263" t="s">
        <v>5562</v>
      </c>
    </row>
    <row r="1264">
      <c r="A1264" t="n">
        <v>1590073291</v>
      </c>
      <c r="B1264" t="s">
        <v>6723</v>
      </c>
      <c r="C1264" t="s">
        <v>6723</v>
      </c>
      <c r="D1264" t="n">
        <v>100</v>
      </c>
      <c r="E1264" t="n">
        <v>4</v>
      </c>
      <c r="F1264" s="201" t="n">
        <v>43984</v>
      </c>
      <c r="G1264" t="n">
        <v>5.5</v>
      </c>
      <c r="H1264" s="201" t="n">
        <v>43985</v>
      </c>
      <c r="I1264" t="n">
        <v>0.453228476821192</v>
      </c>
      <c r="J1264" t="n">
        <v>0.375</v>
      </c>
      <c r="K1264" t="n">
        <v>150</v>
      </c>
      <c r="L1264"/>
      <c r="M1264" t="s">
        <v>5568</v>
      </c>
      <c r="N1264" t="n">
        <v>400</v>
      </c>
      <c r="O1264" s="201" t="n">
        <v>43988</v>
      </c>
      <c r="P1264" t="s">
        <v>5562</v>
      </c>
    </row>
    <row r="1265">
      <c r="A1265" t="n">
        <v>1590073292</v>
      </c>
      <c r="B1265" t="s">
        <v>6724</v>
      </c>
      <c r="C1265" t="s">
        <v>6724</v>
      </c>
      <c r="D1265" t="n">
        <v>-1000</v>
      </c>
      <c r="E1265" t="n">
        <v>1.1</v>
      </c>
      <c r="F1265" s="201" t="n">
        <v>43984</v>
      </c>
      <c r="G1265" t="n">
        <v>0.05</v>
      </c>
      <c r="H1265" s="201" t="n">
        <v>43985</v>
      </c>
      <c r="I1265" t="n">
        <v>1.15367248645394</v>
      </c>
      <c r="J1265" t="n">
        <v>0.954545454545455</v>
      </c>
      <c r="K1265" t="n">
        <v>1050</v>
      </c>
      <c r="L1265"/>
      <c r="M1265" t="s">
        <v>5561</v>
      </c>
      <c r="N1265" t="n">
        <v>1100</v>
      </c>
      <c r="O1265" s="201" t="n">
        <v>43988</v>
      </c>
      <c r="P1265" t="s">
        <v>5562</v>
      </c>
    </row>
    <row r="1266">
      <c r="A1266" t="n">
        <v>1590073293</v>
      </c>
      <c r="B1266" t="s">
        <v>6725</v>
      </c>
      <c r="C1266" t="s">
        <v>6725</v>
      </c>
      <c r="D1266" t="n">
        <v>200</v>
      </c>
      <c r="E1266" t="n">
        <v>3</v>
      </c>
      <c r="F1266" s="201" t="n">
        <v>43984</v>
      </c>
      <c r="G1266" t="n">
        <v>5</v>
      </c>
      <c r="H1266" s="201" t="n">
        <v>43985</v>
      </c>
      <c r="I1266" t="n">
        <v>0.805739514348786</v>
      </c>
      <c r="J1266" t="n">
        <v>0.666666666666667</v>
      </c>
      <c r="K1266" t="n">
        <v>400</v>
      </c>
      <c r="L1266"/>
      <c r="M1266" t="s">
        <v>5568</v>
      </c>
      <c r="N1266" t="n">
        <v>600</v>
      </c>
      <c r="O1266" s="201" t="n">
        <v>43988</v>
      </c>
      <c r="P1266" t="s">
        <v>5562</v>
      </c>
    </row>
    <row r="1267">
      <c r="A1267" t="n">
        <v>1590073294</v>
      </c>
      <c r="B1267" t="s">
        <v>6726</v>
      </c>
      <c r="C1267" t="s">
        <v>6726</v>
      </c>
      <c r="D1267" t="n">
        <v>-100</v>
      </c>
      <c r="E1267" t="n">
        <v>9.5</v>
      </c>
      <c r="F1267" s="201" t="n">
        <v>43962</v>
      </c>
      <c r="G1267" t="n">
        <v>12.5</v>
      </c>
      <c r="H1267" s="201" t="n">
        <v>43986</v>
      </c>
      <c r="I1267" t="n">
        <v>-0.355750487329435</v>
      </c>
      <c r="J1267" t="n">
        <v>-0.315789473684211</v>
      </c>
      <c r="K1267" t="n">
        <v>-300</v>
      </c>
      <c r="L1267"/>
      <c r="M1267" t="s">
        <v>5653</v>
      </c>
      <c r="N1267" t="n">
        <v>950</v>
      </c>
      <c r="O1267" s="201" t="n">
        <v>43988</v>
      </c>
      <c r="P1267" t="s">
        <v>5562</v>
      </c>
    </row>
    <row r="1268">
      <c r="A1268" t="n">
        <v>1590073295</v>
      </c>
      <c r="B1268" t="s">
        <v>6727</v>
      </c>
      <c r="C1268" t="s">
        <v>6727</v>
      </c>
      <c r="D1268" t="n">
        <v>100</v>
      </c>
      <c r="E1268" t="n">
        <v>4.5</v>
      </c>
      <c r="F1268" s="201" t="n">
        <v>43984</v>
      </c>
      <c r="G1268" t="n">
        <v>6.5</v>
      </c>
      <c r="H1268" s="201" t="n">
        <v>43986</v>
      </c>
      <c r="I1268" t="n">
        <v>0.537159676232524</v>
      </c>
      <c r="J1268" t="n">
        <v>0.444444444444444</v>
      </c>
      <c r="K1268" t="n">
        <v>200</v>
      </c>
      <c r="L1268"/>
      <c r="M1268" t="s">
        <v>5568</v>
      </c>
      <c r="N1268" t="n">
        <v>450</v>
      </c>
      <c r="O1268" s="201" t="n">
        <v>43988</v>
      </c>
      <c r="P1268" t="s">
        <v>5562</v>
      </c>
    </row>
    <row r="1269">
      <c r="A1269" t="n">
        <v>1590073296</v>
      </c>
      <c r="B1269" t="s">
        <v>6728</v>
      </c>
      <c r="C1269" t="s">
        <v>6728</v>
      </c>
      <c r="D1269" t="n">
        <v>-1000</v>
      </c>
      <c r="E1269" t="n">
        <v>2.3</v>
      </c>
      <c r="F1269" s="201" t="n">
        <v>43984</v>
      </c>
      <c r="G1269" t="n">
        <v>0.05</v>
      </c>
      <c r="H1269" s="201" t="n">
        <v>43986</v>
      </c>
      <c r="I1269" t="n">
        <v>1.18233515692485</v>
      </c>
      <c r="J1269" t="n">
        <v>0.978260869565217</v>
      </c>
      <c r="K1269" t="n">
        <v>2250</v>
      </c>
      <c r="L1269"/>
      <c r="M1269" t="s">
        <v>5561</v>
      </c>
      <c r="N1269" t="n">
        <v>2300</v>
      </c>
      <c r="O1269" s="201" t="n">
        <v>43988</v>
      </c>
      <c r="P1269" t="s">
        <v>5562</v>
      </c>
    </row>
    <row r="1270">
      <c r="A1270" t="n">
        <v>1590073297</v>
      </c>
      <c r="B1270" t="s">
        <v>6729</v>
      </c>
      <c r="C1270" t="s">
        <v>6729</v>
      </c>
      <c r="D1270" t="n">
        <v>200</v>
      </c>
      <c r="E1270" t="n">
        <v>1.65</v>
      </c>
      <c r="F1270" s="201" t="n">
        <v>43985</v>
      </c>
      <c r="G1270" t="n">
        <v>2.2</v>
      </c>
      <c r="H1270" s="201" t="n">
        <v>43986</v>
      </c>
      <c r="I1270" t="n">
        <v>0.404208194905869</v>
      </c>
      <c r="J1270" t="n">
        <v>0.333333333333333</v>
      </c>
      <c r="K1270" t="n">
        <v>110</v>
      </c>
      <c r="L1270"/>
      <c r="M1270" t="s">
        <v>5568</v>
      </c>
      <c r="N1270" t="n">
        <v>330</v>
      </c>
      <c r="O1270" s="201" t="n">
        <v>43988</v>
      </c>
      <c r="P1270" t="s">
        <v>5562</v>
      </c>
    </row>
    <row r="1271">
      <c r="A1271" t="n">
        <v>1590073298</v>
      </c>
      <c r="B1271" t="s">
        <v>6730</v>
      </c>
      <c r="C1271" t="s">
        <v>6730</v>
      </c>
      <c r="D1271" t="n">
        <v>-100</v>
      </c>
      <c r="E1271" t="n">
        <v>6.8</v>
      </c>
      <c r="F1271" s="201" t="n">
        <v>43973</v>
      </c>
      <c r="G1271" t="n">
        <v>16</v>
      </c>
      <c r="H1271" s="201" t="n">
        <v>43987</v>
      </c>
      <c r="I1271" t="n">
        <v>-1.57771095658711</v>
      </c>
      <c r="J1271" t="n">
        <v>-1.35294117647059</v>
      </c>
      <c r="K1271" t="n">
        <v>-920</v>
      </c>
      <c r="L1271"/>
      <c r="M1271" t="s">
        <v>5653</v>
      </c>
      <c r="N1271" t="n">
        <v>680</v>
      </c>
      <c r="O1271" s="201" t="n">
        <v>43988</v>
      </c>
      <c r="P1271" t="s">
        <v>5562</v>
      </c>
    </row>
    <row r="1272">
      <c r="A1272" t="n">
        <v>1590073299</v>
      </c>
      <c r="B1272" t="s">
        <v>6731</v>
      </c>
      <c r="C1272" t="s">
        <v>6731</v>
      </c>
      <c r="D1272" t="n">
        <v>-1000</v>
      </c>
      <c r="E1272" t="n">
        <v>0.55</v>
      </c>
      <c r="F1272" s="201" t="n">
        <v>43973</v>
      </c>
      <c r="G1272" t="n">
        <v>4.9</v>
      </c>
      <c r="H1272" s="201" t="n">
        <v>43987</v>
      </c>
      <c r="I1272" t="n">
        <v>-9.22306128376416</v>
      </c>
      <c r="J1272" t="n">
        <v>-7.90909090909091</v>
      </c>
      <c r="K1272" t="n">
        <v>-4350</v>
      </c>
      <c r="L1272"/>
      <c r="M1272" t="s">
        <v>5653</v>
      </c>
      <c r="N1272" t="n">
        <v>550</v>
      </c>
      <c r="O1272" s="201" t="n">
        <v>43988</v>
      </c>
      <c r="P1272" t="s">
        <v>5562</v>
      </c>
    </row>
    <row r="1273">
      <c r="A1273" t="n">
        <v>1590073300</v>
      </c>
      <c r="B1273" t="s">
        <v>6732</v>
      </c>
      <c r="C1273" t="s">
        <v>6732</v>
      </c>
      <c r="D1273" t="n">
        <v>-1000</v>
      </c>
      <c r="E1273" t="n">
        <v>0.9</v>
      </c>
      <c r="F1273" s="201" t="n">
        <v>43984</v>
      </c>
      <c r="G1273" t="n">
        <v>1.4</v>
      </c>
      <c r="H1273" s="201" t="n">
        <v>43987</v>
      </c>
      <c r="I1273" t="n">
        <v>-0.671449595290655</v>
      </c>
      <c r="J1273" t="n">
        <v>-0.555555555555555</v>
      </c>
      <c r="K1273" t="n">
        <v>-500</v>
      </c>
      <c r="L1273"/>
      <c r="M1273" t="s">
        <v>5561</v>
      </c>
      <c r="N1273" t="n">
        <v>900</v>
      </c>
      <c r="O1273" s="201" t="n">
        <v>43988</v>
      </c>
      <c r="P1273" t="s">
        <v>5562</v>
      </c>
    </row>
    <row r="1274">
      <c r="A1274" t="n">
        <v>1590073301</v>
      </c>
      <c r="B1274" t="s">
        <v>6733</v>
      </c>
      <c r="C1274" t="s">
        <v>6733</v>
      </c>
      <c r="D1274" t="n">
        <v>-1000</v>
      </c>
      <c r="E1274" t="n">
        <v>0.4</v>
      </c>
      <c r="F1274" s="201" t="n">
        <v>43984</v>
      </c>
      <c r="G1274" t="n">
        <v>0.9</v>
      </c>
      <c r="H1274" s="201" t="n">
        <v>43987</v>
      </c>
      <c r="I1274" t="n">
        <v>-1.51076158940397</v>
      </c>
      <c r="J1274" t="n">
        <v>-1.25</v>
      </c>
      <c r="K1274" t="n">
        <v>-500</v>
      </c>
      <c r="L1274"/>
      <c r="M1274" t="s">
        <v>5561</v>
      </c>
      <c r="N1274" t="n">
        <v>400</v>
      </c>
      <c r="O1274" s="201" t="n">
        <v>43988</v>
      </c>
      <c r="P1274" t="s">
        <v>5562</v>
      </c>
    </row>
    <row r="1275">
      <c r="A1275" t="n">
        <v>1590073302</v>
      </c>
      <c r="B1275" t="s">
        <v>6734</v>
      </c>
      <c r="C1275" t="s">
        <v>6734</v>
      </c>
      <c r="D1275" t="n">
        <v>-100</v>
      </c>
      <c r="E1275" t="n">
        <v>1.45</v>
      </c>
      <c r="F1275" s="201" t="n">
        <v>43984</v>
      </c>
      <c r="G1275" t="n">
        <v>14</v>
      </c>
      <c r="H1275" s="201" t="n">
        <v>43987</v>
      </c>
      <c r="I1275" t="n">
        <v>-10.460721625942</v>
      </c>
      <c r="J1275" t="n">
        <v>-8.6551724137931</v>
      </c>
      <c r="K1275" t="n">
        <v>-1255</v>
      </c>
      <c r="L1275"/>
      <c r="M1275" t="s">
        <v>5653</v>
      </c>
      <c r="N1275" t="n">
        <v>145</v>
      </c>
      <c r="O1275" s="201" t="n">
        <v>43988</v>
      </c>
      <c r="P1275" t="s">
        <v>5562</v>
      </c>
    </row>
    <row r="1276">
      <c r="A1276" t="n">
        <v>1590073303</v>
      </c>
      <c r="B1276" t="s">
        <v>6735</v>
      </c>
      <c r="C1276" t="s">
        <v>6735</v>
      </c>
      <c r="D1276" t="n">
        <v>-1000</v>
      </c>
      <c r="E1276" t="n">
        <v>0.75</v>
      </c>
      <c r="F1276" s="201" t="n">
        <v>43985</v>
      </c>
      <c r="G1276" t="n">
        <v>0</v>
      </c>
      <c r="H1276" s="201" t="n">
        <v>43987</v>
      </c>
      <c r="I1276" t="n">
        <v>1.21262458471761</v>
      </c>
      <c r="J1276" t="n">
        <v>1</v>
      </c>
      <c r="K1276" t="n">
        <v>750</v>
      </c>
      <c r="L1276"/>
      <c r="M1276" t="s">
        <v>5561</v>
      </c>
      <c r="N1276" t="n">
        <v>750</v>
      </c>
      <c r="O1276" s="201" t="n">
        <v>43988</v>
      </c>
      <c r="P1276" t="s">
        <v>5562</v>
      </c>
    </row>
    <row r="1277">
      <c r="A1277" t="n">
        <v>1590073304</v>
      </c>
      <c r="B1277" t="s">
        <v>6736</v>
      </c>
      <c r="C1277" t="s">
        <v>6736</v>
      </c>
      <c r="D1277" t="n">
        <v>200</v>
      </c>
      <c r="E1277" t="n">
        <v>2.2</v>
      </c>
      <c r="F1277" s="201" t="n">
        <v>43986</v>
      </c>
      <c r="G1277" t="n">
        <v>3</v>
      </c>
      <c r="H1277" s="201" t="n">
        <v>43987</v>
      </c>
      <c r="I1277" t="n">
        <v>0.442424242424242</v>
      </c>
      <c r="J1277" t="n">
        <v>0.363636363636364</v>
      </c>
      <c r="K1277" t="n">
        <v>160</v>
      </c>
      <c r="L1277"/>
      <c r="M1277" t="s">
        <v>5568</v>
      </c>
      <c r="N1277" t="n">
        <v>440</v>
      </c>
      <c r="O1277" s="201" t="n">
        <v>43988</v>
      </c>
      <c r="P1277" t="s">
        <v>5562</v>
      </c>
    </row>
    <row r="1278">
      <c r="A1278" t="n">
        <v>1590073305</v>
      </c>
      <c r="B1278" t="s">
        <v>6737</v>
      </c>
      <c r="C1278" t="s">
        <v>6737</v>
      </c>
      <c r="D1278" t="n">
        <v>-1000</v>
      </c>
      <c r="E1278" t="n">
        <v>1.03</v>
      </c>
      <c r="F1278" s="201" t="n">
        <v>43986</v>
      </c>
      <c r="G1278" t="n">
        <v>0</v>
      </c>
      <c r="H1278" s="201" t="n">
        <v>43987</v>
      </c>
      <c r="I1278" t="n">
        <v>1.21666666666667</v>
      </c>
      <c r="J1278" t="n">
        <v>1</v>
      </c>
      <c r="K1278" t="n">
        <v>1030</v>
      </c>
      <c r="L1278"/>
      <c r="M1278" t="s">
        <v>5561</v>
      </c>
      <c r="N1278" t="n">
        <v>1030</v>
      </c>
      <c r="O1278" s="201" t="n">
        <v>43988</v>
      </c>
      <c r="P1278" t="s">
        <v>5562</v>
      </c>
    </row>
    <row r="1279">
      <c r="A1279" t="n">
        <v>1590073306</v>
      </c>
      <c r="B1279" t="s">
        <v>6738</v>
      </c>
      <c r="C1279" t="s">
        <v>6738</v>
      </c>
      <c r="D1279" t="n">
        <v>100</v>
      </c>
      <c r="E1279" t="n">
        <v>3</v>
      </c>
      <c r="F1279" s="201" t="n">
        <v>43986</v>
      </c>
      <c r="G1279" t="n">
        <v>6</v>
      </c>
      <c r="H1279" s="201" t="n">
        <v>43987</v>
      </c>
      <c r="I1279" t="n">
        <v>1.21666666666667</v>
      </c>
      <c r="J1279" t="n">
        <v>1</v>
      </c>
      <c r="K1279" t="n">
        <v>300</v>
      </c>
      <c r="L1279"/>
      <c r="M1279" t="s">
        <v>5568</v>
      </c>
      <c r="N1279" t="n">
        <v>300</v>
      </c>
      <c r="O1279" s="201" t="n">
        <v>43988</v>
      </c>
      <c r="P1279" t="s">
        <v>5562</v>
      </c>
    </row>
    <row r="1280">
      <c r="A1280" t="n">
        <v>1590073307</v>
      </c>
      <c r="B1280" t="s">
        <v>6739</v>
      </c>
      <c r="C1280" t="s">
        <v>6739</v>
      </c>
      <c r="D1280" t="n">
        <v>-200</v>
      </c>
      <c r="E1280" t="n">
        <v>0.8</v>
      </c>
      <c r="F1280" s="201" t="n">
        <v>43986</v>
      </c>
      <c r="G1280" t="n">
        <v>0</v>
      </c>
      <c r="H1280" s="201" t="n">
        <v>43987</v>
      </c>
      <c r="I1280" t="n">
        <v>1.21666666666667</v>
      </c>
      <c r="J1280" t="n">
        <v>1</v>
      </c>
      <c r="K1280" t="n">
        <v>160</v>
      </c>
      <c r="L1280"/>
      <c r="M1280" t="s">
        <v>5561</v>
      </c>
      <c r="N1280" t="n">
        <v>160</v>
      </c>
      <c r="O1280" s="201" t="n">
        <v>43988</v>
      </c>
      <c r="P1280" t="s">
        <v>5562</v>
      </c>
    </row>
    <row r="1281">
      <c r="A1281" t="n">
        <v>1590073308</v>
      </c>
      <c r="B1281" t="s">
        <v>6740</v>
      </c>
      <c r="C1281" t="s">
        <v>6740</v>
      </c>
      <c r="D1281" t="n">
        <v>-1000</v>
      </c>
      <c r="E1281" t="n">
        <v>1.35</v>
      </c>
      <c r="F1281" s="201" t="n">
        <v>43986</v>
      </c>
      <c r="G1281" t="n">
        <v>0</v>
      </c>
      <c r="H1281" s="201" t="n">
        <v>43987</v>
      </c>
      <c r="I1281" t="n">
        <v>1.21666666666667</v>
      </c>
      <c r="J1281" t="n">
        <v>1</v>
      </c>
      <c r="K1281" t="n">
        <v>1350</v>
      </c>
      <c r="L1281"/>
      <c r="M1281" t="s">
        <v>5561</v>
      </c>
      <c r="N1281" t="n">
        <v>1350</v>
      </c>
      <c r="O1281" s="201" t="n">
        <v>43988</v>
      </c>
      <c r="P1281" t="s">
        <v>5562</v>
      </c>
    </row>
    <row r="1282">
      <c r="A1282" t="n">
        <v>1590073309</v>
      </c>
      <c r="B1282" t="s">
        <v>6741</v>
      </c>
      <c r="C1282" t="s">
        <v>6741</v>
      </c>
      <c r="D1282" t="n">
        <v>100</v>
      </c>
      <c r="E1282" t="n">
        <v>5</v>
      </c>
      <c r="F1282" s="201" t="n">
        <v>43986</v>
      </c>
      <c r="G1282" t="n">
        <v>6.5</v>
      </c>
      <c r="H1282" s="201" t="n">
        <v>43987</v>
      </c>
      <c r="I1282" t="n">
        <v>0.365</v>
      </c>
      <c r="J1282" t="n">
        <v>0.3</v>
      </c>
      <c r="K1282" t="n">
        <v>150</v>
      </c>
      <c r="L1282"/>
      <c r="M1282" t="s">
        <v>5568</v>
      </c>
      <c r="N1282" t="n">
        <v>500</v>
      </c>
      <c r="O1282" s="201" t="n">
        <v>43988</v>
      </c>
      <c r="P1282" t="s">
        <v>5562</v>
      </c>
    </row>
    <row r="1283">
      <c r="A1283" t="n">
        <v>1590073310</v>
      </c>
      <c r="B1283" t="s">
        <v>6742</v>
      </c>
      <c r="C1283" t="s">
        <v>6742</v>
      </c>
      <c r="D1283" t="n">
        <v>100</v>
      </c>
      <c r="E1283" t="n">
        <v>5</v>
      </c>
      <c r="F1283" s="201" t="n">
        <v>43986</v>
      </c>
      <c r="G1283" t="n">
        <v>6.7</v>
      </c>
      <c r="H1283" s="201" t="n">
        <v>43987</v>
      </c>
      <c r="I1283" t="n">
        <v>0.413666666666667</v>
      </c>
      <c r="J1283" t="n">
        <v>0.34</v>
      </c>
      <c r="K1283" t="n">
        <v>170</v>
      </c>
      <c r="L1283"/>
      <c r="M1283" t="s">
        <v>5568</v>
      </c>
      <c r="N1283" t="n">
        <v>500</v>
      </c>
      <c r="O1283" s="201" t="n">
        <v>43988</v>
      </c>
      <c r="P1283" t="s">
        <v>5562</v>
      </c>
    </row>
    <row r="1284">
      <c r="A1284" t="n">
        <v>1590073311</v>
      </c>
      <c r="B1284" t="s">
        <v>6743</v>
      </c>
      <c r="C1284" t="s">
        <v>6743</v>
      </c>
      <c r="D1284" t="n">
        <v>200</v>
      </c>
      <c r="E1284" t="n">
        <v>2.7</v>
      </c>
      <c r="F1284" s="201" t="n">
        <v>43986</v>
      </c>
      <c r="G1284" t="n">
        <v>5</v>
      </c>
      <c r="H1284" s="201" t="n">
        <v>43987</v>
      </c>
      <c r="I1284" t="n">
        <v>1.03641975308642</v>
      </c>
      <c r="J1284" t="n">
        <v>0.851851851851852</v>
      </c>
      <c r="K1284" t="n">
        <v>460</v>
      </c>
      <c r="L1284"/>
      <c r="M1284" t="s">
        <v>5568</v>
      </c>
      <c r="N1284" t="n">
        <v>540</v>
      </c>
      <c r="O1284" s="201" t="n">
        <v>43988</v>
      </c>
      <c r="P1284" t="s">
        <v>5562</v>
      </c>
    </row>
    <row r="1285">
      <c r="A1285" t="n">
        <v>1590073312</v>
      </c>
      <c r="B1285" t="s">
        <v>6744</v>
      </c>
      <c r="C1285" t="s">
        <v>6744</v>
      </c>
      <c r="D1285" t="n">
        <v>-1000</v>
      </c>
      <c r="E1285" t="n">
        <v>0.5</v>
      </c>
      <c r="F1285" s="201" t="n">
        <v>43986</v>
      </c>
      <c r="G1285" t="n">
        <v>0.9</v>
      </c>
      <c r="H1285" s="201" t="n">
        <v>43987</v>
      </c>
      <c r="I1285" t="n">
        <v>-0.973333333333333</v>
      </c>
      <c r="J1285" t="n">
        <v>-0.8</v>
      </c>
      <c r="K1285" t="n">
        <v>-400</v>
      </c>
      <c r="L1285"/>
      <c r="M1285" t="s">
        <v>5561</v>
      </c>
      <c r="N1285" t="n">
        <v>500</v>
      </c>
      <c r="O1285" s="201" t="n">
        <v>43988</v>
      </c>
      <c r="P1285" t="s">
        <v>5562</v>
      </c>
    </row>
    <row r="1286">
      <c r="A1286" t="n">
        <v>1590073313</v>
      </c>
      <c r="B1286" t="s">
        <v>6745</v>
      </c>
      <c r="C1286" t="s">
        <v>6745</v>
      </c>
      <c r="D1286" t="n">
        <v>-1000</v>
      </c>
      <c r="E1286" t="n">
        <v>0.52</v>
      </c>
      <c r="F1286" s="201" t="n">
        <v>43987</v>
      </c>
      <c r="G1286" t="n">
        <v>0</v>
      </c>
      <c r="H1286" s="201" t="n">
        <v>43987</v>
      </c>
      <c r="I1286" t="n">
        <v>1.22073578595318</v>
      </c>
      <c r="J1286" t="n">
        <v>1</v>
      </c>
      <c r="K1286" t="n">
        <v>520</v>
      </c>
      <c r="L1286"/>
      <c r="M1286" t="s">
        <v>5561</v>
      </c>
      <c r="N1286" t="n">
        <v>520</v>
      </c>
      <c r="O1286" s="201" t="n">
        <v>43988</v>
      </c>
      <c r="P1286" t="s">
        <v>5562</v>
      </c>
    </row>
    <row r="1287">
      <c r="A1287" t="n">
        <v>1591713344</v>
      </c>
      <c r="B1287" t="s">
        <v>6746</v>
      </c>
      <c r="C1287" t="s">
        <v>6746</v>
      </c>
      <c r="D1287" t="n">
        <v>-100</v>
      </c>
      <c r="E1287" t="n">
        <v>5</v>
      </c>
      <c r="F1287" s="201" t="n">
        <v>43987</v>
      </c>
      <c r="G1287" t="n">
        <v>4.5</v>
      </c>
      <c r="H1287" s="201" t="n">
        <v>43991</v>
      </c>
      <c r="I1287" t="n">
        <v>0.122073578595318</v>
      </c>
      <c r="J1287" t="n">
        <v>0.1</v>
      </c>
      <c r="K1287" t="n">
        <v>50</v>
      </c>
      <c r="L1287"/>
      <c r="M1287" t="s">
        <v>5653</v>
      </c>
      <c r="N1287" t="n">
        <v>500</v>
      </c>
      <c r="O1287" s="201" t="n">
        <v>43991</v>
      </c>
      <c r="P1287" t="s">
        <v>5562</v>
      </c>
    </row>
    <row r="1288">
      <c r="A1288" t="n">
        <v>1591735271</v>
      </c>
      <c r="B1288" t="s">
        <v>6747</v>
      </c>
      <c r="C1288" t="s">
        <v>6747</v>
      </c>
      <c r="D1288" t="n">
        <v>-100</v>
      </c>
      <c r="E1288" t="n">
        <v>3.1</v>
      </c>
      <c r="F1288" s="201" t="n">
        <v>43987</v>
      </c>
      <c r="G1288" t="n">
        <v>0.7</v>
      </c>
      <c r="H1288" s="201" t="n">
        <v>43991</v>
      </c>
      <c r="I1288" t="n">
        <v>0.945085769770202</v>
      </c>
      <c r="J1288" t="n">
        <v>0.774193548387097</v>
      </c>
      <c r="K1288" t="n">
        <v>240</v>
      </c>
      <c r="L1288"/>
      <c r="M1288" t="s">
        <v>5653</v>
      </c>
      <c r="N1288" t="n">
        <v>310</v>
      </c>
      <c r="O1288" s="201" t="n">
        <v>43991</v>
      </c>
      <c r="P1288" t="s">
        <v>5562</v>
      </c>
    </row>
    <row r="1289">
      <c r="A1289" t="n">
        <v>1591808776</v>
      </c>
      <c r="B1289" t="s">
        <v>6748</v>
      </c>
      <c r="C1289" t="s">
        <v>6748</v>
      </c>
      <c r="D1289" t="n">
        <v>-1000</v>
      </c>
      <c r="E1289" t="n">
        <v>1.1</v>
      </c>
      <c r="F1289" s="201" t="n">
        <v>43991.6745601852</v>
      </c>
      <c r="G1289" t="n">
        <v>0.03</v>
      </c>
      <c r="H1289" s="201" t="n">
        <v>43992</v>
      </c>
      <c r="I1289" t="n">
        <v>1.20354391371341</v>
      </c>
      <c r="J1289" t="n">
        <v>0.972727272727273</v>
      </c>
      <c r="K1289" t="n">
        <v>1070</v>
      </c>
      <c r="L1289"/>
      <c r="M1289" t="s">
        <v>5561</v>
      </c>
      <c r="N1289" t="n">
        <v>1100</v>
      </c>
      <c r="O1289" s="201" t="n">
        <v>43992</v>
      </c>
      <c r="P1289" t="s">
        <v>5562</v>
      </c>
    </row>
    <row r="1290">
      <c r="A1290" t="n">
        <v>1591992632</v>
      </c>
      <c r="B1290" t="s">
        <v>6749</v>
      </c>
      <c r="C1290" t="s">
        <v>6749</v>
      </c>
      <c r="D1290" t="n">
        <v>-1000</v>
      </c>
      <c r="E1290" t="n">
        <v>1.6</v>
      </c>
      <c r="F1290" s="201" t="n">
        <v>43993.6732407407</v>
      </c>
      <c r="G1290" t="n">
        <v>0</v>
      </c>
      <c r="H1290" s="201" t="n">
        <v>43994</v>
      </c>
      <c r="I1290" t="n">
        <v>1.2457337883959</v>
      </c>
      <c r="J1290" t="n">
        <v>1</v>
      </c>
      <c r="K1290" t="n">
        <v>1600</v>
      </c>
      <c r="L1290"/>
      <c r="M1290" t="s">
        <v>5561</v>
      </c>
      <c r="N1290" t="n">
        <v>1600</v>
      </c>
      <c r="O1290" s="201" t="n">
        <v>43994</v>
      </c>
      <c r="P1290" t="s">
        <v>5562</v>
      </c>
    </row>
    <row r="1291">
      <c r="A1291" t="n">
        <v>1591992633</v>
      </c>
      <c r="B1291" t="s">
        <v>6750</v>
      </c>
      <c r="C1291" t="s">
        <v>6750</v>
      </c>
      <c r="D1291" t="n">
        <v>-500</v>
      </c>
      <c r="E1291" t="n">
        <v>0.75</v>
      </c>
      <c r="F1291" s="201" t="n">
        <v>43994.4601851852</v>
      </c>
      <c r="G1291" t="n">
        <v>0</v>
      </c>
      <c r="H1291" s="201" t="n">
        <v>43994</v>
      </c>
      <c r="I1291" t="n">
        <v>1.25</v>
      </c>
      <c r="J1291" t="n">
        <v>1</v>
      </c>
      <c r="K1291" t="n">
        <v>375</v>
      </c>
      <c r="L1291"/>
      <c r="M1291" t="s">
        <v>5561</v>
      </c>
      <c r="N1291" t="n">
        <v>375</v>
      </c>
      <c r="O1291" s="201" t="n">
        <v>43994</v>
      </c>
      <c r="P1291" t="s">
        <v>5562</v>
      </c>
    </row>
    <row r="1292">
      <c r="A1292" t="n">
        <v>1591992634</v>
      </c>
      <c r="B1292" t="s">
        <v>6751</v>
      </c>
      <c r="C1292" t="s">
        <v>6751</v>
      </c>
      <c r="D1292" t="n">
        <v>-1000</v>
      </c>
      <c r="E1292" t="n">
        <v>1.35</v>
      </c>
      <c r="F1292" s="201" t="n">
        <v>43994.4592708333</v>
      </c>
      <c r="G1292" t="n">
        <v>0</v>
      </c>
      <c r="H1292" s="201" t="n">
        <v>43994</v>
      </c>
      <c r="I1292" t="n">
        <v>1.25</v>
      </c>
      <c r="J1292" t="n">
        <v>1</v>
      </c>
      <c r="K1292" t="n">
        <v>1350</v>
      </c>
      <c r="L1292"/>
      <c r="M1292" t="s">
        <v>5561</v>
      </c>
      <c r="N1292" t="n">
        <v>1350</v>
      </c>
      <c r="O1292" s="201" t="n">
        <v>43994</v>
      </c>
      <c r="P1292" t="s">
        <v>5562</v>
      </c>
    </row>
    <row r="1293">
      <c r="A1293" t="n">
        <v>1591992635</v>
      </c>
      <c r="B1293" t="s">
        <v>6752</v>
      </c>
      <c r="C1293" t="s">
        <v>6752</v>
      </c>
      <c r="D1293" t="n">
        <v>-1000</v>
      </c>
      <c r="E1293" t="n">
        <v>0.7</v>
      </c>
      <c r="F1293" s="201" t="n">
        <v>43991.6707523148</v>
      </c>
      <c r="G1293" t="n">
        <v>0</v>
      </c>
      <c r="H1293" s="201" t="n">
        <v>43994</v>
      </c>
      <c r="I1293" t="n">
        <v>1.23728813559322</v>
      </c>
      <c r="J1293" t="n">
        <v>1</v>
      </c>
      <c r="K1293" t="n">
        <v>700</v>
      </c>
      <c r="L1293"/>
      <c r="M1293" t="s">
        <v>5561</v>
      </c>
      <c r="N1293" t="n">
        <v>700</v>
      </c>
      <c r="O1293" s="201" t="n">
        <v>43994</v>
      </c>
      <c r="P1293" t="s">
        <v>5562</v>
      </c>
    </row>
    <row r="1294">
      <c r="A1294" t="n">
        <v>1591992636</v>
      </c>
      <c r="B1294" t="s">
        <v>6753</v>
      </c>
      <c r="C1294" t="s">
        <v>6753</v>
      </c>
      <c r="D1294" t="n">
        <v>-1000</v>
      </c>
      <c r="E1294" t="n">
        <v>2</v>
      </c>
      <c r="F1294" s="201" t="n">
        <v>43990</v>
      </c>
      <c r="G1294" t="n">
        <v>0</v>
      </c>
      <c r="H1294" s="201" t="n">
        <v>43994</v>
      </c>
      <c r="I1294" t="n">
        <v>1.23310810810811</v>
      </c>
      <c r="J1294" t="n">
        <v>1</v>
      </c>
      <c r="K1294" t="n">
        <v>2000</v>
      </c>
      <c r="L1294"/>
      <c r="M1294" t="s">
        <v>5561</v>
      </c>
      <c r="N1294" t="n">
        <v>2000</v>
      </c>
      <c r="O1294" s="201" t="n">
        <v>43994</v>
      </c>
      <c r="P1294" t="s">
        <v>5562</v>
      </c>
    </row>
    <row r="1295">
      <c r="A1295" t="n">
        <v>1591992637</v>
      </c>
      <c r="B1295" t="s">
        <v>6345</v>
      </c>
      <c r="C1295" t="s">
        <v>6345</v>
      </c>
      <c r="D1295" t="n">
        <v>100</v>
      </c>
      <c r="E1295" t="n">
        <v>112.99</v>
      </c>
      <c r="F1295" s="201" t="n">
        <v>43861.0416666667</v>
      </c>
      <c r="G1295" t="n">
        <v>110</v>
      </c>
      <c r="H1295" s="201" t="n">
        <v>43994</v>
      </c>
      <c r="I1295" t="n">
        <v>-0.0227266337989306</v>
      </c>
      <c r="J1295" t="n">
        <v>-0.026462518806974</v>
      </c>
      <c r="K1295" t="n">
        <v>-298.999999999999</v>
      </c>
      <c r="L1295"/>
      <c r="M1295" t="s">
        <v>5566</v>
      </c>
      <c r="N1295" t="n">
        <v>11299</v>
      </c>
      <c r="O1295" s="201" t="n">
        <v>43994</v>
      </c>
      <c r="P1295" t="s">
        <v>5562</v>
      </c>
    </row>
    <row r="1296">
      <c r="A1296" t="n">
        <v>1591992638</v>
      </c>
      <c r="B1296" t="s">
        <v>6754</v>
      </c>
      <c r="C1296" t="s">
        <v>6754</v>
      </c>
      <c r="D1296" t="n">
        <v>-100</v>
      </c>
      <c r="E1296" t="n">
        <v>1.7</v>
      </c>
      <c r="F1296" s="201" t="n">
        <v>43991.6790393519</v>
      </c>
      <c r="G1296" t="n">
        <v>0</v>
      </c>
      <c r="H1296" s="201" t="n">
        <v>43994</v>
      </c>
      <c r="I1296" t="n">
        <v>1.23728813559322</v>
      </c>
      <c r="J1296" t="n">
        <v>1</v>
      </c>
      <c r="K1296" t="n">
        <v>170</v>
      </c>
      <c r="L1296"/>
      <c r="M1296" t="s">
        <v>5653</v>
      </c>
      <c r="N1296" t="n">
        <v>170</v>
      </c>
      <c r="O1296" s="201" t="n">
        <v>43994</v>
      </c>
      <c r="P1296" t="s">
        <v>5562</v>
      </c>
    </row>
    <row r="1297">
      <c r="A1297" t="n">
        <v>1591992639</v>
      </c>
      <c r="B1297" t="s">
        <v>6755</v>
      </c>
      <c r="C1297" t="s">
        <v>6755</v>
      </c>
      <c r="D1297" t="n">
        <v>-500</v>
      </c>
      <c r="E1297" t="n">
        <v>2.1</v>
      </c>
      <c r="F1297" s="201" t="n">
        <v>43987</v>
      </c>
      <c r="G1297" t="n">
        <v>0</v>
      </c>
      <c r="H1297" s="201" t="n">
        <v>43994</v>
      </c>
      <c r="I1297" t="n">
        <v>1.22073578595318</v>
      </c>
      <c r="J1297" t="n">
        <v>1</v>
      </c>
      <c r="K1297" t="n">
        <v>1050</v>
      </c>
      <c r="L1297"/>
      <c r="M1297" t="s">
        <v>5561</v>
      </c>
      <c r="N1297" t="n">
        <v>1050</v>
      </c>
      <c r="O1297" s="201" t="n">
        <v>43994</v>
      </c>
      <c r="P1297" t="s">
        <v>5562</v>
      </c>
    </row>
    <row r="1298">
      <c r="A1298" t="n">
        <v>1591992640</v>
      </c>
      <c r="B1298" t="s">
        <v>6756</v>
      </c>
      <c r="C1298" t="s">
        <v>6756</v>
      </c>
      <c r="D1298" t="n">
        <v>-1000</v>
      </c>
      <c r="E1298" t="n">
        <v>1.9</v>
      </c>
      <c r="F1298" s="201" t="n">
        <v>43993.6732291667</v>
      </c>
      <c r="G1298" t="n">
        <v>0</v>
      </c>
      <c r="H1298" s="201" t="n">
        <v>43994</v>
      </c>
      <c r="I1298" t="n">
        <v>1.2457337883959</v>
      </c>
      <c r="J1298" t="n">
        <v>1</v>
      </c>
      <c r="K1298" t="n">
        <v>1900</v>
      </c>
      <c r="L1298"/>
      <c r="M1298" t="s">
        <v>5561</v>
      </c>
      <c r="N1298" t="n">
        <v>1900</v>
      </c>
      <c r="O1298" s="201" t="n">
        <v>43994</v>
      </c>
      <c r="P1298" t="s">
        <v>5562</v>
      </c>
    </row>
    <row r="1299">
      <c r="A1299" t="n">
        <v>1591992641</v>
      </c>
      <c r="B1299" t="s">
        <v>6757</v>
      </c>
      <c r="C1299" t="s">
        <v>6757</v>
      </c>
      <c r="D1299" t="n">
        <v>-700</v>
      </c>
      <c r="E1299" t="n">
        <v>0.55</v>
      </c>
      <c r="F1299" s="201" t="n">
        <v>43994.4592476852</v>
      </c>
      <c r="G1299" t="n">
        <v>0</v>
      </c>
      <c r="H1299" s="201" t="n">
        <v>43994</v>
      </c>
      <c r="I1299" t="n">
        <v>1.25</v>
      </c>
      <c r="J1299" t="n">
        <v>1</v>
      </c>
      <c r="K1299" t="n">
        <v>385</v>
      </c>
      <c r="L1299"/>
      <c r="M1299" t="s">
        <v>5561</v>
      </c>
      <c r="N1299" t="n">
        <v>385</v>
      </c>
      <c r="O1299" s="201" t="n">
        <v>43994</v>
      </c>
      <c r="P1299" t="s">
        <v>5562</v>
      </c>
    </row>
    <row r="1300">
      <c r="A1300" t="n">
        <v>1591992642</v>
      </c>
      <c r="B1300" t="s">
        <v>6757</v>
      </c>
      <c r="C1300" t="s">
        <v>6757</v>
      </c>
      <c r="D1300" t="n">
        <v>-300</v>
      </c>
      <c r="E1300" t="n">
        <v>0.85</v>
      </c>
      <c r="F1300" s="201" t="n">
        <v>43994.4592476852</v>
      </c>
      <c r="G1300" t="n">
        <v>0</v>
      </c>
      <c r="H1300" s="201" t="n">
        <v>43994</v>
      </c>
      <c r="I1300" t="n">
        <v>1.25</v>
      </c>
      <c r="J1300" t="n">
        <v>1</v>
      </c>
      <c r="K1300" t="n">
        <v>255</v>
      </c>
      <c r="L1300"/>
      <c r="M1300" t="s">
        <v>5561</v>
      </c>
      <c r="N1300" t="n">
        <v>255</v>
      </c>
      <c r="O1300" s="201" t="n">
        <v>43994</v>
      </c>
      <c r="P1300" t="s">
        <v>5562</v>
      </c>
    </row>
    <row r="1301">
      <c r="A1301" t="n">
        <v>1591992643</v>
      </c>
      <c r="B1301" t="s">
        <v>6758</v>
      </c>
      <c r="C1301" t="s">
        <v>6758</v>
      </c>
      <c r="D1301" t="n">
        <v>-300</v>
      </c>
      <c r="E1301" t="n">
        <v>0.45</v>
      </c>
      <c r="F1301" s="201" t="n">
        <v>43993.6738888889</v>
      </c>
      <c r="G1301" t="n">
        <v>0</v>
      </c>
      <c r="H1301" s="201" t="n">
        <v>43994</v>
      </c>
      <c r="I1301" t="n">
        <v>1.2457337883959</v>
      </c>
      <c r="J1301" t="n">
        <v>1</v>
      </c>
      <c r="K1301" t="n">
        <v>135</v>
      </c>
      <c r="L1301"/>
      <c r="M1301" t="s">
        <v>5561</v>
      </c>
      <c r="N1301" t="n">
        <v>135</v>
      </c>
      <c r="O1301" s="201" t="n">
        <v>43994</v>
      </c>
      <c r="P1301" t="s">
        <v>5562</v>
      </c>
    </row>
    <row r="1302">
      <c r="A1302" t="n">
        <v>1591992644</v>
      </c>
      <c r="B1302" t="s">
        <v>6759</v>
      </c>
      <c r="C1302" t="s">
        <v>6759</v>
      </c>
      <c r="D1302" t="n">
        <v>-1000</v>
      </c>
      <c r="E1302" t="n">
        <v>0.9</v>
      </c>
      <c r="F1302" s="201" t="n">
        <v>43990</v>
      </c>
      <c r="G1302" t="n">
        <v>0</v>
      </c>
      <c r="H1302" s="201" t="n">
        <v>43994</v>
      </c>
      <c r="I1302" t="n">
        <v>1.23310810810811</v>
      </c>
      <c r="J1302" t="n">
        <v>1</v>
      </c>
      <c r="K1302" t="n">
        <v>900</v>
      </c>
      <c r="L1302"/>
      <c r="M1302" t="s">
        <v>5561</v>
      </c>
      <c r="N1302" t="n">
        <v>900</v>
      </c>
      <c r="O1302" s="201" t="n">
        <v>43994</v>
      </c>
      <c r="P1302" t="s">
        <v>5562</v>
      </c>
    </row>
    <row r="1303">
      <c r="A1303" t="n">
        <v>1592510714</v>
      </c>
      <c r="B1303" t="s">
        <v>6760</v>
      </c>
      <c r="C1303" t="s">
        <v>6760</v>
      </c>
      <c r="D1303" t="n">
        <v>100</v>
      </c>
      <c r="E1303" t="n">
        <v>8.5</v>
      </c>
      <c r="F1303" s="201" t="n">
        <v>43998.6711342593</v>
      </c>
      <c r="G1303" t="n">
        <v>10.4</v>
      </c>
      <c r="H1303" s="201" t="n">
        <v>44000</v>
      </c>
      <c r="I1303" t="n">
        <v>0.283292483660131</v>
      </c>
      <c r="J1303" t="n">
        <v>0.223529411764706</v>
      </c>
      <c r="K1303" t="n">
        <v>190</v>
      </c>
      <c r="L1303"/>
      <c r="M1303" t="s">
        <v>5568</v>
      </c>
      <c r="N1303" t="n">
        <v>850</v>
      </c>
      <c r="O1303" s="201" t="n">
        <v>44000</v>
      </c>
      <c r="P1303" t="s">
        <v>5562</v>
      </c>
    </row>
    <row r="1304">
      <c r="A1304" t="n">
        <v>1592510715</v>
      </c>
      <c r="B1304" t="s">
        <v>6761</v>
      </c>
      <c r="C1304" t="s">
        <v>6761</v>
      </c>
      <c r="D1304" t="n">
        <v>100</v>
      </c>
      <c r="E1304" t="n">
        <v>7.9</v>
      </c>
      <c r="F1304" s="201" t="n">
        <v>43985</v>
      </c>
      <c r="G1304" t="n">
        <v>9.5</v>
      </c>
      <c r="H1304" s="201" t="n">
        <v>44000</v>
      </c>
      <c r="I1304" t="n">
        <v>0.245594852601034</v>
      </c>
      <c r="J1304" t="n">
        <v>0.20253164556962</v>
      </c>
      <c r="K1304" t="n">
        <v>160</v>
      </c>
      <c r="L1304"/>
      <c r="M1304" t="s">
        <v>5568</v>
      </c>
      <c r="N1304" t="n">
        <v>790</v>
      </c>
      <c r="O1304" s="201" t="n">
        <v>44000</v>
      </c>
      <c r="P1304" t="s">
        <v>5562</v>
      </c>
    </row>
    <row r="1305">
      <c r="A1305" t="n">
        <v>1592579349</v>
      </c>
      <c r="B1305" t="s">
        <v>6762</v>
      </c>
      <c r="C1305" t="s">
        <v>6762</v>
      </c>
      <c r="D1305" t="n">
        <v>100</v>
      </c>
      <c r="E1305" t="n">
        <v>5.5</v>
      </c>
      <c r="F1305" s="201" t="n">
        <v>43992.6942592593</v>
      </c>
      <c r="G1305" t="n">
        <v>6.7</v>
      </c>
      <c r="H1305" s="201" t="n">
        <v>44001</v>
      </c>
      <c r="I1305" t="n">
        <v>0.2708719851577</v>
      </c>
      <c r="J1305" t="n">
        <v>0.218181818181818</v>
      </c>
      <c r="K1305" t="n">
        <v>120</v>
      </c>
      <c r="L1305"/>
      <c r="M1305" t="s">
        <v>5568</v>
      </c>
      <c r="N1305" t="n">
        <v>550</v>
      </c>
      <c r="O1305" s="201" t="n">
        <v>44001</v>
      </c>
      <c r="P1305" t="s">
        <v>5562</v>
      </c>
    </row>
    <row r="1306">
      <c r="A1306" t="n">
        <v>1592594963</v>
      </c>
      <c r="B1306" t="s">
        <v>6763</v>
      </c>
      <c r="C1306" t="s">
        <v>6763</v>
      </c>
      <c r="D1306" t="n">
        <v>-100</v>
      </c>
      <c r="E1306" t="n">
        <v>3</v>
      </c>
      <c r="F1306" s="201" t="n">
        <v>43966</v>
      </c>
      <c r="G1306" t="n">
        <v>4.8</v>
      </c>
      <c r="H1306" s="201" t="n">
        <v>44001</v>
      </c>
      <c r="I1306" t="n">
        <v>-0.684375</v>
      </c>
      <c r="J1306" t="n">
        <v>-0.6</v>
      </c>
      <c r="K1306" t="n">
        <v>-180</v>
      </c>
      <c r="L1306"/>
      <c r="M1306" t="s">
        <v>5653</v>
      </c>
      <c r="N1306" t="n">
        <v>300</v>
      </c>
      <c r="O1306" s="201" t="n">
        <v>44001</v>
      </c>
      <c r="P1306" t="s">
        <v>5562</v>
      </c>
    </row>
    <row r="1307">
      <c r="A1307" t="n">
        <v>1592594964</v>
      </c>
      <c r="B1307" t="s">
        <v>6764</v>
      </c>
      <c r="C1307" t="s">
        <v>6764</v>
      </c>
      <c r="D1307" t="n">
        <v>-200</v>
      </c>
      <c r="E1307" t="n">
        <v>10</v>
      </c>
      <c r="F1307" s="201" t="n">
        <v>43969</v>
      </c>
      <c r="G1307" t="n">
        <v>17.5</v>
      </c>
      <c r="H1307" s="201" t="n">
        <v>44001</v>
      </c>
      <c r="I1307" t="n">
        <v>-0.863564668769716</v>
      </c>
      <c r="J1307" t="n">
        <v>-0.75</v>
      </c>
      <c r="K1307" t="n">
        <v>-1500</v>
      </c>
      <c r="L1307"/>
      <c r="M1307" t="s">
        <v>5653</v>
      </c>
      <c r="N1307" t="n">
        <v>2000</v>
      </c>
      <c r="O1307" s="201" t="n">
        <v>44001</v>
      </c>
      <c r="P1307" t="s">
        <v>5562</v>
      </c>
    </row>
    <row r="1308">
      <c r="A1308" t="n">
        <v>1592597265</v>
      </c>
      <c r="B1308" t="s">
        <v>6765</v>
      </c>
      <c r="C1308" t="s">
        <v>6765</v>
      </c>
      <c r="D1308" t="n">
        <v>50</v>
      </c>
      <c r="E1308" t="n">
        <v>139.41</v>
      </c>
      <c r="F1308" s="201" t="n">
        <v>43700</v>
      </c>
      <c r="G1308" t="n">
        <v>140</v>
      </c>
      <c r="H1308" s="201" t="n">
        <v>44001</v>
      </c>
      <c r="I1308" t="n">
        <v>0.00263604811402913</v>
      </c>
      <c r="J1308" t="n">
        <v>0.00423212108170157</v>
      </c>
      <c r="K1308" t="n">
        <v>29.5000000000002</v>
      </c>
      <c r="L1308"/>
      <c r="M1308" t="s">
        <v>5566</v>
      </c>
      <c r="N1308" t="n">
        <v>6970.5</v>
      </c>
      <c r="O1308" s="201" t="n">
        <v>44001</v>
      </c>
      <c r="P1308" t="s">
        <v>5562</v>
      </c>
    </row>
    <row r="1309">
      <c r="A1309" t="n">
        <v>1592597266</v>
      </c>
      <c r="B1309" t="s">
        <v>6765</v>
      </c>
      <c r="C1309" t="s">
        <v>6765</v>
      </c>
      <c r="D1309" t="n">
        <v>50</v>
      </c>
      <c r="E1309" t="n">
        <v>142.98</v>
      </c>
      <c r="F1309" s="201" t="n">
        <v>43894.0416666667</v>
      </c>
      <c r="G1309" t="n">
        <v>140</v>
      </c>
      <c r="H1309" s="201" t="n">
        <v>44001</v>
      </c>
      <c r="I1309" t="n">
        <v>-0.0194065246744942</v>
      </c>
      <c r="J1309" t="n">
        <v>-0.0208420758147992</v>
      </c>
      <c r="K1309" t="n">
        <v>-148.999999999999</v>
      </c>
      <c r="L1309"/>
      <c r="M1309" t="s">
        <v>5566</v>
      </c>
      <c r="N1309" t="n">
        <v>7149</v>
      </c>
      <c r="O1309" s="201" t="n">
        <v>44001</v>
      </c>
      <c r="P1309" t="s">
        <v>5562</v>
      </c>
    </row>
    <row r="1310">
      <c r="A1310" t="n">
        <v>1592597267</v>
      </c>
      <c r="B1310" t="s">
        <v>6766</v>
      </c>
      <c r="C1310" t="s">
        <v>6766</v>
      </c>
      <c r="D1310" t="n">
        <v>-100</v>
      </c>
      <c r="E1310" t="n">
        <v>9.5</v>
      </c>
      <c r="F1310" s="201" t="n">
        <v>43992.6908101852</v>
      </c>
      <c r="G1310" t="n">
        <v>0</v>
      </c>
      <c r="H1310" s="201" t="n">
        <v>44001</v>
      </c>
      <c r="I1310" t="n">
        <v>1.24149659863946</v>
      </c>
      <c r="J1310" t="n">
        <v>1</v>
      </c>
      <c r="K1310" t="n">
        <v>950</v>
      </c>
      <c r="L1310"/>
      <c r="M1310" t="s">
        <v>5653</v>
      </c>
      <c r="N1310" t="n">
        <v>950</v>
      </c>
      <c r="O1310" s="201" t="n">
        <v>44001</v>
      </c>
      <c r="P1310" t="s">
        <v>5562</v>
      </c>
    </row>
    <row r="1311">
      <c r="A1311" t="n">
        <v>1592597268</v>
      </c>
      <c r="B1311" t="s">
        <v>6767</v>
      </c>
      <c r="C1311" t="s">
        <v>6767</v>
      </c>
      <c r="D1311" t="n">
        <v>-1000</v>
      </c>
      <c r="E1311" t="n">
        <v>1</v>
      </c>
      <c r="F1311" s="201" t="n">
        <v>44001.4407523148</v>
      </c>
      <c r="G1311" t="n">
        <v>3</v>
      </c>
      <c r="H1311" s="201" t="n">
        <v>44001</v>
      </c>
      <c r="I1311" t="n">
        <v>-2.56140350877193</v>
      </c>
      <c r="J1311" t="n">
        <v>-2</v>
      </c>
      <c r="K1311" t="n">
        <v>-2000</v>
      </c>
      <c r="L1311"/>
      <c r="M1311" t="s">
        <v>5561</v>
      </c>
      <c r="N1311" t="n">
        <v>1000</v>
      </c>
      <c r="O1311" s="201" t="n">
        <v>44001</v>
      </c>
      <c r="P1311" t="s">
        <v>5562</v>
      </c>
    </row>
    <row r="1312">
      <c r="A1312" t="n">
        <v>1592597269</v>
      </c>
      <c r="B1312" t="s">
        <v>6768</v>
      </c>
      <c r="C1312" t="s">
        <v>6768</v>
      </c>
      <c r="D1312" t="n">
        <v>-1000</v>
      </c>
      <c r="E1312" t="n">
        <v>1.2</v>
      </c>
      <c r="F1312" s="201" t="n">
        <v>43999.6729166667</v>
      </c>
      <c r="G1312" t="n">
        <v>0.25</v>
      </c>
      <c r="H1312" s="201" t="n">
        <v>44001</v>
      </c>
      <c r="I1312" t="n">
        <v>1.00682346109175</v>
      </c>
      <c r="J1312" t="n">
        <v>0.791666666666667</v>
      </c>
      <c r="K1312" t="n">
        <v>950</v>
      </c>
      <c r="L1312"/>
      <c r="M1312" t="s">
        <v>5561</v>
      </c>
      <c r="N1312" t="n">
        <v>1200</v>
      </c>
      <c r="O1312" s="201" t="n">
        <v>44001</v>
      </c>
      <c r="P1312" t="s">
        <v>5562</v>
      </c>
    </row>
    <row r="1313">
      <c r="A1313" t="n">
        <v>1592597270</v>
      </c>
      <c r="B1313" t="s">
        <v>6769</v>
      </c>
      <c r="C1313" t="s">
        <v>6769</v>
      </c>
      <c r="D1313" t="n">
        <v>-1000</v>
      </c>
      <c r="E1313" t="n">
        <v>0.45</v>
      </c>
      <c r="F1313" s="201" t="n">
        <v>44001.4415740741</v>
      </c>
      <c r="G1313" t="n">
        <v>0</v>
      </c>
      <c r="H1313" s="201" t="n">
        <v>44001</v>
      </c>
      <c r="I1313" t="n">
        <v>1.28070175438596</v>
      </c>
      <c r="J1313" t="n">
        <v>1</v>
      </c>
      <c r="K1313" t="n">
        <v>450</v>
      </c>
      <c r="L1313"/>
      <c r="M1313" t="s">
        <v>5561</v>
      </c>
      <c r="N1313" t="n">
        <v>450</v>
      </c>
      <c r="O1313" s="201" t="n">
        <v>44001</v>
      </c>
      <c r="P1313" t="s">
        <v>5562</v>
      </c>
    </row>
    <row r="1314">
      <c r="A1314" t="n">
        <v>1592597271</v>
      </c>
      <c r="B1314" t="s">
        <v>6770</v>
      </c>
      <c r="C1314" t="s">
        <v>6770</v>
      </c>
      <c r="D1314" t="n">
        <v>-2000</v>
      </c>
      <c r="E1314" t="n">
        <v>0.35</v>
      </c>
      <c r="F1314" s="201" t="n">
        <v>44000.6685185185</v>
      </c>
      <c r="G1314" t="n">
        <v>0</v>
      </c>
      <c r="H1314" s="201" t="n">
        <v>44001</v>
      </c>
      <c r="I1314" t="n">
        <v>1.27622377622378</v>
      </c>
      <c r="J1314" t="n">
        <v>1</v>
      </c>
      <c r="K1314" t="n">
        <v>700</v>
      </c>
      <c r="L1314"/>
      <c r="M1314" t="s">
        <v>5561</v>
      </c>
      <c r="N1314" t="n">
        <v>700</v>
      </c>
      <c r="O1314" s="201" t="n">
        <v>44001</v>
      </c>
      <c r="P1314" t="s">
        <v>5562</v>
      </c>
    </row>
    <row r="1315">
      <c r="A1315" t="n">
        <v>1592597272</v>
      </c>
      <c r="B1315" t="s">
        <v>6771</v>
      </c>
      <c r="C1315" t="s">
        <v>6771</v>
      </c>
      <c r="D1315" t="n">
        <v>-1000</v>
      </c>
      <c r="E1315" t="n">
        <v>0.7</v>
      </c>
      <c r="F1315" s="201" t="n">
        <v>44000.6662731481</v>
      </c>
      <c r="G1315" t="n">
        <v>0.15</v>
      </c>
      <c r="H1315" s="201" t="n">
        <v>44001</v>
      </c>
      <c r="I1315" t="n">
        <v>1.00274725274725</v>
      </c>
      <c r="J1315" t="n">
        <v>0.785714285714286</v>
      </c>
      <c r="K1315" t="n">
        <v>550</v>
      </c>
      <c r="L1315"/>
      <c r="M1315" t="s">
        <v>5561</v>
      </c>
      <c r="N1315" t="n">
        <v>700</v>
      </c>
      <c r="O1315" s="201" t="n">
        <v>44001</v>
      </c>
      <c r="P1315" t="s">
        <v>5562</v>
      </c>
    </row>
    <row r="1316">
      <c r="A1316" t="n">
        <v>1592597273</v>
      </c>
      <c r="B1316" t="s">
        <v>6772</v>
      </c>
      <c r="C1316" t="s">
        <v>6772</v>
      </c>
      <c r="D1316" t="n">
        <v>200</v>
      </c>
      <c r="E1316" t="n">
        <v>2.7</v>
      </c>
      <c r="F1316" s="201" t="n">
        <v>43990</v>
      </c>
      <c r="G1316" t="n">
        <v>0</v>
      </c>
      <c r="H1316" s="201" t="n">
        <v>44001</v>
      </c>
      <c r="I1316" t="n">
        <v>-1.23310810810811</v>
      </c>
      <c r="J1316" t="n">
        <v>-1</v>
      </c>
      <c r="K1316" t="n">
        <v>-540</v>
      </c>
      <c r="L1316"/>
      <c r="M1316" t="s">
        <v>5568</v>
      </c>
      <c r="N1316" t="n">
        <v>540</v>
      </c>
      <c r="O1316" s="201" t="n">
        <v>44001</v>
      </c>
      <c r="P1316" t="s">
        <v>5562</v>
      </c>
    </row>
    <row r="1317">
      <c r="A1317" t="n">
        <v>1592597274</v>
      </c>
      <c r="B1317" t="s">
        <v>6773</v>
      </c>
      <c r="C1317" t="s">
        <v>6773</v>
      </c>
      <c r="D1317" t="n">
        <v>-2000</v>
      </c>
      <c r="E1317" t="n">
        <v>0.53</v>
      </c>
      <c r="F1317" s="201" t="n">
        <v>43997.6703935185</v>
      </c>
      <c r="G1317" t="n">
        <v>0</v>
      </c>
      <c r="H1317" s="201" t="n">
        <v>44001</v>
      </c>
      <c r="I1317" t="n">
        <v>1.26297577854671</v>
      </c>
      <c r="J1317" t="n">
        <v>1</v>
      </c>
      <c r="K1317" t="n">
        <v>1060</v>
      </c>
      <c r="L1317"/>
      <c r="M1317" t="s">
        <v>5561</v>
      </c>
      <c r="N1317" t="n">
        <v>1060</v>
      </c>
      <c r="O1317" s="201" t="n">
        <v>44001</v>
      </c>
      <c r="P1317" t="s">
        <v>5562</v>
      </c>
    </row>
    <row r="1318">
      <c r="A1318" t="n">
        <v>1592597275</v>
      </c>
      <c r="B1318" t="s">
        <v>6774</v>
      </c>
      <c r="C1318" t="s">
        <v>6774</v>
      </c>
      <c r="D1318" t="n">
        <v>-2000</v>
      </c>
      <c r="E1318" t="n">
        <v>0.5</v>
      </c>
      <c r="F1318" s="201" t="n">
        <v>43998.6691435185</v>
      </c>
      <c r="G1318" t="n">
        <v>0</v>
      </c>
      <c r="H1318" s="201" t="n">
        <v>44001</v>
      </c>
      <c r="I1318" t="n">
        <v>1.26736111111111</v>
      </c>
      <c r="J1318" t="n">
        <v>1</v>
      </c>
      <c r="K1318" t="n">
        <v>1000</v>
      </c>
      <c r="L1318"/>
      <c r="M1318" t="s">
        <v>5561</v>
      </c>
      <c r="N1318" t="n">
        <v>1000</v>
      </c>
      <c r="O1318" s="201" t="n">
        <v>44001</v>
      </c>
      <c r="P1318" t="s">
        <v>5562</v>
      </c>
    </row>
    <row r="1319">
      <c r="A1319" t="n">
        <v>1592597276</v>
      </c>
      <c r="B1319" t="s">
        <v>6775</v>
      </c>
      <c r="C1319" t="s">
        <v>6775</v>
      </c>
      <c r="D1319" t="n">
        <v>-1000</v>
      </c>
      <c r="E1319" t="n">
        <v>0.6</v>
      </c>
      <c r="F1319" s="201" t="n">
        <v>43998.6696643519</v>
      </c>
      <c r="G1319" t="n">
        <v>0</v>
      </c>
      <c r="H1319" s="201" t="n">
        <v>44001</v>
      </c>
      <c r="I1319" t="n">
        <v>1.26736111111111</v>
      </c>
      <c r="J1319" t="n">
        <v>1</v>
      </c>
      <c r="K1319" t="n">
        <v>600</v>
      </c>
      <c r="L1319"/>
      <c r="M1319" t="s">
        <v>5561</v>
      </c>
      <c r="N1319" t="n">
        <v>600</v>
      </c>
      <c r="O1319" s="201" t="n">
        <v>44001</v>
      </c>
      <c r="P1319" t="s">
        <v>5562</v>
      </c>
    </row>
    <row r="1320">
      <c r="A1320" t="n">
        <v>1592597277</v>
      </c>
      <c r="B1320" t="s">
        <v>6776</v>
      </c>
      <c r="C1320" t="s">
        <v>6776</v>
      </c>
      <c r="D1320" t="n">
        <v>-2000</v>
      </c>
      <c r="E1320" t="n">
        <v>0.45</v>
      </c>
      <c r="F1320" s="201" t="n">
        <v>43999.6724652778</v>
      </c>
      <c r="G1320" t="n">
        <v>0</v>
      </c>
      <c r="H1320" s="201" t="n">
        <v>44001</v>
      </c>
      <c r="I1320" t="n">
        <v>1.27177700348432</v>
      </c>
      <c r="J1320" t="n">
        <v>1</v>
      </c>
      <c r="K1320" t="n">
        <v>900</v>
      </c>
      <c r="L1320"/>
      <c r="M1320" t="s">
        <v>5561</v>
      </c>
      <c r="N1320" t="n">
        <v>900</v>
      </c>
      <c r="O1320" s="201" t="n">
        <v>44001</v>
      </c>
      <c r="P1320" t="s">
        <v>5562</v>
      </c>
    </row>
    <row r="1321">
      <c r="A1321" t="n">
        <v>1592597737</v>
      </c>
      <c r="B1321" t="s">
        <v>6777</v>
      </c>
      <c r="C1321" t="s">
        <v>6777</v>
      </c>
      <c r="D1321" t="n">
        <v>-2000</v>
      </c>
      <c r="E1321" t="n">
        <v>0.55</v>
      </c>
      <c r="F1321" s="201" t="n">
        <v>43999.6718518518</v>
      </c>
      <c r="G1321" t="n">
        <v>0</v>
      </c>
      <c r="H1321" s="201" t="n">
        <v>44001</v>
      </c>
      <c r="I1321" t="n">
        <v>1.27177700348432</v>
      </c>
      <c r="J1321" t="n">
        <v>1</v>
      </c>
      <c r="K1321" t="n">
        <v>1100</v>
      </c>
      <c r="L1321"/>
      <c r="M1321" t="s">
        <v>5561</v>
      </c>
      <c r="N1321" t="n">
        <v>1100</v>
      </c>
      <c r="O1321" s="201" t="n">
        <v>44001</v>
      </c>
      <c r="P1321" t="s">
        <v>5562</v>
      </c>
    </row>
    <row r="1322">
      <c r="A1322" t="n">
        <v>1592619952</v>
      </c>
      <c r="B1322" t="s">
        <v>6778</v>
      </c>
      <c r="C1322" t="s">
        <v>6778</v>
      </c>
      <c r="D1322" t="n">
        <v>-100</v>
      </c>
      <c r="E1322" t="n">
        <v>9</v>
      </c>
      <c r="F1322" s="201" t="n">
        <v>43970</v>
      </c>
      <c r="G1322" t="n">
        <v>2.76</v>
      </c>
      <c r="H1322" s="201" t="n">
        <v>44001</v>
      </c>
      <c r="I1322" t="n">
        <v>0.80084388185654</v>
      </c>
      <c r="J1322" t="n">
        <v>0.693333333333333</v>
      </c>
      <c r="K1322" t="n">
        <v>624</v>
      </c>
      <c r="L1322"/>
      <c r="M1322" t="s">
        <v>5653</v>
      </c>
      <c r="N1322" t="n">
        <v>900</v>
      </c>
      <c r="O1322" s="201" t="n">
        <v>44001</v>
      </c>
      <c r="P1322" t="s">
        <v>5562</v>
      </c>
    </row>
    <row r="1323">
      <c r="A1323" t="n">
        <v>1592834564</v>
      </c>
      <c r="B1323" t="s">
        <v>6779</v>
      </c>
      <c r="C1323" t="s">
        <v>6779</v>
      </c>
      <c r="D1323" t="n">
        <v>900</v>
      </c>
      <c r="E1323" t="n">
        <v>157.5</v>
      </c>
      <c r="F1323" s="201" t="n">
        <v>44001</v>
      </c>
      <c r="G1323" t="n">
        <v>161.58</v>
      </c>
      <c r="H1323" s="201" t="n">
        <v>44004</v>
      </c>
      <c r="I1323" t="n">
        <v>0.0331762740183792</v>
      </c>
      <c r="J1323" t="n">
        <v>0.0259047619047619</v>
      </c>
      <c r="K1323" t="n">
        <v>3672.00000000001</v>
      </c>
      <c r="L1323"/>
      <c r="M1323" t="s">
        <v>5566</v>
      </c>
      <c r="N1323" t="n">
        <v>141750</v>
      </c>
      <c r="O1323" s="201" t="n">
        <v>44004</v>
      </c>
      <c r="P1323" t="s">
        <v>5562</v>
      </c>
    </row>
    <row r="1324">
      <c r="A1324" t="n">
        <v>1593096393</v>
      </c>
      <c r="B1324" t="s">
        <v>6780</v>
      </c>
      <c r="C1324" t="s">
        <v>6780</v>
      </c>
      <c r="D1324" t="n">
        <v>200</v>
      </c>
      <c r="E1324" t="n">
        <v>5.2</v>
      </c>
      <c r="F1324" s="201" t="n">
        <v>43992.6950347222</v>
      </c>
      <c r="G1324" t="n">
        <v>5.5</v>
      </c>
      <c r="H1324" s="201" t="n">
        <v>44007</v>
      </c>
      <c r="I1324" t="n">
        <v>0.0716248037676609</v>
      </c>
      <c r="J1324" t="n">
        <v>0.0576923076923077</v>
      </c>
      <c r="K1324" t="n">
        <v>60</v>
      </c>
      <c r="L1324"/>
      <c r="M1324" t="s">
        <v>5568</v>
      </c>
      <c r="N1324" t="n">
        <v>1040</v>
      </c>
      <c r="O1324" s="201" t="n">
        <v>44007</v>
      </c>
      <c r="P1324" t="s">
        <v>5562</v>
      </c>
    </row>
    <row r="1325">
      <c r="A1325" t="n">
        <v>1593096394</v>
      </c>
      <c r="B1325" t="s">
        <v>6781</v>
      </c>
      <c r="C1325" t="s">
        <v>6781</v>
      </c>
      <c r="D1325" t="n">
        <v>1000</v>
      </c>
      <c r="E1325" t="n">
        <v>14</v>
      </c>
      <c r="F1325" s="201" t="n">
        <v>43924</v>
      </c>
      <c r="G1325" t="n">
        <v>15.52</v>
      </c>
      <c r="H1325" s="201" t="n">
        <v>44007</v>
      </c>
      <c r="I1325" t="n">
        <v>0.109471191791634</v>
      </c>
      <c r="J1325" t="n">
        <v>0.108571428571429</v>
      </c>
      <c r="K1325" t="n">
        <v>1520</v>
      </c>
      <c r="L1325"/>
      <c r="M1325" t="s">
        <v>5566</v>
      </c>
      <c r="N1325" t="n">
        <v>14000</v>
      </c>
      <c r="O1325" s="201" t="n">
        <v>44007</v>
      </c>
      <c r="P1325" t="s">
        <v>5562</v>
      </c>
    </row>
    <row r="1326">
      <c r="A1326" t="n">
        <v>1593096395</v>
      </c>
      <c r="B1326" t="s">
        <v>6782</v>
      </c>
      <c r="C1326" t="s">
        <v>6782</v>
      </c>
      <c r="D1326" t="n">
        <v>200</v>
      </c>
      <c r="E1326" t="n">
        <v>2.3</v>
      </c>
      <c r="F1326" s="201" t="n">
        <v>44005.6631134259</v>
      </c>
      <c r="G1326" t="n">
        <v>2.7</v>
      </c>
      <c r="H1326" s="201" t="n">
        <v>44007</v>
      </c>
      <c r="I1326" t="n">
        <v>0.225901284233328</v>
      </c>
      <c r="J1326" t="n">
        <v>0.173913043478261</v>
      </c>
      <c r="K1326" t="n">
        <v>80.0000000000001</v>
      </c>
      <c r="L1326"/>
      <c r="M1326" t="s">
        <v>5568</v>
      </c>
      <c r="N1326" t="n">
        <v>460</v>
      </c>
      <c r="O1326" s="201" t="n">
        <v>44007</v>
      </c>
      <c r="P1326" t="s">
        <v>5562</v>
      </c>
    </row>
    <row r="1327">
      <c r="A1327" t="n">
        <v>1593202634</v>
      </c>
      <c r="B1327" t="s">
        <v>6783</v>
      </c>
      <c r="C1327" t="s">
        <v>6783</v>
      </c>
      <c r="D1327" t="n">
        <v>-1000</v>
      </c>
      <c r="E1327" t="n">
        <v>0.75</v>
      </c>
      <c r="F1327" s="201" t="n">
        <v>44006.7480902778</v>
      </c>
      <c r="G1327" t="n">
        <v>0</v>
      </c>
      <c r="H1327" s="201" t="n">
        <v>44008</v>
      </c>
      <c r="I1327" t="n">
        <v>1.30357142857143</v>
      </c>
      <c r="J1327" t="n">
        <v>1</v>
      </c>
      <c r="K1327" t="n">
        <v>750</v>
      </c>
      <c r="L1327"/>
      <c r="M1327" t="s">
        <v>5561</v>
      </c>
      <c r="N1327" t="n">
        <v>750</v>
      </c>
      <c r="O1327" s="201" t="n">
        <v>44008</v>
      </c>
      <c r="P1327" t="s">
        <v>5562</v>
      </c>
    </row>
    <row r="1328">
      <c r="A1328" t="n">
        <v>1593202635</v>
      </c>
      <c r="B1328" t="s">
        <v>6784</v>
      </c>
      <c r="C1328" t="s">
        <v>6784</v>
      </c>
      <c r="D1328" t="n">
        <v>-1000</v>
      </c>
      <c r="E1328" t="n">
        <v>0.65</v>
      </c>
      <c r="F1328" s="201" t="n">
        <v>44008.4684259259</v>
      </c>
      <c r="G1328" t="n">
        <v>0</v>
      </c>
      <c r="H1328" s="201" t="n">
        <v>44008</v>
      </c>
      <c r="I1328" t="n">
        <v>1.31294964028777</v>
      </c>
      <c r="J1328" t="n">
        <v>1</v>
      </c>
      <c r="K1328" t="n">
        <v>650</v>
      </c>
      <c r="L1328"/>
      <c r="M1328" t="s">
        <v>5561</v>
      </c>
      <c r="N1328" t="n">
        <v>650</v>
      </c>
      <c r="O1328" s="201" t="n">
        <v>44008</v>
      </c>
      <c r="P1328" t="s">
        <v>5562</v>
      </c>
    </row>
    <row r="1329">
      <c r="A1329" t="n">
        <v>1593202636</v>
      </c>
      <c r="B1329" t="s">
        <v>6785</v>
      </c>
      <c r="C1329" t="s">
        <v>6785</v>
      </c>
      <c r="D1329" t="n">
        <v>-1000</v>
      </c>
      <c r="E1329" t="n">
        <v>0.7</v>
      </c>
      <c r="F1329" s="201" t="n">
        <v>44008.4684490741</v>
      </c>
      <c r="G1329" t="n">
        <v>0</v>
      </c>
      <c r="H1329" s="201" t="n">
        <v>44008</v>
      </c>
      <c r="I1329" t="n">
        <v>1.31294964028777</v>
      </c>
      <c r="J1329" t="n">
        <v>1</v>
      </c>
      <c r="K1329" t="n">
        <v>700</v>
      </c>
      <c r="L1329"/>
      <c r="M1329" t="s">
        <v>5561</v>
      </c>
      <c r="N1329" t="n">
        <v>700</v>
      </c>
      <c r="O1329" s="201" t="n">
        <v>44008</v>
      </c>
      <c r="P1329" t="s">
        <v>5562</v>
      </c>
    </row>
    <row r="1330">
      <c r="A1330" t="n">
        <v>1593202637</v>
      </c>
      <c r="B1330" t="s">
        <v>6786</v>
      </c>
      <c r="C1330" t="s">
        <v>6786</v>
      </c>
      <c r="D1330" t="n">
        <v>-1000</v>
      </c>
      <c r="E1330" t="n">
        <v>0.29</v>
      </c>
      <c r="F1330" s="201" t="n">
        <v>44007.6708101852</v>
      </c>
      <c r="G1330" t="n">
        <v>0</v>
      </c>
      <c r="H1330" s="201" t="n">
        <v>44008</v>
      </c>
      <c r="I1330" t="n">
        <v>1.30824372759857</v>
      </c>
      <c r="J1330" t="n">
        <v>1</v>
      </c>
      <c r="K1330" t="n">
        <v>290</v>
      </c>
      <c r="L1330"/>
      <c r="M1330" t="s">
        <v>5561</v>
      </c>
      <c r="N1330" t="n">
        <v>290</v>
      </c>
      <c r="O1330" s="201" t="n">
        <v>44008</v>
      </c>
      <c r="P1330" t="s">
        <v>5562</v>
      </c>
    </row>
    <row r="1331">
      <c r="A1331" t="n">
        <v>1593202638</v>
      </c>
      <c r="B1331" t="s">
        <v>6787</v>
      </c>
      <c r="C1331" t="s">
        <v>6787</v>
      </c>
      <c r="D1331" t="n">
        <v>-1000</v>
      </c>
      <c r="E1331" t="n">
        <v>0.9</v>
      </c>
      <c r="F1331" s="201" t="n">
        <v>44008.4692708333</v>
      </c>
      <c r="G1331" t="n">
        <v>0</v>
      </c>
      <c r="H1331" s="201" t="n">
        <v>44008</v>
      </c>
      <c r="I1331" t="n">
        <v>1.31294964028777</v>
      </c>
      <c r="J1331" t="n">
        <v>1</v>
      </c>
      <c r="K1331" t="n">
        <v>900</v>
      </c>
      <c r="L1331"/>
      <c r="M1331" t="s">
        <v>5561</v>
      </c>
      <c r="N1331" t="n">
        <v>900</v>
      </c>
      <c r="O1331" s="201" t="n">
        <v>44008</v>
      </c>
      <c r="P1331" t="s">
        <v>5562</v>
      </c>
    </row>
    <row r="1332">
      <c r="A1332" t="n">
        <v>1593202639</v>
      </c>
      <c r="B1332" t="s">
        <v>6788</v>
      </c>
      <c r="C1332" t="s">
        <v>6788</v>
      </c>
      <c r="D1332" t="n">
        <v>-1000</v>
      </c>
      <c r="E1332" t="n">
        <v>0.85</v>
      </c>
      <c r="F1332" s="201" t="n">
        <v>44004.7261574074</v>
      </c>
      <c r="G1332" t="n">
        <v>0</v>
      </c>
      <c r="H1332" s="201" t="n">
        <v>44008</v>
      </c>
      <c r="I1332" t="n">
        <v>1.29432624113475</v>
      </c>
      <c r="J1332" t="n">
        <v>1</v>
      </c>
      <c r="K1332" t="n">
        <v>850</v>
      </c>
      <c r="L1332"/>
      <c r="M1332" t="s">
        <v>5561</v>
      </c>
      <c r="N1332" t="n">
        <v>850</v>
      </c>
      <c r="O1332" s="201" t="n">
        <v>44008</v>
      </c>
      <c r="P1332" t="s">
        <v>5562</v>
      </c>
    </row>
    <row r="1333">
      <c r="A1333" t="n">
        <v>1593202640</v>
      </c>
      <c r="B1333" t="s">
        <v>6789</v>
      </c>
      <c r="C1333" t="s">
        <v>6789</v>
      </c>
      <c r="D1333" t="n">
        <v>-1000</v>
      </c>
      <c r="E1333" t="n">
        <v>0.35</v>
      </c>
      <c r="F1333" s="201" t="n">
        <v>44004.4329166667</v>
      </c>
      <c r="G1333" t="n">
        <v>0</v>
      </c>
      <c r="H1333" s="201" t="n">
        <v>44008</v>
      </c>
      <c r="I1333" t="n">
        <v>1.29432624113475</v>
      </c>
      <c r="J1333" t="n">
        <v>1</v>
      </c>
      <c r="K1333" t="n">
        <v>350</v>
      </c>
      <c r="L1333"/>
      <c r="M1333" t="s">
        <v>5653</v>
      </c>
      <c r="N1333" t="n">
        <v>350</v>
      </c>
      <c r="O1333" s="201" t="n">
        <v>44008</v>
      </c>
      <c r="P1333" t="s">
        <v>5562</v>
      </c>
    </row>
    <row r="1334">
      <c r="A1334" t="n">
        <v>1593202641</v>
      </c>
      <c r="B1334" t="s">
        <v>6790</v>
      </c>
      <c r="C1334" t="s">
        <v>6790</v>
      </c>
      <c r="D1334" t="n">
        <v>-1000</v>
      </c>
      <c r="E1334" t="n">
        <v>0.55</v>
      </c>
      <c r="F1334" s="201" t="n">
        <v>44004.7355324074</v>
      </c>
      <c r="G1334" t="n">
        <v>0.6</v>
      </c>
      <c r="H1334" s="201" t="n">
        <v>44008</v>
      </c>
      <c r="I1334" t="n">
        <v>-0.117666021921341</v>
      </c>
      <c r="J1334" t="n">
        <v>-0.0909090909090908</v>
      </c>
      <c r="K1334" t="n">
        <v>-49.9999999999999</v>
      </c>
      <c r="L1334"/>
      <c r="M1334" t="s">
        <v>5561</v>
      </c>
      <c r="N1334" t="n">
        <v>550</v>
      </c>
      <c r="O1334" s="201" t="n">
        <v>44008</v>
      </c>
      <c r="P1334" t="s">
        <v>5562</v>
      </c>
    </row>
    <row r="1335">
      <c r="A1335" t="n">
        <v>1593202642</v>
      </c>
      <c r="B1335" t="s">
        <v>6791</v>
      </c>
      <c r="C1335" t="s">
        <v>6791</v>
      </c>
      <c r="D1335" t="n">
        <v>-2000</v>
      </c>
      <c r="E1335" t="n">
        <v>0.7</v>
      </c>
      <c r="F1335" s="201" t="n">
        <v>44007.670787037</v>
      </c>
      <c r="G1335" t="n">
        <v>2</v>
      </c>
      <c r="H1335" s="201" t="n">
        <v>44008</v>
      </c>
      <c r="I1335" t="n">
        <v>-2.42959549411162</v>
      </c>
      <c r="J1335" t="n">
        <v>-1.85714285714286</v>
      </c>
      <c r="K1335" t="n">
        <v>-2600</v>
      </c>
      <c r="L1335"/>
      <c r="M1335" t="s">
        <v>5561</v>
      </c>
      <c r="N1335" t="n">
        <v>1400</v>
      </c>
      <c r="O1335" s="201" t="n">
        <v>44008</v>
      </c>
      <c r="P1335" t="s">
        <v>5562</v>
      </c>
    </row>
    <row r="1336">
      <c r="A1336" t="n">
        <v>1593202643</v>
      </c>
      <c r="B1336" t="s">
        <v>6792</v>
      </c>
      <c r="C1336" t="s">
        <v>6792</v>
      </c>
      <c r="D1336" t="n">
        <v>-2000</v>
      </c>
      <c r="E1336" t="n">
        <v>0.43</v>
      </c>
      <c r="F1336" s="201" t="n">
        <v>44006.7480092593</v>
      </c>
      <c r="G1336" t="n">
        <v>0</v>
      </c>
      <c r="H1336" s="201" t="n">
        <v>44008</v>
      </c>
      <c r="I1336" t="n">
        <v>1.30357142857143</v>
      </c>
      <c r="J1336" t="n">
        <v>1</v>
      </c>
      <c r="K1336" t="n">
        <v>860</v>
      </c>
      <c r="L1336"/>
      <c r="M1336" t="s">
        <v>5561</v>
      </c>
      <c r="N1336" t="n">
        <v>860</v>
      </c>
      <c r="O1336" s="201" t="n">
        <v>44008</v>
      </c>
      <c r="P1336" t="s">
        <v>5562</v>
      </c>
    </row>
    <row r="1337">
      <c r="A1337" t="n">
        <v>1593202644</v>
      </c>
      <c r="B1337" t="s">
        <v>6793</v>
      </c>
      <c r="C1337" t="s">
        <v>6793</v>
      </c>
      <c r="D1337" t="n">
        <v>-1000</v>
      </c>
      <c r="E1337" t="n">
        <v>0.75</v>
      </c>
      <c r="F1337" s="201" t="n">
        <v>44005.6625810185</v>
      </c>
      <c r="G1337" t="n">
        <v>0</v>
      </c>
      <c r="H1337" s="201" t="n">
        <v>44008</v>
      </c>
      <c r="I1337" t="n">
        <v>1.29893238434164</v>
      </c>
      <c r="J1337" t="n">
        <v>1</v>
      </c>
      <c r="K1337" t="n">
        <v>750</v>
      </c>
      <c r="L1337"/>
      <c r="M1337" t="s">
        <v>5561</v>
      </c>
      <c r="N1337" t="n">
        <v>750</v>
      </c>
      <c r="O1337" s="201" t="n">
        <v>44008</v>
      </c>
      <c r="P1337" t="s">
        <v>5562</v>
      </c>
    </row>
    <row r="1338">
      <c r="A1338" t="n">
        <v>1593202645</v>
      </c>
      <c r="B1338" t="s">
        <v>6794</v>
      </c>
      <c r="C1338" t="s">
        <v>6794</v>
      </c>
      <c r="D1338" t="n">
        <v>-1000</v>
      </c>
      <c r="E1338" t="n">
        <v>0.63</v>
      </c>
      <c r="F1338" s="201" t="n">
        <v>44005.6626157407</v>
      </c>
      <c r="G1338" t="n">
        <v>1.7</v>
      </c>
      <c r="H1338" s="201" t="n">
        <v>44008</v>
      </c>
      <c r="I1338" t="n">
        <v>-2.20612325594532</v>
      </c>
      <c r="J1338" t="n">
        <v>-1.6984126984127</v>
      </c>
      <c r="K1338" t="n">
        <v>-1070</v>
      </c>
      <c r="L1338"/>
      <c r="M1338" t="s">
        <v>5561</v>
      </c>
      <c r="N1338" t="n">
        <v>630</v>
      </c>
      <c r="O1338" s="201" t="n">
        <v>44008</v>
      </c>
      <c r="P1338" t="s">
        <v>5562</v>
      </c>
    </row>
    <row r="1339">
      <c r="A1339" t="n">
        <v>1593447176</v>
      </c>
      <c r="B1339" t="s">
        <v>6795</v>
      </c>
      <c r="C1339" t="s">
        <v>6795</v>
      </c>
      <c r="D1339" t="n">
        <v>500</v>
      </c>
      <c r="E1339" t="n">
        <v>1</v>
      </c>
      <c r="F1339" s="201" t="n">
        <v>44006.7488541667</v>
      </c>
      <c r="G1339" t="n">
        <v>1.2</v>
      </c>
      <c r="H1339" s="201" t="n">
        <v>44011</v>
      </c>
      <c r="I1339" t="n">
        <v>0.260714285714286</v>
      </c>
      <c r="J1339" t="n">
        <v>0.2</v>
      </c>
      <c r="K1339" t="n">
        <v>100</v>
      </c>
      <c r="L1339"/>
      <c r="M1339" t="s">
        <v>5568</v>
      </c>
      <c r="N1339" t="n">
        <v>500</v>
      </c>
      <c r="O1339" s="201" t="n">
        <v>44011</v>
      </c>
      <c r="P1339" t="s">
        <v>5562</v>
      </c>
    </row>
    <row r="1340">
      <c r="A1340" t="n">
        <v>1593548682</v>
      </c>
      <c r="B1340" t="s">
        <v>6796</v>
      </c>
      <c r="C1340" t="s">
        <v>6796</v>
      </c>
      <c r="D1340" t="n">
        <v>500</v>
      </c>
      <c r="E1340" t="n">
        <v>0.9</v>
      </c>
      <c r="F1340" s="201" t="n">
        <v>44011.6666782407</v>
      </c>
      <c r="G1340" t="n">
        <v>1.05</v>
      </c>
      <c r="H1340" s="201" t="n">
        <v>44012</v>
      </c>
      <c r="I1340" t="n">
        <v>0.221212121212121</v>
      </c>
      <c r="J1340" t="n">
        <v>0.166666666666667</v>
      </c>
      <c r="K1340" t="n">
        <v>75</v>
      </c>
      <c r="L1340"/>
      <c r="M1340" t="s">
        <v>5568</v>
      </c>
      <c r="N1340" t="n">
        <v>450</v>
      </c>
      <c r="O1340" s="201" t="n">
        <v>44012</v>
      </c>
      <c r="P1340" t="s">
        <v>5562</v>
      </c>
    </row>
    <row r="1341">
      <c r="A1341" t="n">
        <v>1593548683</v>
      </c>
      <c r="B1341" t="s">
        <v>6797</v>
      </c>
      <c r="C1341" t="s">
        <v>6797</v>
      </c>
      <c r="D1341" t="n">
        <v>100</v>
      </c>
      <c r="E1341" t="n">
        <v>4.3</v>
      </c>
      <c r="F1341" s="201" t="n">
        <v>44011.665150463</v>
      </c>
      <c r="G1341" t="n">
        <v>5</v>
      </c>
      <c r="H1341" s="201" t="n">
        <v>44012</v>
      </c>
      <c r="I1341" t="n">
        <v>0.216067653276956</v>
      </c>
      <c r="J1341" t="n">
        <v>0.162790697674419</v>
      </c>
      <c r="K1341" t="n">
        <v>70</v>
      </c>
      <c r="L1341"/>
      <c r="M1341" t="s">
        <v>5568</v>
      </c>
      <c r="N1341" t="n">
        <v>430</v>
      </c>
      <c r="O1341" s="201" t="n">
        <v>44012</v>
      </c>
      <c r="P1341" t="s">
        <v>5562</v>
      </c>
    </row>
    <row r="1342">
      <c r="A1342" t="n">
        <v>1593548684</v>
      </c>
      <c r="B1342" t="s">
        <v>6798</v>
      </c>
      <c r="C1342" t="s">
        <v>6798</v>
      </c>
      <c r="D1342" t="n">
        <v>100</v>
      </c>
      <c r="E1342" t="n">
        <v>5.5</v>
      </c>
      <c r="F1342" s="201" t="n">
        <v>44006.7492708333</v>
      </c>
      <c r="G1342" t="n">
        <v>6</v>
      </c>
      <c r="H1342" s="201" t="n">
        <v>44012</v>
      </c>
      <c r="I1342" t="n">
        <v>0.118506493506493</v>
      </c>
      <c r="J1342" t="n">
        <v>0.0909090909090908</v>
      </c>
      <c r="K1342" t="n">
        <v>50</v>
      </c>
      <c r="L1342"/>
      <c r="M1342" t="s">
        <v>5568</v>
      </c>
      <c r="N1342" t="n">
        <v>550</v>
      </c>
      <c r="O1342" s="201" t="n">
        <v>44012</v>
      </c>
      <c r="P1342" t="s">
        <v>5562</v>
      </c>
    </row>
    <row r="1343">
      <c r="A1343" t="n">
        <v>1593548685</v>
      </c>
      <c r="B1343" t="s">
        <v>6799</v>
      </c>
      <c r="C1343" t="s">
        <v>6799</v>
      </c>
      <c r="D1343" t="n">
        <v>-2000</v>
      </c>
      <c r="E1343" t="n">
        <v>0.6</v>
      </c>
      <c r="F1343" s="201" t="n">
        <v>44011.6633217593</v>
      </c>
      <c r="G1343" t="n">
        <v>0.02</v>
      </c>
      <c r="H1343" s="201" t="n">
        <v>44012</v>
      </c>
      <c r="I1343" t="n">
        <v>1.2830303030303</v>
      </c>
      <c r="J1343" t="n">
        <v>0.966666666666667</v>
      </c>
      <c r="K1343" t="n">
        <v>1160</v>
      </c>
      <c r="L1343"/>
      <c r="M1343" t="s">
        <v>5561</v>
      </c>
      <c r="N1343" t="n">
        <v>1200</v>
      </c>
      <c r="O1343" s="201" t="n">
        <v>44012</v>
      </c>
      <c r="P1343" t="s">
        <v>5562</v>
      </c>
    </row>
    <row r="1344">
      <c r="A1344" t="n">
        <v>1593649788</v>
      </c>
      <c r="B1344" t="s">
        <v>6800</v>
      </c>
      <c r="C1344" t="s">
        <v>6800</v>
      </c>
      <c r="D1344" t="n">
        <v>100</v>
      </c>
      <c r="E1344" t="n">
        <v>57</v>
      </c>
      <c r="F1344" s="201" t="n">
        <v>44005.6655902778</v>
      </c>
      <c r="G1344" t="n">
        <v>59</v>
      </c>
      <c r="H1344" s="201" t="n">
        <v>44013</v>
      </c>
      <c r="I1344" t="n">
        <v>0.0455765748891804</v>
      </c>
      <c r="J1344" t="n">
        <v>0.0350877192982457</v>
      </c>
      <c r="K1344" t="n">
        <v>200</v>
      </c>
      <c r="L1344"/>
      <c r="M1344" t="s">
        <v>5568</v>
      </c>
      <c r="N1344" t="n">
        <v>5700</v>
      </c>
      <c r="O1344" s="201" t="n">
        <v>44013</v>
      </c>
      <c r="P1344" t="s">
        <v>5562</v>
      </c>
    </row>
    <row r="1345">
      <c r="A1345" t="n">
        <v>1593649789</v>
      </c>
      <c r="B1345" t="s">
        <v>6801</v>
      </c>
      <c r="C1345" t="s">
        <v>6801</v>
      </c>
      <c r="D1345" t="n">
        <v>1000</v>
      </c>
      <c r="E1345" t="n">
        <v>15.72</v>
      </c>
      <c r="F1345" s="201" t="n">
        <v>44012.6765856482</v>
      </c>
      <c r="G1345" t="n">
        <v>16.25</v>
      </c>
      <c r="H1345" s="201" t="n">
        <v>44013</v>
      </c>
      <c r="I1345" t="n">
        <v>0.0449123344662988</v>
      </c>
      <c r="J1345" t="n">
        <v>0.0337150127226462</v>
      </c>
      <c r="K1345" t="n">
        <v>529.999999999999</v>
      </c>
      <c r="L1345"/>
      <c r="M1345" t="s">
        <v>5566</v>
      </c>
      <c r="N1345" t="n">
        <v>15720</v>
      </c>
      <c r="O1345" s="201" t="n">
        <v>44013</v>
      </c>
      <c r="P1345" t="s">
        <v>5562</v>
      </c>
    </row>
    <row r="1346">
      <c r="A1346" t="n">
        <v>1593649790</v>
      </c>
      <c r="B1346" t="s">
        <v>6802</v>
      </c>
      <c r="C1346" t="s">
        <v>6802</v>
      </c>
      <c r="D1346" t="n">
        <v>100</v>
      </c>
      <c r="E1346" t="n">
        <v>4.3</v>
      </c>
      <c r="F1346" s="201" t="n">
        <v>44011.6642361111</v>
      </c>
      <c r="G1346" t="n">
        <v>6.5</v>
      </c>
      <c r="H1346" s="201" t="n">
        <v>44013</v>
      </c>
      <c r="I1346" t="n">
        <v>0.67906976744186</v>
      </c>
      <c r="J1346" t="n">
        <v>0.511627906976744</v>
      </c>
      <c r="K1346" t="n">
        <v>220</v>
      </c>
      <c r="L1346"/>
      <c r="M1346" t="s">
        <v>5568</v>
      </c>
      <c r="N1346" t="n">
        <v>430</v>
      </c>
      <c r="O1346" s="201" t="n">
        <v>44013</v>
      </c>
      <c r="P1346" t="s">
        <v>5562</v>
      </c>
    </row>
    <row r="1347">
      <c r="A1347" t="n">
        <v>1593649791</v>
      </c>
      <c r="B1347" t="s">
        <v>6803</v>
      </c>
      <c r="C1347" t="s">
        <v>6803</v>
      </c>
      <c r="D1347" t="n">
        <v>500</v>
      </c>
      <c r="E1347" t="n">
        <v>1.7</v>
      </c>
      <c r="F1347" s="201" t="n">
        <v>43986</v>
      </c>
      <c r="G1347" t="n">
        <v>0.1</v>
      </c>
      <c r="H1347" s="201" t="n">
        <v>44013</v>
      </c>
      <c r="I1347" t="n">
        <v>-1.14509803921569</v>
      </c>
      <c r="J1347" t="n">
        <v>-0.941176470588235</v>
      </c>
      <c r="K1347" t="n">
        <v>-800</v>
      </c>
      <c r="L1347"/>
      <c r="M1347" t="s">
        <v>5568</v>
      </c>
      <c r="N1347" t="n">
        <v>850</v>
      </c>
      <c r="O1347" s="201" t="n">
        <v>44013</v>
      </c>
      <c r="P1347" t="s">
        <v>5562</v>
      </c>
    </row>
    <row r="1348">
      <c r="A1348" t="n">
        <v>1593649792</v>
      </c>
      <c r="B1348" t="s">
        <v>6804</v>
      </c>
      <c r="C1348" t="s">
        <v>6804</v>
      </c>
      <c r="D1348" t="n">
        <v>200</v>
      </c>
      <c r="E1348" t="n">
        <v>2.8</v>
      </c>
      <c r="F1348" s="201" t="n">
        <v>44011.6633449074</v>
      </c>
      <c r="G1348" t="n">
        <v>3.6</v>
      </c>
      <c r="H1348" s="201" t="n">
        <v>44013</v>
      </c>
      <c r="I1348" t="n">
        <v>0.379220779220779</v>
      </c>
      <c r="J1348" t="n">
        <v>0.285714285714286</v>
      </c>
      <c r="K1348" t="n">
        <v>160</v>
      </c>
      <c r="L1348"/>
      <c r="M1348" t="s">
        <v>5568</v>
      </c>
      <c r="N1348" t="n">
        <v>560</v>
      </c>
      <c r="O1348" s="201" t="n">
        <v>44013</v>
      </c>
      <c r="P1348" t="s">
        <v>5562</v>
      </c>
    </row>
    <row r="1349">
      <c r="A1349" t="n">
        <v>1593726067</v>
      </c>
      <c r="B1349" t="s">
        <v>6805</v>
      </c>
      <c r="C1349" t="s">
        <v>6805</v>
      </c>
      <c r="D1349" t="n">
        <v>-100</v>
      </c>
      <c r="E1349" t="n">
        <v>0.55</v>
      </c>
      <c r="F1349" s="201" t="n">
        <v>44011.6714814815</v>
      </c>
      <c r="G1349" t="n">
        <v>0</v>
      </c>
      <c r="H1349" s="201" t="n">
        <v>44014</v>
      </c>
      <c r="I1349" t="n">
        <v>1.32727272727273</v>
      </c>
      <c r="J1349" t="n">
        <v>1</v>
      </c>
      <c r="K1349" t="n">
        <v>55</v>
      </c>
      <c r="L1349"/>
      <c r="M1349" t="s">
        <v>5561</v>
      </c>
      <c r="N1349" t="n">
        <v>55</v>
      </c>
      <c r="O1349" s="201" t="n">
        <v>44014</v>
      </c>
      <c r="P1349" t="s">
        <v>5562</v>
      </c>
    </row>
    <row r="1350">
      <c r="A1350" t="n">
        <v>1593726068</v>
      </c>
      <c r="B1350" t="s">
        <v>6806</v>
      </c>
      <c r="C1350" t="s">
        <v>6806</v>
      </c>
      <c r="D1350" t="n">
        <v>-2000</v>
      </c>
      <c r="E1350" t="n">
        <v>1.2</v>
      </c>
      <c r="F1350" s="201" t="n">
        <v>44012.6781712963</v>
      </c>
      <c r="G1350" t="n">
        <v>0</v>
      </c>
      <c r="H1350" s="201" t="n">
        <v>44014</v>
      </c>
      <c r="I1350" t="n">
        <v>1.33211678832117</v>
      </c>
      <c r="J1350" t="n">
        <v>1</v>
      </c>
      <c r="K1350" t="n">
        <v>2400</v>
      </c>
      <c r="L1350"/>
      <c r="M1350" t="s">
        <v>5561</v>
      </c>
      <c r="N1350" t="n">
        <v>2400</v>
      </c>
      <c r="O1350" s="201" t="n">
        <v>44014</v>
      </c>
      <c r="P1350" t="s">
        <v>5562</v>
      </c>
    </row>
    <row r="1351">
      <c r="A1351" t="n">
        <v>1593726069</v>
      </c>
      <c r="B1351" t="s">
        <v>6807</v>
      </c>
      <c r="C1351" t="s">
        <v>6807</v>
      </c>
      <c r="D1351" t="n">
        <v>-1000</v>
      </c>
      <c r="E1351" t="n">
        <v>0.5</v>
      </c>
      <c r="F1351" s="201" t="n">
        <v>44014.4631134259</v>
      </c>
      <c r="G1351" t="n">
        <v>0</v>
      </c>
      <c r="H1351" s="201" t="n">
        <v>44014</v>
      </c>
      <c r="I1351" t="n">
        <v>1.34191176470588</v>
      </c>
      <c r="J1351" t="n">
        <v>1</v>
      </c>
      <c r="K1351" t="n">
        <v>500</v>
      </c>
      <c r="L1351"/>
      <c r="M1351" t="s">
        <v>5561</v>
      </c>
      <c r="N1351" t="n">
        <v>500</v>
      </c>
      <c r="O1351" s="201" t="n">
        <v>44014</v>
      </c>
      <c r="P1351" t="s">
        <v>5562</v>
      </c>
    </row>
    <row r="1352">
      <c r="A1352" t="n">
        <v>1593726070</v>
      </c>
      <c r="B1352" t="s">
        <v>6808</v>
      </c>
      <c r="C1352" t="s">
        <v>6808</v>
      </c>
      <c r="D1352" t="n">
        <v>-700</v>
      </c>
      <c r="E1352" t="n">
        <v>0.8</v>
      </c>
      <c r="F1352" s="201" t="n">
        <v>44011.6675347222</v>
      </c>
      <c r="G1352" t="n">
        <v>0</v>
      </c>
      <c r="H1352" s="201" t="n">
        <v>44014</v>
      </c>
      <c r="I1352" t="n">
        <v>1.32727272727273</v>
      </c>
      <c r="J1352" t="n">
        <v>1</v>
      </c>
      <c r="K1352" t="n">
        <v>560</v>
      </c>
      <c r="L1352"/>
      <c r="M1352" t="s">
        <v>5561</v>
      </c>
      <c r="N1352" t="n">
        <v>560</v>
      </c>
      <c r="O1352" s="201" t="n">
        <v>44014</v>
      </c>
      <c r="P1352" t="s">
        <v>5562</v>
      </c>
    </row>
    <row r="1353">
      <c r="A1353" t="n">
        <v>1593726071</v>
      </c>
      <c r="B1353" t="s">
        <v>6809</v>
      </c>
      <c r="C1353" t="s">
        <v>6809</v>
      </c>
      <c r="D1353" t="n">
        <v>100</v>
      </c>
      <c r="E1353" t="n">
        <v>18</v>
      </c>
      <c r="F1353" s="201" t="n">
        <v>44005.6637962963</v>
      </c>
      <c r="G1353" t="n">
        <v>19</v>
      </c>
      <c r="H1353" s="201" t="n">
        <v>44014</v>
      </c>
      <c r="I1353" t="n">
        <v>0.0721629102412021</v>
      </c>
      <c r="J1353" t="n">
        <v>0.0555555555555556</v>
      </c>
      <c r="K1353" t="n">
        <v>100</v>
      </c>
      <c r="L1353"/>
      <c r="M1353" t="s">
        <v>5568</v>
      </c>
      <c r="N1353" t="n">
        <v>1800</v>
      </c>
      <c r="O1353" s="201" t="n">
        <v>44014</v>
      </c>
      <c r="P1353" t="s">
        <v>5562</v>
      </c>
    </row>
    <row r="1354">
      <c r="A1354" t="n">
        <v>1593726072</v>
      </c>
      <c r="B1354" t="s">
        <v>6810</v>
      </c>
      <c r="C1354" t="s">
        <v>6810</v>
      </c>
      <c r="D1354" t="n">
        <v>-1000</v>
      </c>
      <c r="E1354" t="n">
        <v>0.35</v>
      </c>
      <c r="F1354" s="201" t="n">
        <v>44012.6789699074</v>
      </c>
      <c r="G1354" t="n">
        <v>0</v>
      </c>
      <c r="H1354" s="201" t="n">
        <v>44014</v>
      </c>
      <c r="I1354" t="n">
        <v>1.33211678832117</v>
      </c>
      <c r="J1354" t="n">
        <v>1</v>
      </c>
      <c r="K1354" t="n">
        <v>350</v>
      </c>
      <c r="L1354"/>
      <c r="M1354" t="s">
        <v>5653</v>
      </c>
      <c r="N1354" t="n">
        <v>350</v>
      </c>
      <c r="O1354" s="201" t="n">
        <v>44014</v>
      </c>
      <c r="P1354" t="s">
        <v>5562</v>
      </c>
    </row>
    <row r="1355">
      <c r="A1355" t="n">
        <v>1593726073</v>
      </c>
      <c r="B1355" t="s">
        <v>6811</v>
      </c>
      <c r="C1355" t="s">
        <v>6811</v>
      </c>
      <c r="D1355" t="n">
        <v>-2000</v>
      </c>
      <c r="E1355" t="n">
        <v>1.15</v>
      </c>
      <c r="F1355" s="201" t="n">
        <v>44008.6718981482</v>
      </c>
      <c r="G1355" t="n">
        <v>0</v>
      </c>
      <c r="H1355" s="201" t="n">
        <v>44014</v>
      </c>
      <c r="I1355" t="n">
        <v>1.31294964028777</v>
      </c>
      <c r="J1355" t="n">
        <v>1</v>
      </c>
      <c r="K1355" t="n">
        <v>2300</v>
      </c>
      <c r="L1355"/>
      <c r="M1355" t="s">
        <v>5561</v>
      </c>
      <c r="N1355" t="n">
        <v>2300</v>
      </c>
      <c r="O1355" s="201" t="n">
        <v>44014</v>
      </c>
      <c r="P1355" t="s">
        <v>5562</v>
      </c>
    </row>
    <row r="1356">
      <c r="A1356" t="n">
        <v>1593726074</v>
      </c>
      <c r="B1356" t="s">
        <v>6812</v>
      </c>
      <c r="C1356" t="s">
        <v>6812</v>
      </c>
      <c r="D1356" t="n">
        <v>-2000</v>
      </c>
      <c r="E1356" t="n">
        <v>0.8</v>
      </c>
      <c r="F1356" s="201" t="n">
        <v>44012.6765972222</v>
      </c>
      <c r="G1356" t="n">
        <v>0</v>
      </c>
      <c r="H1356" s="201" t="n">
        <v>44014</v>
      </c>
      <c r="I1356" t="n">
        <v>1.33211678832117</v>
      </c>
      <c r="J1356" t="n">
        <v>1</v>
      </c>
      <c r="K1356" t="n">
        <v>1600</v>
      </c>
      <c r="L1356"/>
      <c r="M1356" t="s">
        <v>5561</v>
      </c>
      <c r="N1356" t="n">
        <v>1600</v>
      </c>
      <c r="O1356" s="201" t="n">
        <v>44014</v>
      </c>
      <c r="P1356" t="s">
        <v>5562</v>
      </c>
    </row>
    <row r="1357">
      <c r="A1357" t="n">
        <v>1593726075</v>
      </c>
      <c r="B1357" t="s">
        <v>6813</v>
      </c>
      <c r="C1357" t="s">
        <v>6813</v>
      </c>
      <c r="D1357" t="n">
        <v>-1000</v>
      </c>
      <c r="E1357" t="n">
        <v>1.26</v>
      </c>
      <c r="F1357" s="201" t="n">
        <v>44008.671875</v>
      </c>
      <c r="G1357" t="n">
        <v>0</v>
      </c>
      <c r="H1357" s="201" t="n">
        <v>44014</v>
      </c>
      <c r="I1357" t="n">
        <v>1.31294964028777</v>
      </c>
      <c r="J1357" t="n">
        <v>1</v>
      </c>
      <c r="K1357" t="n">
        <v>1260</v>
      </c>
      <c r="L1357"/>
      <c r="M1357" t="s">
        <v>5561</v>
      </c>
      <c r="N1357" t="n">
        <v>1260</v>
      </c>
      <c r="O1357" s="201" t="n">
        <v>44014</v>
      </c>
      <c r="P1357" t="s">
        <v>5562</v>
      </c>
    </row>
    <row r="1358">
      <c r="A1358" t="n">
        <v>1594062271</v>
      </c>
      <c r="B1358" t="s">
        <v>6814</v>
      </c>
      <c r="C1358" t="s">
        <v>6814</v>
      </c>
      <c r="D1358" t="n">
        <v>500</v>
      </c>
      <c r="E1358" t="n">
        <v>1</v>
      </c>
      <c r="F1358" s="201" t="n">
        <v>43998.6716898148</v>
      </c>
      <c r="G1358" t="n">
        <v>1.1</v>
      </c>
      <c r="H1358" s="201" t="n">
        <v>44018</v>
      </c>
      <c r="I1358" t="n">
        <v>0.126736111111111</v>
      </c>
      <c r="J1358" t="n">
        <v>0.1</v>
      </c>
      <c r="K1358" t="n">
        <v>50</v>
      </c>
      <c r="L1358"/>
      <c r="M1358" t="s">
        <v>5568</v>
      </c>
      <c r="N1358" t="n">
        <v>500</v>
      </c>
      <c r="O1358" s="201" t="n">
        <v>44018</v>
      </c>
      <c r="P1358" t="s">
        <v>5562</v>
      </c>
    </row>
    <row r="1359">
      <c r="A1359" t="n">
        <v>1594147831</v>
      </c>
      <c r="B1359" t="s">
        <v>6815</v>
      </c>
      <c r="C1359" t="s">
        <v>6815</v>
      </c>
      <c r="D1359" t="n">
        <v>200</v>
      </c>
      <c r="E1359" t="n">
        <v>2.65</v>
      </c>
      <c r="F1359" s="201" t="n">
        <v>44018.6588425926</v>
      </c>
      <c r="G1359" t="n">
        <v>3.3</v>
      </c>
      <c r="H1359" s="201" t="n">
        <v>44019</v>
      </c>
      <c r="I1359" t="n">
        <v>0.334060827935793</v>
      </c>
      <c r="J1359" t="n">
        <v>0.245283018867924</v>
      </c>
      <c r="K1359" t="n">
        <v>130</v>
      </c>
      <c r="L1359"/>
      <c r="M1359" t="s">
        <v>5568</v>
      </c>
      <c r="N1359" t="n">
        <v>530</v>
      </c>
      <c r="O1359" s="201" t="n">
        <v>44019</v>
      </c>
      <c r="P1359" t="s">
        <v>5562</v>
      </c>
    </row>
    <row r="1360">
      <c r="A1360" t="n">
        <v>1594240167</v>
      </c>
      <c r="B1360" t="s">
        <v>6816</v>
      </c>
      <c r="C1360" t="s">
        <v>6816</v>
      </c>
      <c r="D1360" t="n">
        <v>500</v>
      </c>
      <c r="E1360" t="n">
        <v>0.99</v>
      </c>
      <c r="F1360" s="201" t="n">
        <v>44019.7347453704</v>
      </c>
      <c r="G1360" t="n">
        <v>1.2</v>
      </c>
      <c r="H1360" s="201" t="n">
        <v>44020</v>
      </c>
      <c r="I1360" t="n">
        <v>0.289978436045852</v>
      </c>
      <c r="J1360" t="n">
        <v>0.212121212121212</v>
      </c>
      <c r="K1360" t="n">
        <v>105</v>
      </c>
      <c r="L1360"/>
      <c r="M1360" t="s">
        <v>5568</v>
      </c>
      <c r="N1360" t="n">
        <v>495</v>
      </c>
      <c r="O1360" s="201" t="n">
        <v>44020</v>
      </c>
      <c r="P1360" t="s">
        <v>5562</v>
      </c>
    </row>
    <row r="1361">
      <c r="A1361" t="n">
        <v>1594240168</v>
      </c>
      <c r="B1361" t="s">
        <v>6817</v>
      </c>
      <c r="C1361" t="s">
        <v>6817</v>
      </c>
      <c r="D1361" t="n">
        <v>200</v>
      </c>
      <c r="E1361" t="n">
        <v>4.2</v>
      </c>
      <c r="F1361" s="201" t="n">
        <v>43992.6908333333</v>
      </c>
      <c r="G1361" t="n">
        <v>0.11</v>
      </c>
      <c r="H1361" s="201" t="n">
        <v>44020</v>
      </c>
      <c r="I1361" t="n">
        <v>-1.20898121153223</v>
      </c>
      <c r="J1361" t="n">
        <v>-0.973809523809524</v>
      </c>
      <c r="K1361" t="n">
        <v>-818</v>
      </c>
      <c r="L1361"/>
      <c r="M1361" t="s">
        <v>5568</v>
      </c>
      <c r="N1361" t="n">
        <v>840</v>
      </c>
      <c r="O1361" s="201" t="n">
        <v>44020</v>
      </c>
      <c r="P1361" t="s">
        <v>5562</v>
      </c>
    </row>
    <row r="1362">
      <c r="A1362" t="n">
        <v>1594240169</v>
      </c>
      <c r="B1362" t="s">
        <v>6818</v>
      </c>
      <c r="C1362" t="s">
        <v>6818</v>
      </c>
      <c r="D1362" t="n">
        <v>500</v>
      </c>
      <c r="E1362" t="n">
        <v>1.35</v>
      </c>
      <c r="F1362" s="201" t="n">
        <v>44019.7382638889</v>
      </c>
      <c r="G1362" t="n">
        <v>1.5</v>
      </c>
      <c r="H1362" s="201" t="n">
        <v>44020</v>
      </c>
      <c r="I1362" t="n">
        <v>0.151893466500208</v>
      </c>
      <c r="J1362" t="n">
        <v>0.111111111111111</v>
      </c>
      <c r="K1362" t="n">
        <v>75</v>
      </c>
      <c r="L1362"/>
      <c r="M1362" t="s">
        <v>5568</v>
      </c>
      <c r="N1362" t="n">
        <v>675</v>
      </c>
      <c r="O1362" s="201" t="n">
        <v>44020</v>
      </c>
      <c r="P1362" t="s">
        <v>5562</v>
      </c>
    </row>
    <row r="1363">
      <c r="A1363" t="n">
        <v>1594240170</v>
      </c>
      <c r="B1363" t="s">
        <v>5593</v>
      </c>
      <c r="C1363" t="s">
        <v>5593</v>
      </c>
      <c r="D1363" t="n">
        <v>1018</v>
      </c>
      <c r="E1363" t="n">
        <v>41.22</v>
      </c>
      <c r="F1363" s="201" t="n">
        <v>43783.0416666667</v>
      </c>
      <c r="G1363" t="n">
        <v>43</v>
      </c>
      <c r="H1363" s="201" t="n">
        <v>44020</v>
      </c>
      <c r="I1363" t="n">
        <v>0.0313355191509844</v>
      </c>
      <c r="J1363" t="n">
        <v>0.0431829209121786</v>
      </c>
      <c r="K1363" t="n">
        <v>1812.04</v>
      </c>
      <c r="L1363"/>
      <c r="M1363" t="s">
        <v>5566</v>
      </c>
      <c r="N1363" t="n">
        <v>41961.96</v>
      </c>
      <c r="O1363" s="201" t="n">
        <v>44020</v>
      </c>
      <c r="P1363" t="s">
        <v>5579</v>
      </c>
    </row>
    <row r="1364">
      <c r="A1364" t="n">
        <v>1594329727</v>
      </c>
      <c r="B1364" t="s">
        <v>6819</v>
      </c>
      <c r="C1364" t="s">
        <v>6819</v>
      </c>
      <c r="D1364" t="n">
        <v>-700</v>
      </c>
      <c r="E1364" t="n">
        <v>0.5</v>
      </c>
      <c r="F1364" s="201" t="n">
        <v>44019.4753356482</v>
      </c>
      <c r="G1364" t="n">
        <v>0.3</v>
      </c>
      <c r="H1364" s="201" t="n">
        <v>44021</v>
      </c>
      <c r="I1364" t="n">
        <v>0.546816479400749</v>
      </c>
      <c r="J1364" t="n">
        <v>0.4</v>
      </c>
      <c r="K1364" t="n">
        <v>140</v>
      </c>
      <c r="L1364"/>
      <c r="M1364" t="s">
        <v>5653</v>
      </c>
      <c r="N1364" t="n">
        <v>350</v>
      </c>
      <c r="O1364" s="201" t="n">
        <v>44021</v>
      </c>
      <c r="P1364" t="s">
        <v>5562</v>
      </c>
    </row>
    <row r="1365">
      <c r="A1365" t="n">
        <v>1594329728</v>
      </c>
      <c r="B1365" t="s">
        <v>6820</v>
      </c>
      <c r="C1365" t="s">
        <v>6820</v>
      </c>
      <c r="D1365" t="n">
        <v>100</v>
      </c>
      <c r="E1365" t="n">
        <v>5</v>
      </c>
      <c r="F1365" s="201" t="n">
        <v>44020.6698263889</v>
      </c>
      <c r="G1365" t="n">
        <v>6.5</v>
      </c>
      <c r="H1365" s="201" t="n">
        <v>44021</v>
      </c>
      <c r="I1365" t="n">
        <v>0.411654135338346</v>
      </c>
      <c r="J1365" t="n">
        <v>0.3</v>
      </c>
      <c r="K1365" t="n">
        <v>150</v>
      </c>
      <c r="L1365"/>
      <c r="M1365" t="s">
        <v>5568</v>
      </c>
      <c r="N1365" t="n">
        <v>500</v>
      </c>
      <c r="O1365" s="201" t="n">
        <v>44021</v>
      </c>
      <c r="P1365" t="s">
        <v>5562</v>
      </c>
    </row>
    <row r="1366">
      <c r="A1366" t="n">
        <v>1594329729</v>
      </c>
      <c r="B1366" t="s">
        <v>6821</v>
      </c>
      <c r="C1366" t="s">
        <v>6821</v>
      </c>
      <c r="D1366" t="n">
        <v>300</v>
      </c>
      <c r="E1366" t="n">
        <v>49.44</v>
      </c>
      <c r="F1366" s="201" t="n">
        <v>44020.6651736111</v>
      </c>
      <c r="G1366" t="n">
        <v>57.47</v>
      </c>
      <c r="H1366" s="201" t="n">
        <v>44021</v>
      </c>
      <c r="I1366" t="n">
        <v>0.222868305472419</v>
      </c>
      <c r="J1366" t="n">
        <v>0.162419093851133</v>
      </c>
      <c r="K1366" t="n">
        <v>2409</v>
      </c>
      <c r="L1366"/>
      <c r="M1366" t="s">
        <v>5566</v>
      </c>
      <c r="N1366" t="n">
        <v>14832</v>
      </c>
      <c r="O1366" s="201" t="n">
        <v>44021</v>
      </c>
      <c r="P1366" t="s">
        <v>5562</v>
      </c>
    </row>
    <row r="1367">
      <c r="A1367" t="n">
        <v>1594329730</v>
      </c>
      <c r="B1367" t="s">
        <v>6822</v>
      </c>
      <c r="C1367" t="s">
        <v>6822</v>
      </c>
      <c r="D1367" t="n">
        <v>500</v>
      </c>
      <c r="E1367" t="n">
        <v>1.5</v>
      </c>
      <c r="F1367" s="201" t="n">
        <v>44019.7374421296</v>
      </c>
      <c r="G1367" t="n">
        <v>2.25</v>
      </c>
      <c r="H1367" s="201" t="n">
        <v>44021</v>
      </c>
      <c r="I1367" t="n">
        <v>0.683520599250936</v>
      </c>
      <c r="J1367" t="n">
        <v>0.5</v>
      </c>
      <c r="K1367" t="n">
        <v>375</v>
      </c>
      <c r="L1367"/>
      <c r="M1367" t="s">
        <v>5568</v>
      </c>
      <c r="N1367" t="n">
        <v>750</v>
      </c>
      <c r="O1367" s="201" t="n">
        <v>44021</v>
      </c>
      <c r="P1367" t="s">
        <v>5562</v>
      </c>
    </row>
    <row r="1368">
      <c r="A1368" t="n">
        <v>1594329731</v>
      </c>
      <c r="B1368" t="s">
        <v>6823</v>
      </c>
      <c r="C1368" t="s">
        <v>6823</v>
      </c>
      <c r="D1368" t="n">
        <v>200</v>
      </c>
      <c r="E1368" t="n">
        <v>2.8</v>
      </c>
      <c r="F1368" s="201" t="n">
        <v>44019.7355324074</v>
      </c>
      <c r="G1368" t="n">
        <v>3</v>
      </c>
      <c r="H1368" s="201" t="n">
        <v>44021</v>
      </c>
      <c r="I1368" t="n">
        <v>0.0976457998929909</v>
      </c>
      <c r="J1368" t="n">
        <v>0.0714285714285714</v>
      </c>
      <c r="K1368" t="n">
        <v>40</v>
      </c>
      <c r="L1368"/>
      <c r="M1368" t="s">
        <v>5568</v>
      </c>
      <c r="N1368" t="n">
        <v>560</v>
      </c>
      <c r="O1368" s="201" t="n">
        <v>44021</v>
      </c>
      <c r="P1368" t="s">
        <v>5562</v>
      </c>
    </row>
    <row r="1369">
      <c r="A1369" t="n">
        <v>1594398800</v>
      </c>
      <c r="B1369" t="s">
        <v>6824</v>
      </c>
      <c r="C1369" t="s">
        <v>6824</v>
      </c>
      <c r="D1369" t="n">
        <v>1000</v>
      </c>
      <c r="E1369" t="n">
        <v>12.17</v>
      </c>
      <c r="F1369" s="201" t="n">
        <v>43357</v>
      </c>
      <c r="G1369" t="n">
        <v>9</v>
      </c>
      <c r="H1369" s="201" t="n">
        <v>44022</v>
      </c>
      <c r="I1369" t="n">
        <v>-0.102340099399165</v>
      </c>
      <c r="J1369" t="n">
        <v>-0.260476581758422</v>
      </c>
      <c r="K1369" t="n">
        <v>-3170</v>
      </c>
      <c r="L1369"/>
      <c r="M1369" t="s">
        <v>5566</v>
      </c>
      <c r="N1369" t="n">
        <v>12170</v>
      </c>
      <c r="O1369" s="201" t="n">
        <v>44022</v>
      </c>
      <c r="P1369" t="s">
        <v>5562</v>
      </c>
    </row>
    <row r="1370">
      <c r="A1370" t="n">
        <v>1594398801</v>
      </c>
      <c r="B1370" t="s">
        <v>6825</v>
      </c>
      <c r="C1370" t="s">
        <v>6825</v>
      </c>
      <c r="D1370" t="n">
        <v>-1000</v>
      </c>
      <c r="E1370" t="n">
        <v>0.22</v>
      </c>
      <c r="F1370" s="201" t="n">
        <v>44013.8390625</v>
      </c>
      <c r="G1370" t="n">
        <v>0</v>
      </c>
      <c r="H1370" s="201" t="n">
        <v>44022</v>
      </c>
      <c r="I1370" t="n">
        <v>1.33699633699634</v>
      </c>
      <c r="J1370" t="n">
        <v>1</v>
      </c>
      <c r="K1370" t="n">
        <v>220</v>
      </c>
      <c r="L1370"/>
      <c r="M1370" t="s">
        <v>5653</v>
      </c>
      <c r="N1370" t="n">
        <v>220</v>
      </c>
      <c r="O1370" s="201" t="n">
        <v>44022</v>
      </c>
      <c r="P1370" t="s">
        <v>5562</v>
      </c>
    </row>
    <row r="1371">
      <c r="A1371" t="n">
        <v>1594398802</v>
      </c>
      <c r="B1371" t="s">
        <v>6826</v>
      </c>
      <c r="C1371" t="s">
        <v>6826</v>
      </c>
      <c r="D1371" t="n">
        <v>300</v>
      </c>
      <c r="E1371" t="n">
        <v>2.1</v>
      </c>
      <c r="F1371" s="201" t="n">
        <v>43999.6712962963</v>
      </c>
      <c r="G1371" t="n">
        <v>0.15</v>
      </c>
      <c r="H1371" s="201" t="n">
        <v>44022</v>
      </c>
      <c r="I1371" t="n">
        <v>-1.18093578894973</v>
      </c>
      <c r="J1371" t="n">
        <v>-0.928571428571429</v>
      </c>
      <c r="K1371" t="n">
        <v>-585</v>
      </c>
      <c r="L1371"/>
      <c r="M1371" t="s">
        <v>5568</v>
      </c>
      <c r="N1371" t="n">
        <v>630</v>
      </c>
      <c r="O1371" s="201" t="n">
        <v>44022</v>
      </c>
      <c r="P1371" t="s">
        <v>5562</v>
      </c>
    </row>
    <row r="1372">
      <c r="A1372" t="n">
        <v>1594404848</v>
      </c>
      <c r="B1372" t="s">
        <v>6827</v>
      </c>
      <c r="C1372" t="s">
        <v>6827</v>
      </c>
      <c r="D1372" t="n">
        <v>-2000</v>
      </c>
      <c r="E1372" t="n">
        <v>0.3</v>
      </c>
      <c r="F1372" s="201" t="n">
        <v>44020.6724537037</v>
      </c>
      <c r="G1372" t="n">
        <v>0.7</v>
      </c>
      <c r="H1372" s="201" t="n">
        <v>44022</v>
      </c>
      <c r="I1372" t="n">
        <v>-1.82957393483709</v>
      </c>
      <c r="J1372" t="n">
        <v>-1.33333333333333</v>
      </c>
      <c r="K1372" t="n">
        <v>-800</v>
      </c>
      <c r="L1372"/>
      <c r="M1372" t="s">
        <v>5561</v>
      </c>
      <c r="N1372" t="n">
        <v>600</v>
      </c>
      <c r="O1372" s="201" t="n">
        <v>44022</v>
      </c>
      <c r="P1372" t="s">
        <v>5562</v>
      </c>
    </row>
    <row r="1373">
      <c r="A1373" t="n">
        <v>1594404849</v>
      </c>
      <c r="B1373" t="s">
        <v>6828</v>
      </c>
      <c r="C1373" t="s">
        <v>6828</v>
      </c>
      <c r="D1373" t="n">
        <v>-500</v>
      </c>
      <c r="E1373" t="n">
        <v>0.9</v>
      </c>
      <c r="F1373" s="201" t="n">
        <v>44021.718599537</v>
      </c>
      <c r="G1373" t="n">
        <v>1</v>
      </c>
      <c r="H1373" s="201" t="n">
        <v>44022</v>
      </c>
      <c r="I1373" t="n">
        <v>-0.153039832285115</v>
      </c>
      <c r="J1373" t="n">
        <v>-0.111111111111111</v>
      </c>
      <c r="K1373" t="n">
        <v>-50</v>
      </c>
      <c r="L1373"/>
      <c r="M1373" t="s">
        <v>5561</v>
      </c>
      <c r="N1373" t="n">
        <v>450</v>
      </c>
      <c r="O1373" s="201" t="n">
        <v>44022</v>
      </c>
      <c r="P1373" t="s">
        <v>5562</v>
      </c>
    </row>
    <row r="1374">
      <c r="A1374" t="n">
        <v>1594404850</v>
      </c>
      <c r="B1374" t="s">
        <v>6829</v>
      </c>
      <c r="C1374" t="s">
        <v>6829</v>
      </c>
      <c r="D1374" t="n">
        <v>500</v>
      </c>
      <c r="E1374" t="n">
        <v>2.2</v>
      </c>
      <c r="F1374" s="201" t="n">
        <v>43991.6771296296</v>
      </c>
      <c r="G1374" t="n">
        <v>0.25</v>
      </c>
      <c r="H1374" s="201" t="n">
        <v>44022</v>
      </c>
      <c r="I1374" t="n">
        <v>-1.09668721109399</v>
      </c>
      <c r="J1374" t="n">
        <v>-0.886363636363636</v>
      </c>
      <c r="K1374" t="n">
        <v>-975</v>
      </c>
      <c r="L1374"/>
      <c r="M1374" t="s">
        <v>5568</v>
      </c>
      <c r="N1374" t="n">
        <v>1100</v>
      </c>
      <c r="O1374" s="201" t="n">
        <v>44022</v>
      </c>
      <c r="P1374" t="s">
        <v>5562</v>
      </c>
    </row>
    <row r="1375">
      <c r="A1375" t="n">
        <v>1594412062</v>
      </c>
      <c r="B1375" t="s">
        <v>6830</v>
      </c>
      <c r="C1375" t="s">
        <v>6830</v>
      </c>
      <c r="D1375" t="n">
        <v>-1000</v>
      </c>
      <c r="E1375" t="n">
        <v>0.5</v>
      </c>
      <c r="F1375" s="201" t="n">
        <v>44019.7339930556</v>
      </c>
      <c r="G1375" t="n">
        <v>0</v>
      </c>
      <c r="H1375" s="201" t="n">
        <v>44022</v>
      </c>
      <c r="I1375" t="n">
        <v>1.36704119850187</v>
      </c>
      <c r="J1375" t="n">
        <v>1</v>
      </c>
      <c r="K1375" t="n">
        <v>500</v>
      </c>
      <c r="L1375"/>
      <c r="M1375" t="s">
        <v>5561</v>
      </c>
      <c r="N1375" t="n">
        <v>500</v>
      </c>
      <c r="O1375" s="201" t="n">
        <v>44022</v>
      </c>
      <c r="P1375" t="s">
        <v>5562</v>
      </c>
    </row>
    <row r="1376">
      <c r="A1376" t="n">
        <v>1594412063</v>
      </c>
      <c r="B1376" t="s">
        <v>6831</v>
      </c>
      <c r="C1376" t="s">
        <v>6831</v>
      </c>
      <c r="D1376" t="n">
        <v>-1000</v>
      </c>
      <c r="E1376" t="n">
        <v>2.5</v>
      </c>
      <c r="F1376" s="201" t="n">
        <v>44021.7159259259</v>
      </c>
      <c r="G1376" t="n">
        <v>0</v>
      </c>
      <c r="H1376" s="201" t="n">
        <v>44022</v>
      </c>
      <c r="I1376" t="n">
        <v>1.37735849056604</v>
      </c>
      <c r="J1376" t="n">
        <v>1</v>
      </c>
      <c r="K1376" t="n">
        <v>2500</v>
      </c>
      <c r="L1376"/>
      <c r="M1376" t="s">
        <v>5561</v>
      </c>
      <c r="N1376" t="n">
        <v>2500</v>
      </c>
      <c r="O1376" s="201" t="n">
        <v>44022</v>
      </c>
      <c r="P1376" t="s">
        <v>5562</v>
      </c>
    </row>
    <row r="1377">
      <c r="A1377" t="n">
        <v>1594412064</v>
      </c>
      <c r="B1377" t="s">
        <v>6832</v>
      </c>
      <c r="C1377" t="s">
        <v>6832</v>
      </c>
      <c r="D1377" t="n">
        <v>-700</v>
      </c>
      <c r="E1377" t="n">
        <v>0.35</v>
      </c>
      <c r="F1377" s="201" t="n">
        <v>44021.7178703704</v>
      </c>
      <c r="G1377" t="n">
        <v>0</v>
      </c>
      <c r="H1377" s="201" t="n">
        <v>44022</v>
      </c>
      <c r="I1377" t="n">
        <v>1.37735849056604</v>
      </c>
      <c r="J1377" t="n">
        <v>1</v>
      </c>
      <c r="K1377" t="n">
        <v>245</v>
      </c>
      <c r="L1377"/>
      <c r="M1377" t="s">
        <v>5653</v>
      </c>
      <c r="N1377" t="n">
        <v>245</v>
      </c>
      <c r="O1377" s="201" t="n">
        <v>44022</v>
      </c>
      <c r="P1377" t="s">
        <v>5562</v>
      </c>
    </row>
    <row r="1378">
      <c r="A1378" t="n">
        <v>1594412065</v>
      </c>
      <c r="B1378" t="s">
        <v>6833</v>
      </c>
      <c r="C1378" t="s">
        <v>6833</v>
      </c>
      <c r="D1378" t="n">
        <v>-1000</v>
      </c>
      <c r="E1378" t="n">
        <v>0.3</v>
      </c>
      <c r="F1378" s="201" t="n">
        <v>44019.4753587963</v>
      </c>
      <c r="G1378" t="n">
        <v>0</v>
      </c>
      <c r="H1378" s="201" t="n">
        <v>44022</v>
      </c>
      <c r="I1378" t="n">
        <v>1.36704119850187</v>
      </c>
      <c r="J1378" t="n">
        <v>1</v>
      </c>
      <c r="K1378" t="n">
        <v>300</v>
      </c>
      <c r="L1378"/>
      <c r="M1378" t="s">
        <v>5653</v>
      </c>
      <c r="N1378" t="n">
        <v>300</v>
      </c>
      <c r="O1378" s="201" t="n">
        <v>44022</v>
      </c>
      <c r="P1378" t="s">
        <v>5562</v>
      </c>
    </row>
    <row r="1379">
      <c r="A1379" t="n">
        <v>1594412066</v>
      </c>
      <c r="B1379" t="s">
        <v>6834</v>
      </c>
      <c r="C1379" t="s">
        <v>6834</v>
      </c>
      <c r="D1379" t="n">
        <v>-1000</v>
      </c>
      <c r="E1379" t="n">
        <v>0.7</v>
      </c>
      <c r="F1379" s="201" t="n">
        <v>44019.7339814815</v>
      </c>
      <c r="G1379" t="n">
        <v>0</v>
      </c>
      <c r="H1379" s="201" t="n">
        <v>44022</v>
      </c>
      <c r="I1379" t="n">
        <v>1.36704119850187</v>
      </c>
      <c r="J1379" t="n">
        <v>1</v>
      </c>
      <c r="K1379" t="n">
        <v>700</v>
      </c>
      <c r="L1379"/>
      <c r="M1379" t="s">
        <v>5561</v>
      </c>
      <c r="N1379" t="n">
        <v>700</v>
      </c>
      <c r="O1379" s="201" t="n">
        <v>44022</v>
      </c>
      <c r="P1379" t="s">
        <v>5562</v>
      </c>
    </row>
    <row r="1380">
      <c r="A1380" t="n">
        <v>1594412067</v>
      </c>
      <c r="B1380" t="s">
        <v>6835</v>
      </c>
      <c r="C1380" t="s">
        <v>6835</v>
      </c>
      <c r="D1380" t="n">
        <v>-2000</v>
      </c>
      <c r="E1380" t="n">
        <v>0.9</v>
      </c>
      <c r="F1380" s="201" t="n">
        <v>44021.7169791667</v>
      </c>
      <c r="G1380" t="n">
        <v>0</v>
      </c>
      <c r="H1380" s="201" t="n">
        <v>44022</v>
      </c>
      <c r="I1380" t="n">
        <v>1.37735849056604</v>
      </c>
      <c r="J1380" t="n">
        <v>1</v>
      </c>
      <c r="K1380" t="n">
        <v>1800</v>
      </c>
      <c r="L1380"/>
      <c r="M1380" t="s">
        <v>5561</v>
      </c>
      <c r="N1380" t="n">
        <v>1800</v>
      </c>
      <c r="O1380" s="201" t="n">
        <v>44022</v>
      </c>
      <c r="P1380" t="s">
        <v>5562</v>
      </c>
    </row>
    <row r="1381">
      <c r="A1381" t="n">
        <v>1594412068</v>
      </c>
      <c r="B1381" t="s">
        <v>6836</v>
      </c>
      <c r="C1381" t="s">
        <v>6836</v>
      </c>
      <c r="D1381" t="n">
        <v>500</v>
      </c>
      <c r="E1381" t="n">
        <v>1.7</v>
      </c>
      <c r="F1381" s="201" t="n">
        <v>44020.6689930556</v>
      </c>
      <c r="G1381" t="n">
        <v>2</v>
      </c>
      <c r="H1381" s="201" t="n">
        <v>44022</v>
      </c>
      <c r="I1381" t="n">
        <v>0.242149491375498</v>
      </c>
      <c r="J1381" t="n">
        <v>0.176470588235294</v>
      </c>
      <c r="K1381" t="n">
        <v>150</v>
      </c>
      <c r="L1381"/>
      <c r="M1381" t="s">
        <v>5568</v>
      </c>
      <c r="N1381" t="n">
        <v>850</v>
      </c>
      <c r="O1381" s="201" t="n">
        <v>44022</v>
      </c>
      <c r="P1381" t="s">
        <v>5562</v>
      </c>
    </row>
    <row r="1382">
      <c r="A1382" t="n">
        <v>1594412069</v>
      </c>
      <c r="B1382" t="s">
        <v>6837</v>
      </c>
      <c r="C1382" t="s">
        <v>6837</v>
      </c>
      <c r="D1382" t="n">
        <v>-2000</v>
      </c>
      <c r="E1382" t="n">
        <v>0.54</v>
      </c>
      <c r="F1382" s="201" t="n">
        <v>44021.7192824074</v>
      </c>
      <c r="G1382" t="n">
        <v>0</v>
      </c>
      <c r="H1382" s="201" t="n">
        <v>44022</v>
      </c>
      <c r="I1382" t="n">
        <v>1.37735849056604</v>
      </c>
      <c r="J1382" t="n">
        <v>1</v>
      </c>
      <c r="K1382" t="n">
        <v>1080</v>
      </c>
      <c r="L1382"/>
      <c r="M1382" t="s">
        <v>5561</v>
      </c>
      <c r="N1382" t="n">
        <v>1080</v>
      </c>
      <c r="O1382" s="201" t="n">
        <v>44022</v>
      </c>
      <c r="P1382" t="s">
        <v>5562</v>
      </c>
    </row>
    <row r="1383">
      <c r="A1383" t="n">
        <v>1594412070</v>
      </c>
      <c r="B1383" t="s">
        <v>6828</v>
      </c>
      <c r="C1383" t="s">
        <v>6828</v>
      </c>
      <c r="D1383" t="n">
        <v>-500</v>
      </c>
      <c r="E1383" t="n">
        <v>0.9</v>
      </c>
      <c r="F1383" s="201" t="n">
        <v>44021.718599537</v>
      </c>
      <c r="G1383" t="n">
        <v>0.5</v>
      </c>
      <c r="H1383" s="201" t="n">
        <v>44022</v>
      </c>
      <c r="I1383" t="n">
        <v>0.612159329140461</v>
      </c>
      <c r="J1383" t="n">
        <v>0.444444444444444</v>
      </c>
      <c r="K1383" t="n">
        <v>200</v>
      </c>
      <c r="L1383"/>
      <c r="M1383" t="s">
        <v>5561</v>
      </c>
      <c r="N1383" t="n">
        <v>450</v>
      </c>
      <c r="O1383" s="201" t="n">
        <v>44022</v>
      </c>
      <c r="P1383" t="s">
        <v>5562</v>
      </c>
    </row>
    <row r="1384">
      <c r="A1384" t="n">
        <v>1594412071</v>
      </c>
      <c r="B1384" t="s">
        <v>6838</v>
      </c>
      <c r="C1384" t="s">
        <v>6838</v>
      </c>
      <c r="D1384" t="n">
        <v>-100</v>
      </c>
      <c r="E1384" t="n">
        <v>1.03</v>
      </c>
      <c r="F1384" s="201" t="n">
        <v>44013.8401388889</v>
      </c>
      <c r="G1384" t="n">
        <v>0</v>
      </c>
      <c r="H1384" s="201" t="n">
        <v>44022</v>
      </c>
      <c r="I1384" t="n">
        <v>1.33699633699634</v>
      </c>
      <c r="J1384" t="n">
        <v>1</v>
      </c>
      <c r="K1384" t="n">
        <v>103</v>
      </c>
      <c r="L1384"/>
      <c r="M1384" t="s">
        <v>5653</v>
      </c>
      <c r="N1384" t="n">
        <v>103</v>
      </c>
      <c r="O1384" s="201" t="n">
        <v>44022</v>
      </c>
      <c r="P1384" t="s">
        <v>5562</v>
      </c>
    </row>
    <row r="1385">
      <c r="A1385" t="n">
        <v>1594412072</v>
      </c>
      <c r="B1385" t="s">
        <v>6839</v>
      </c>
      <c r="C1385" t="s">
        <v>6839</v>
      </c>
      <c r="D1385" t="n">
        <v>-2000</v>
      </c>
      <c r="E1385" t="n">
        <v>0.5</v>
      </c>
      <c r="F1385" s="201" t="n">
        <v>44020.6740509259</v>
      </c>
      <c r="G1385" t="n">
        <v>0.4</v>
      </c>
      <c r="H1385" s="201" t="n">
        <v>44022</v>
      </c>
      <c r="I1385" t="n">
        <v>0.274436090225564</v>
      </c>
      <c r="J1385" t="n">
        <v>0.2</v>
      </c>
      <c r="K1385" t="n">
        <v>200</v>
      </c>
      <c r="L1385"/>
      <c r="M1385" t="s">
        <v>5561</v>
      </c>
      <c r="N1385" t="n">
        <v>1000</v>
      </c>
      <c r="O1385" s="201" t="n">
        <v>44022</v>
      </c>
      <c r="P1385" t="s">
        <v>5562</v>
      </c>
    </row>
    <row r="1386">
      <c r="A1386" t="n">
        <v>1594657460</v>
      </c>
      <c r="B1386" t="s">
        <v>6840</v>
      </c>
      <c r="C1386" t="s">
        <v>6840</v>
      </c>
      <c r="D1386" t="n">
        <v>200</v>
      </c>
      <c r="E1386" t="n">
        <v>2.3</v>
      </c>
      <c r="F1386" s="201" t="n">
        <v>44021.7152777778</v>
      </c>
      <c r="G1386" t="n">
        <v>3.2</v>
      </c>
      <c r="H1386" s="201" t="n">
        <v>44025</v>
      </c>
      <c r="I1386" t="n">
        <v>0.538966365873667</v>
      </c>
      <c r="J1386" t="n">
        <v>0.391304347826087</v>
      </c>
      <c r="K1386" t="n">
        <v>180</v>
      </c>
      <c r="L1386"/>
      <c r="M1386" t="s">
        <v>5568</v>
      </c>
      <c r="N1386" t="n">
        <v>460</v>
      </c>
      <c r="O1386" s="201" t="n">
        <v>44025</v>
      </c>
      <c r="P1386" t="s">
        <v>5562</v>
      </c>
    </row>
    <row r="1387">
      <c r="A1387" t="n">
        <v>1594657461</v>
      </c>
      <c r="B1387" t="s">
        <v>6841</v>
      </c>
      <c r="C1387" t="s">
        <v>6841</v>
      </c>
      <c r="D1387" t="n">
        <v>100</v>
      </c>
      <c r="E1387" t="n">
        <v>7.2</v>
      </c>
      <c r="F1387" s="201" t="n">
        <v>44021.7144212963</v>
      </c>
      <c r="G1387" t="n">
        <v>8.1</v>
      </c>
      <c r="H1387" s="201" t="n">
        <v>44025</v>
      </c>
      <c r="I1387" t="n">
        <v>0.172169811320755</v>
      </c>
      <c r="J1387" t="n">
        <v>0.125</v>
      </c>
      <c r="K1387" t="n">
        <v>89.9999999999999</v>
      </c>
      <c r="L1387"/>
      <c r="M1387" t="s">
        <v>5568</v>
      </c>
      <c r="N1387" t="n">
        <v>720</v>
      </c>
      <c r="O1387" s="201" t="n">
        <v>44025</v>
      </c>
      <c r="P1387" t="s">
        <v>5562</v>
      </c>
    </row>
    <row r="1388">
      <c r="A1388" t="n">
        <v>1594657462</v>
      </c>
      <c r="B1388" t="s">
        <v>6842</v>
      </c>
      <c r="C1388" t="s">
        <v>6842</v>
      </c>
      <c r="D1388" t="n">
        <v>200</v>
      </c>
      <c r="E1388" t="n">
        <v>2.6</v>
      </c>
      <c r="F1388" s="201" t="n">
        <v>44011.6656597222</v>
      </c>
      <c r="G1388" t="n">
        <v>2.85</v>
      </c>
      <c r="H1388" s="201" t="n">
        <v>44025</v>
      </c>
      <c r="I1388" t="n">
        <v>0.127622377622378</v>
      </c>
      <c r="J1388" t="n">
        <v>0.0961538461538463</v>
      </c>
      <c r="K1388" t="n">
        <v>50</v>
      </c>
      <c r="L1388"/>
      <c r="M1388" t="s">
        <v>5568</v>
      </c>
      <c r="N1388" t="n">
        <v>520</v>
      </c>
      <c r="O1388" s="201" t="n">
        <v>44025</v>
      </c>
      <c r="P1388" t="s">
        <v>5562</v>
      </c>
    </row>
    <row r="1389">
      <c r="A1389" t="n">
        <v>1594657463</v>
      </c>
      <c r="B1389" t="s">
        <v>6843</v>
      </c>
      <c r="C1389" t="s">
        <v>6843</v>
      </c>
      <c r="D1389" t="n">
        <v>-1000</v>
      </c>
      <c r="E1389" t="n">
        <v>0.79</v>
      </c>
      <c r="F1389" s="201" t="n">
        <v>44022.6712731482</v>
      </c>
      <c r="G1389" t="n">
        <v>0.25</v>
      </c>
      <c r="H1389" s="201" t="n">
        <v>44025</v>
      </c>
      <c r="I1389" t="n">
        <v>0.945051783659379</v>
      </c>
      <c r="J1389" t="n">
        <v>0.683544303797468</v>
      </c>
      <c r="K1389" t="n">
        <v>540</v>
      </c>
      <c r="L1389"/>
      <c r="M1389" t="s">
        <v>5561</v>
      </c>
      <c r="N1389" t="n">
        <v>790</v>
      </c>
      <c r="O1389" s="201" t="n">
        <v>44025</v>
      </c>
      <c r="P1389" t="s">
        <v>5562</v>
      </c>
    </row>
    <row r="1390">
      <c r="A1390" t="n">
        <v>1594657464</v>
      </c>
      <c r="B1390" t="s">
        <v>6844</v>
      </c>
      <c r="C1390" t="s">
        <v>6844</v>
      </c>
      <c r="D1390" t="n">
        <v>700</v>
      </c>
      <c r="E1390" t="n">
        <v>23</v>
      </c>
      <c r="F1390" s="201" t="n">
        <v>44014.73375</v>
      </c>
      <c r="G1390" t="n">
        <v>26.5</v>
      </c>
      <c r="H1390" s="201" t="n">
        <v>44025</v>
      </c>
      <c r="I1390" t="n">
        <v>0.204203964194373</v>
      </c>
      <c r="J1390" t="n">
        <v>0.152173913043478</v>
      </c>
      <c r="K1390" t="n">
        <v>2450</v>
      </c>
      <c r="L1390"/>
      <c r="M1390" t="s">
        <v>5566</v>
      </c>
      <c r="N1390" t="n">
        <v>16100</v>
      </c>
      <c r="O1390" s="201" t="n">
        <v>44025</v>
      </c>
      <c r="P1390" t="s">
        <v>5562</v>
      </c>
    </row>
    <row r="1391">
      <c r="A1391" t="n">
        <v>1594657465</v>
      </c>
      <c r="B1391" t="s">
        <v>6845</v>
      </c>
      <c r="C1391" t="s">
        <v>6845</v>
      </c>
      <c r="D1391" t="n">
        <v>200</v>
      </c>
      <c r="E1391" t="n">
        <v>2.65</v>
      </c>
      <c r="F1391" s="201" t="n">
        <v>44021.7108333333</v>
      </c>
      <c r="G1391" t="n">
        <v>3.5</v>
      </c>
      <c r="H1391" s="201" t="n">
        <v>44025</v>
      </c>
      <c r="I1391" t="n">
        <v>0.441794232823069</v>
      </c>
      <c r="J1391" t="n">
        <v>0.320754716981132</v>
      </c>
      <c r="K1391" t="n">
        <v>170</v>
      </c>
      <c r="L1391"/>
      <c r="M1391" t="s">
        <v>5568</v>
      </c>
      <c r="N1391" t="n">
        <v>530</v>
      </c>
      <c r="O1391" s="201" t="n">
        <v>44025</v>
      </c>
      <c r="P1391" t="s">
        <v>5562</v>
      </c>
    </row>
    <row r="1392">
      <c r="A1392" t="n">
        <v>1594658897</v>
      </c>
      <c r="B1392" t="s">
        <v>6846</v>
      </c>
      <c r="C1392" t="s">
        <v>6846</v>
      </c>
      <c r="D1392" t="n">
        <v>280</v>
      </c>
      <c r="E1392" t="n">
        <v>135.7143</v>
      </c>
      <c r="F1392" s="201" t="n">
        <v>43220</v>
      </c>
      <c r="G1392" t="n">
        <v>140</v>
      </c>
      <c r="H1392" s="201" t="n">
        <v>44022</v>
      </c>
      <c r="I1392" t="n">
        <v>0.0108126417965561</v>
      </c>
      <c r="J1392" t="n">
        <v>0.0315788387811748</v>
      </c>
      <c r="K1392" t="n">
        <v>1199.996</v>
      </c>
      <c r="L1392"/>
      <c r="M1392" t="s">
        <v>5575</v>
      </c>
      <c r="N1392" t="n">
        <v>38000.004</v>
      </c>
      <c r="O1392" s="201" t="n">
        <v>44025</v>
      </c>
      <c r="P1392" t="s">
        <v>5588</v>
      </c>
    </row>
    <row r="1393">
      <c r="A1393" t="n">
        <v>1594675051</v>
      </c>
      <c r="B1393" t="s">
        <v>6847</v>
      </c>
      <c r="C1393" t="s">
        <v>6847</v>
      </c>
      <c r="D1393" t="n">
        <v>500</v>
      </c>
      <c r="E1393" t="n">
        <v>0.75</v>
      </c>
      <c r="F1393" s="201" t="n">
        <v>44019.7363310185</v>
      </c>
      <c r="G1393" t="n">
        <v>0.75</v>
      </c>
      <c r="H1393" s="201" t="n">
        <v>44025</v>
      </c>
      <c r="I1393" t="n">
        <v>0</v>
      </c>
      <c r="J1393" t="n">
        <v>0</v>
      </c>
      <c r="K1393" t="n">
        <v>0</v>
      </c>
      <c r="L1393"/>
      <c r="M1393" t="s">
        <v>5568</v>
      </c>
      <c r="N1393" t="n">
        <v>375</v>
      </c>
      <c r="O1393" s="201" t="n">
        <v>44025</v>
      </c>
      <c r="P1393" t="s">
        <v>5562</v>
      </c>
    </row>
    <row r="1394">
      <c r="A1394" t="n">
        <v>1594675052</v>
      </c>
      <c r="B1394" t="s">
        <v>6848</v>
      </c>
      <c r="C1394" t="s">
        <v>6848</v>
      </c>
      <c r="D1394" t="n">
        <v>-200</v>
      </c>
      <c r="E1394" t="n">
        <v>8</v>
      </c>
      <c r="F1394" s="201" t="n">
        <v>44001.6409259259</v>
      </c>
      <c r="G1394" t="n">
        <v>4.5</v>
      </c>
      <c r="H1394" s="201" t="n">
        <v>44025</v>
      </c>
      <c r="I1394" t="n">
        <v>0.56030701754386</v>
      </c>
      <c r="J1394" t="n">
        <v>0.4375</v>
      </c>
      <c r="K1394" t="n">
        <v>700</v>
      </c>
      <c r="L1394"/>
      <c r="M1394" t="s">
        <v>5653</v>
      </c>
      <c r="N1394" t="n">
        <v>1600</v>
      </c>
      <c r="O1394" s="201" t="n">
        <v>44025</v>
      </c>
      <c r="P1394" t="s">
        <v>5562</v>
      </c>
    </row>
    <row r="1395">
      <c r="A1395" t="n">
        <v>1594675053</v>
      </c>
      <c r="B1395" t="s">
        <v>6849</v>
      </c>
      <c r="C1395" t="s">
        <v>6849</v>
      </c>
      <c r="D1395" t="n">
        <v>200</v>
      </c>
      <c r="E1395" t="n">
        <v>3.5</v>
      </c>
      <c r="F1395" s="201" t="n">
        <v>44020.6707986111</v>
      </c>
      <c r="G1395" t="n">
        <v>4.7</v>
      </c>
      <c r="H1395" s="201" t="n">
        <v>44025</v>
      </c>
      <c r="I1395" t="n">
        <v>0.47046186895811</v>
      </c>
      <c r="J1395" t="n">
        <v>0.342857142857143</v>
      </c>
      <c r="K1395" t="n">
        <v>240</v>
      </c>
      <c r="L1395"/>
      <c r="M1395" t="s">
        <v>5568</v>
      </c>
      <c r="N1395" t="n">
        <v>700</v>
      </c>
      <c r="O1395" s="201" t="n">
        <v>44025</v>
      </c>
      <c r="P1395" t="s">
        <v>5562</v>
      </c>
    </row>
    <row r="1396">
      <c r="A1396" t="n">
        <v>1594829239</v>
      </c>
      <c r="B1396" t="s">
        <v>6850</v>
      </c>
      <c r="C1396" t="s">
        <v>6850</v>
      </c>
      <c r="D1396" t="n">
        <v>100</v>
      </c>
      <c r="E1396" t="n">
        <v>9.2</v>
      </c>
      <c r="F1396" s="201" t="n">
        <v>44025</v>
      </c>
      <c r="G1396" t="n">
        <v>11</v>
      </c>
      <c r="H1396" s="201" t="n">
        <v>44027</v>
      </c>
      <c r="I1396" t="n">
        <v>0.273613193403299</v>
      </c>
      <c r="J1396" t="n">
        <v>0.195652173913044</v>
      </c>
      <c r="K1396" t="n">
        <v>180</v>
      </c>
      <c r="L1396"/>
      <c r="M1396" t="s">
        <v>5568</v>
      </c>
      <c r="N1396" t="n">
        <v>920</v>
      </c>
      <c r="O1396" s="201" t="n">
        <v>44027</v>
      </c>
      <c r="P1396" t="s">
        <v>5562</v>
      </c>
    </row>
    <row r="1397">
      <c r="A1397" t="n">
        <v>1594829240</v>
      </c>
      <c r="B1397" t="s">
        <v>6851</v>
      </c>
      <c r="C1397" t="s">
        <v>6851</v>
      </c>
      <c r="D1397" t="n">
        <v>503</v>
      </c>
      <c r="E1397" t="n">
        <v>78.49901</v>
      </c>
      <c r="F1397" s="201" t="n">
        <v>43964</v>
      </c>
      <c r="G1397" t="n">
        <v>83.24</v>
      </c>
      <c r="H1397" s="201" t="n">
        <v>44027</v>
      </c>
      <c r="I1397" t="n">
        <v>0.0684607814981177</v>
      </c>
      <c r="J1397" t="n">
        <v>0.0603955387462847</v>
      </c>
      <c r="K1397" t="n">
        <v>2384.71797</v>
      </c>
      <c r="L1397"/>
      <c r="M1397" t="s">
        <v>5566</v>
      </c>
      <c r="N1397" t="n">
        <v>39485.00203</v>
      </c>
      <c r="O1397" s="201" t="n">
        <v>44027</v>
      </c>
      <c r="P1397" t="s">
        <v>5579</v>
      </c>
    </row>
    <row r="1398">
      <c r="A1398" t="n">
        <v>1594829241</v>
      </c>
      <c r="B1398" t="s">
        <v>6852</v>
      </c>
      <c r="C1398" t="s">
        <v>6852</v>
      </c>
      <c r="D1398" t="n">
        <v>500</v>
      </c>
      <c r="E1398" t="n">
        <v>0.75</v>
      </c>
      <c r="F1398" s="201" t="n">
        <v>44025</v>
      </c>
      <c r="G1398" t="n">
        <v>0.9</v>
      </c>
      <c r="H1398" s="201" t="n">
        <v>44027</v>
      </c>
      <c r="I1398" t="n">
        <v>0.279693486590038</v>
      </c>
      <c r="J1398" t="n">
        <v>0.2</v>
      </c>
      <c r="K1398" t="n">
        <v>75</v>
      </c>
      <c r="L1398"/>
      <c r="M1398" t="s">
        <v>5568</v>
      </c>
      <c r="N1398" t="n">
        <v>375</v>
      </c>
      <c r="O1398" s="201" t="n">
        <v>44027</v>
      </c>
      <c r="P1398" t="s">
        <v>5562</v>
      </c>
    </row>
    <row r="1399">
      <c r="A1399" t="n">
        <v>1594829242</v>
      </c>
      <c r="B1399" t="s">
        <v>6853</v>
      </c>
      <c r="C1399" t="s">
        <v>6853</v>
      </c>
      <c r="D1399" t="n">
        <v>200</v>
      </c>
      <c r="E1399" t="n">
        <v>2.5</v>
      </c>
      <c r="F1399" s="201" t="n">
        <v>44025</v>
      </c>
      <c r="G1399" t="n">
        <v>3.75</v>
      </c>
      <c r="H1399" s="201" t="n">
        <v>44027</v>
      </c>
      <c r="I1399" t="n">
        <v>0.699233716475096</v>
      </c>
      <c r="J1399" t="n">
        <v>0.5</v>
      </c>
      <c r="K1399" t="n">
        <v>250</v>
      </c>
      <c r="L1399"/>
      <c r="M1399" t="s">
        <v>5568</v>
      </c>
      <c r="N1399" t="n">
        <v>500</v>
      </c>
      <c r="O1399" s="201" t="n">
        <v>44027</v>
      </c>
      <c r="P1399" t="s">
        <v>5562</v>
      </c>
    </row>
    <row r="1400">
      <c r="A1400" t="n">
        <v>1594845176</v>
      </c>
      <c r="B1400" t="s">
        <v>6854</v>
      </c>
      <c r="C1400" t="s">
        <v>6854</v>
      </c>
      <c r="D1400" t="n">
        <v>-1000</v>
      </c>
      <c r="E1400" t="n">
        <v>0.55</v>
      </c>
      <c r="F1400" s="201" t="n">
        <v>44025</v>
      </c>
      <c r="G1400" t="n">
        <v>0.05</v>
      </c>
      <c r="H1400" s="201" t="n">
        <v>44027</v>
      </c>
      <c r="I1400" t="n">
        <v>1.27133402995472</v>
      </c>
      <c r="J1400" t="n">
        <v>0.909090909090909</v>
      </c>
      <c r="K1400" t="n">
        <v>500</v>
      </c>
      <c r="L1400" t="n">
        <v>0</v>
      </c>
      <c r="M1400" t="s">
        <v>5561</v>
      </c>
      <c r="N1400" t="n">
        <v>550</v>
      </c>
      <c r="O1400" s="201" t="n">
        <v>44027</v>
      </c>
      <c r="P1400" t="s">
        <v>5562</v>
      </c>
    </row>
    <row r="1401">
      <c r="A1401" t="n">
        <v>1594845177</v>
      </c>
      <c r="B1401" t="s">
        <v>6855</v>
      </c>
      <c r="C1401" t="s">
        <v>6855</v>
      </c>
      <c r="D1401" t="n">
        <v>500</v>
      </c>
      <c r="E1401" t="n">
        <v>0.9</v>
      </c>
      <c r="F1401" s="201" t="n">
        <v>44020.6682060185</v>
      </c>
      <c r="G1401" t="n">
        <v>0.5</v>
      </c>
      <c r="H1401" s="201" t="n">
        <v>44027</v>
      </c>
      <c r="I1401" t="n">
        <v>-0.609857978279031</v>
      </c>
      <c r="J1401" t="n">
        <v>-0.444444444444444</v>
      </c>
      <c r="K1401" t="n">
        <v>-200</v>
      </c>
      <c r="L1401"/>
      <c r="M1401" t="s">
        <v>5568</v>
      </c>
      <c r="N1401" t="n">
        <v>450</v>
      </c>
      <c r="O1401" s="201" t="n">
        <v>44027</v>
      </c>
      <c r="P1401" t="s">
        <v>5562</v>
      </c>
    </row>
    <row r="1402">
      <c r="A1402" t="n">
        <v>1594920079</v>
      </c>
      <c r="B1402" t="s">
        <v>6856</v>
      </c>
      <c r="C1402" t="s">
        <v>6856</v>
      </c>
      <c r="D1402" t="n">
        <v>200</v>
      </c>
      <c r="E1402" t="n">
        <v>4.3</v>
      </c>
      <c r="F1402" s="201" t="n">
        <v>44026.6908101852</v>
      </c>
      <c r="G1402" t="n">
        <v>5</v>
      </c>
      <c r="H1402" s="201" t="n">
        <v>44028</v>
      </c>
      <c r="I1402" t="n">
        <v>0.228533094812165</v>
      </c>
      <c r="J1402" t="n">
        <v>0.162790697674419</v>
      </c>
      <c r="K1402" t="n">
        <v>140</v>
      </c>
      <c r="L1402"/>
      <c r="M1402" t="s">
        <v>5568</v>
      </c>
      <c r="N1402" t="n">
        <v>860</v>
      </c>
      <c r="O1402" s="201" t="n">
        <v>44028</v>
      </c>
      <c r="P1402" t="s">
        <v>5562</v>
      </c>
    </row>
    <row r="1403">
      <c r="A1403" t="n">
        <v>1594920080</v>
      </c>
      <c r="B1403" t="s">
        <v>6857</v>
      </c>
      <c r="C1403" t="s">
        <v>6857</v>
      </c>
      <c r="D1403" t="n">
        <v>200</v>
      </c>
      <c r="E1403" t="n">
        <v>2.7</v>
      </c>
      <c r="F1403" s="201" t="n">
        <v>44027</v>
      </c>
      <c r="G1403" t="n">
        <v>3</v>
      </c>
      <c r="H1403" s="201" t="n">
        <v>44028</v>
      </c>
      <c r="I1403" t="n">
        <v>0.156585156585156</v>
      </c>
      <c r="J1403" t="n">
        <v>0.111111111111111</v>
      </c>
      <c r="K1403" t="n">
        <v>60</v>
      </c>
      <c r="L1403"/>
      <c r="M1403" t="s">
        <v>5568</v>
      </c>
      <c r="N1403" t="n">
        <v>540</v>
      </c>
      <c r="O1403" s="201" t="n">
        <v>44028</v>
      </c>
      <c r="P1403" t="s">
        <v>5562</v>
      </c>
    </row>
    <row r="1404">
      <c r="A1404" t="n">
        <v>1594932415</v>
      </c>
      <c r="B1404" t="s">
        <v>6858</v>
      </c>
      <c r="C1404" t="s">
        <v>6858</v>
      </c>
      <c r="D1404" t="n">
        <v>100</v>
      </c>
      <c r="E1404" t="n">
        <v>4.9</v>
      </c>
      <c r="F1404" s="201" t="n">
        <v>44027</v>
      </c>
      <c r="G1404" t="n">
        <v>6</v>
      </c>
      <c r="H1404" s="201" t="n">
        <v>44028</v>
      </c>
      <c r="I1404" t="n">
        <v>0.316365928610826</v>
      </c>
      <c r="J1404" t="n">
        <v>0.224489795918367</v>
      </c>
      <c r="K1404" t="n">
        <v>110</v>
      </c>
      <c r="L1404"/>
      <c r="M1404" t="s">
        <v>5568</v>
      </c>
      <c r="N1404" t="n">
        <v>490</v>
      </c>
      <c r="O1404" s="201" t="n">
        <v>44028</v>
      </c>
      <c r="P1404" t="s">
        <v>5562</v>
      </c>
    </row>
    <row r="1405">
      <c r="A1405" t="n">
        <v>1595003819</v>
      </c>
      <c r="B1405" t="s">
        <v>6859</v>
      </c>
      <c r="C1405" t="s">
        <v>6859</v>
      </c>
      <c r="D1405" t="n">
        <v>100</v>
      </c>
      <c r="E1405" t="n">
        <v>8.5</v>
      </c>
      <c r="F1405" s="201" t="n">
        <v>44025</v>
      </c>
      <c r="G1405" t="n">
        <v>12.5</v>
      </c>
      <c r="H1405" s="201" t="n">
        <v>44029</v>
      </c>
      <c r="I1405" t="n">
        <v>0.658102321388326</v>
      </c>
      <c r="J1405" t="n">
        <v>0.470588235294118</v>
      </c>
      <c r="K1405" t="n">
        <v>400</v>
      </c>
      <c r="L1405" t="n">
        <v>1.03</v>
      </c>
      <c r="M1405" t="s">
        <v>5568</v>
      </c>
      <c r="N1405" t="n">
        <v>850</v>
      </c>
      <c r="O1405" s="201" t="n">
        <v>44029</v>
      </c>
      <c r="P1405" t="s">
        <v>5562</v>
      </c>
    </row>
    <row r="1406">
      <c r="A1406" t="n">
        <v>1595015942</v>
      </c>
      <c r="B1406" t="s">
        <v>6860</v>
      </c>
      <c r="C1406" t="s">
        <v>6860</v>
      </c>
      <c r="D1406" t="n">
        <v>-200</v>
      </c>
      <c r="E1406" t="n">
        <v>2</v>
      </c>
      <c r="F1406" s="201" t="n">
        <v>44026.6915509259</v>
      </c>
      <c r="G1406" t="n">
        <v>5</v>
      </c>
      <c r="H1406" s="201" t="n">
        <v>44029</v>
      </c>
      <c r="I1406" t="n">
        <v>-2.10576923076923</v>
      </c>
      <c r="J1406" t="n">
        <v>-1.5</v>
      </c>
      <c r="K1406" t="n">
        <v>-600</v>
      </c>
      <c r="L1406" t="n">
        <v>2</v>
      </c>
      <c r="M1406" t="s">
        <v>5653</v>
      </c>
      <c r="N1406" t="n">
        <v>400</v>
      </c>
      <c r="O1406" s="201" t="n">
        <v>44029</v>
      </c>
      <c r="P1406" t="s">
        <v>5562</v>
      </c>
    </row>
    <row r="1407">
      <c r="A1407" t="n">
        <v>1595016474</v>
      </c>
      <c r="B1407" t="s">
        <v>6861</v>
      </c>
      <c r="C1407" t="s">
        <v>6861</v>
      </c>
      <c r="D1407" t="n">
        <v>-2000</v>
      </c>
      <c r="E1407" t="n">
        <v>0.65</v>
      </c>
      <c r="F1407" s="201" t="n">
        <v>44025</v>
      </c>
      <c r="G1407" t="n">
        <v>0</v>
      </c>
      <c r="H1407" s="201" t="n">
        <v>44029</v>
      </c>
      <c r="I1407" t="n">
        <v>1.39846743295019</v>
      </c>
      <c r="J1407" t="n">
        <v>1</v>
      </c>
      <c r="K1407" t="n">
        <v>1300</v>
      </c>
      <c r="L1407"/>
      <c r="M1407" t="s">
        <v>5561</v>
      </c>
      <c r="N1407" t="n">
        <v>1300</v>
      </c>
      <c r="O1407" s="201" t="n">
        <v>44029</v>
      </c>
      <c r="P1407" t="s">
        <v>5562</v>
      </c>
    </row>
    <row r="1408">
      <c r="A1408" t="n">
        <v>1595016475</v>
      </c>
      <c r="B1408" t="s">
        <v>6862</v>
      </c>
      <c r="C1408" t="s">
        <v>6862</v>
      </c>
      <c r="D1408" t="n">
        <v>500</v>
      </c>
      <c r="E1408" t="n">
        <v>1.2</v>
      </c>
      <c r="F1408" s="201" t="n">
        <v>43991.6783101852</v>
      </c>
      <c r="G1408" t="n">
        <v>0</v>
      </c>
      <c r="H1408" s="201" t="n">
        <v>44029</v>
      </c>
      <c r="I1408" t="n">
        <v>-1.23728813559322</v>
      </c>
      <c r="J1408" t="n">
        <v>-1</v>
      </c>
      <c r="K1408" t="n">
        <v>-600</v>
      </c>
      <c r="L1408"/>
      <c r="M1408" t="s">
        <v>5568</v>
      </c>
      <c r="N1408" t="n">
        <v>600</v>
      </c>
      <c r="O1408" s="201" t="n">
        <v>44029</v>
      </c>
      <c r="P1408" t="s">
        <v>5562</v>
      </c>
    </row>
    <row r="1409">
      <c r="A1409" t="n">
        <v>1595016476</v>
      </c>
      <c r="B1409" t="s">
        <v>6863</v>
      </c>
      <c r="C1409" t="s">
        <v>6863</v>
      </c>
      <c r="D1409" t="n">
        <v>-100</v>
      </c>
      <c r="E1409" t="n">
        <v>4</v>
      </c>
      <c r="F1409" s="201" t="n">
        <v>44007.6713888889</v>
      </c>
      <c r="G1409" t="n">
        <v>0</v>
      </c>
      <c r="H1409" s="201" t="n">
        <v>44029</v>
      </c>
      <c r="I1409" t="n">
        <v>1.30824372759857</v>
      </c>
      <c r="J1409" t="n">
        <v>1</v>
      </c>
      <c r="K1409" t="n">
        <v>400</v>
      </c>
      <c r="L1409"/>
      <c r="M1409" t="s">
        <v>5653</v>
      </c>
      <c r="N1409" t="n">
        <v>400</v>
      </c>
      <c r="O1409" s="201" t="n">
        <v>44029</v>
      </c>
      <c r="P1409" t="s">
        <v>5562</v>
      </c>
    </row>
    <row r="1410">
      <c r="A1410" t="n">
        <v>1595016477</v>
      </c>
      <c r="B1410" t="s">
        <v>6864</v>
      </c>
      <c r="C1410" t="s">
        <v>6864</v>
      </c>
      <c r="D1410" t="n">
        <v>-1000</v>
      </c>
      <c r="E1410" t="n">
        <v>5</v>
      </c>
      <c r="F1410" s="201" t="n">
        <v>44027</v>
      </c>
      <c r="G1410" t="n">
        <v>0</v>
      </c>
      <c r="H1410" s="201" t="n">
        <v>44029</v>
      </c>
      <c r="I1410" t="n">
        <v>1.40926640926641</v>
      </c>
      <c r="J1410" t="n">
        <v>1</v>
      </c>
      <c r="K1410" t="n">
        <v>5000</v>
      </c>
      <c r="L1410" t="n">
        <v>10.12</v>
      </c>
      <c r="M1410" t="s">
        <v>5561</v>
      </c>
      <c r="N1410" t="n">
        <v>5000</v>
      </c>
      <c r="O1410" s="201" t="n">
        <v>44029</v>
      </c>
      <c r="P1410" t="s">
        <v>5562</v>
      </c>
    </row>
    <row r="1411">
      <c r="A1411" t="n">
        <v>1595016478</v>
      </c>
      <c r="B1411" t="s">
        <v>6865</v>
      </c>
      <c r="C1411" t="s">
        <v>6865</v>
      </c>
      <c r="D1411" t="n">
        <v>-1000</v>
      </c>
      <c r="E1411" t="n">
        <v>1.4</v>
      </c>
      <c r="F1411" s="201" t="n">
        <v>44025.6930092593</v>
      </c>
      <c r="G1411" t="n">
        <v>0</v>
      </c>
      <c r="H1411" s="201" t="n">
        <v>44029</v>
      </c>
      <c r="I1411" t="n">
        <v>1.39846743295019</v>
      </c>
      <c r="J1411" t="n">
        <v>1</v>
      </c>
      <c r="K1411" t="n">
        <v>1400</v>
      </c>
      <c r="L1411"/>
      <c r="M1411" t="s">
        <v>5561</v>
      </c>
      <c r="N1411" t="n">
        <v>1400</v>
      </c>
      <c r="O1411" s="201" t="n">
        <v>44029</v>
      </c>
      <c r="P1411" t="s">
        <v>5562</v>
      </c>
    </row>
    <row r="1412">
      <c r="A1412" t="n">
        <v>1595016479</v>
      </c>
      <c r="B1412" t="s">
        <v>6866</v>
      </c>
      <c r="C1412" t="s">
        <v>6866</v>
      </c>
      <c r="D1412" t="n">
        <v>-1000</v>
      </c>
      <c r="E1412" t="n">
        <v>0.55</v>
      </c>
      <c r="F1412" s="201" t="n">
        <v>44027</v>
      </c>
      <c r="G1412" t="n">
        <v>0</v>
      </c>
      <c r="H1412" s="201" t="n">
        <v>44029</v>
      </c>
      <c r="I1412" t="n">
        <v>1.40926640926641</v>
      </c>
      <c r="J1412" t="n">
        <v>1</v>
      </c>
      <c r="K1412" t="n">
        <v>550</v>
      </c>
      <c r="L1412" t="n">
        <v>10.02</v>
      </c>
      <c r="M1412" t="s">
        <v>5561</v>
      </c>
      <c r="N1412" t="n">
        <v>550</v>
      </c>
      <c r="O1412" s="201" t="n">
        <v>44029</v>
      </c>
      <c r="P1412" t="s">
        <v>5562</v>
      </c>
    </row>
    <row r="1413">
      <c r="A1413" t="n">
        <v>1595016480</v>
      </c>
      <c r="B1413" t="s">
        <v>6867</v>
      </c>
      <c r="C1413" t="s">
        <v>6867</v>
      </c>
      <c r="D1413" t="n">
        <v>-100</v>
      </c>
      <c r="E1413" t="n">
        <v>0.6</v>
      </c>
      <c r="F1413" s="201" t="n">
        <v>44028.5522800926</v>
      </c>
      <c r="G1413" t="n">
        <v>0</v>
      </c>
      <c r="H1413" s="201" t="n">
        <v>44029</v>
      </c>
      <c r="I1413" t="n">
        <v>1.41472868217054</v>
      </c>
      <c r="J1413" t="n">
        <v>1</v>
      </c>
      <c r="K1413" t="n">
        <v>60</v>
      </c>
      <c r="L1413"/>
      <c r="M1413" t="s">
        <v>5561</v>
      </c>
      <c r="N1413" t="n">
        <v>60</v>
      </c>
      <c r="O1413" s="201" t="n">
        <v>44029</v>
      </c>
      <c r="P1413" t="s">
        <v>5562</v>
      </c>
    </row>
    <row r="1414">
      <c r="A1414" t="n">
        <v>1595016481</v>
      </c>
      <c r="B1414" t="s">
        <v>6868</v>
      </c>
      <c r="C1414" t="s">
        <v>6868</v>
      </c>
      <c r="D1414" t="n">
        <v>-2000</v>
      </c>
      <c r="E1414" t="n">
        <v>0.8</v>
      </c>
      <c r="F1414" s="201" t="n">
        <v>44025</v>
      </c>
      <c r="G1414" t="n">
        <v>0</v>
      </c>
      <c r="H1414" s="201" t="n">
        <v>44029</v>
      </c>
      <c r="I1414" t="n">
        <v>1.39846743295019</v>
      </c>
      <c r="J1414" t="n">
        <v>1</v>
      </c>
      <c r="K1414" t="n">
        <v>1600</v>
      </c>
      <c r="L1414"/>
      <c r="M1414" t="s">
        <v>5561</v>
      </c>
      <c r="N1414" t="n">
        <v>1600</v>
      </c>
      <c r="O1414" s="201" t="n">
        <v>44029</v>
      </c>
      <c r="P1414" t="s">
        <v>5562</v>
      </c>
    </row>
    <row r="1415">
      <c r="A1415" t="n">
        <v>1595016482</v>
      </c>
      <c r="B1415" t="s">
        <v>6869</v>
      </c>
      <c r="C1415" t="s">
        <v>6869</v>
      </c>
      <c r="D1415" t="n">
        <v>-1000</v>
      </c>
      <c r="E1415" t="n">
        <v>0.2</v>
      </c>
      <c r="F1415" s="201" t="n">
        <v>44027.4562847222</v>
      </c>
      <c r="G1415" t="n">
        <v>0</v>
      </c>
      <c r="H1415" s="201" t="n">
        <v>44029</v>
      </c>
      <c r="I1415" t="n">
        <v>1.40926640926641</v>
      </c>
      <c r="J1415" t="n">
        <v>1</v>
      </c>
      <c r="K1415" t="n">
        <v>200</v>
      </c>
      <c r="L1415"/>
      <c r="M1415" t="s">
        <v>5653</v>
      </c>
      <c r="N1415" t="n">
        <v>200</v>
      </c>
      <c r="O1415" s="201" t="n">
        <v>44029</v>
      </c>
      <c r="P1415" t="s">
        <v>5562</v>
      </c>
    </row>
    <row r="1416">
      <c r="A1416" t="n">
        <v>1595016483</v>
      </c>
      <c r="B1416" t="s">
        <v>6870</v>
      </c>
      <c r="C1416" t="s">
        <v>6870</v>
      </c>
      <c r="D1416" t="n">
        <v>200</v>
      </c>
      <c r="E1416" t="n">
        <v>4</v>
      </c>
      <c r="F1416" s="201" t="n">
        <v>43991.6796527778</v>
      </c>
      <c r="G1416" t="n">
        <v>0</v>
      </c>
      <c r="H1416" s="201" t="n">
        <v>44029</v>
      </c>
      <c r="I1416" t="n">
        <v>-1.23728813559322</v>
      </c>
      <c r="J1416" t="n">
        <v>-1</v>
      </c>
      <c r="K1416" t="n">
        <v>-800</v>
      </c>
      <c r="L1416"/>
      <c r="M1416" t="s">
        <v>5568</v>
      </c>
      <c r="N1416" t="n">
        <v>800</v>
      </c>
      <c r="O1416" s="201" t="n">
        <v>44029</v>
      </c>
      <c r="P1416" t="s">
        <v>5562</v>
      </c>
    </row>
    <row r="1417">
      <c r="A1417" t="n">
        <v>1595016484</v>
      </c>
      <c r="B1417" t="s">
        <v>6871</v>
      </c>
      <c r="C1417" t="s">
        <v>6871</v>
      </c>
      <c r="D1417" t="n">
        <v>-1000</v>
      </c>
      <c r="E1417" t="n">
        <v>5</v>
      </c>
      <c r="F1417" s="201" t="n">
        <v>44028.6938657407</v>
      </c>
      <c r="G1417" t="n">
        <v>0</v>
      </c>
      <c r="H1417" s="201" t="n">
        <v>44029</v>
      </c>
      <c r="I1417" t="n">
        <v>1.41472868217054</v>
      </c>
      <c r="J1417" t="n">
        <v>1</v>
      </c>
      <c r="K1417" t="n">
        <v>5000</v>
      </c>
      <c r="L1417" t="n">
        <v>10.12</v>
      </c>
      <c r="M1417" t="s">
        <v>5561</v>
      </c>
      <c r="N1417" t="n">
        <v>5000</v>
      </c>
      <c r="O1417" s="201" t="n">
        <v>44029</v>
      </c>
      <c r="P1417" t="s">
        <v>5562</v>
      </c>
    </row>
    <row r="1418">
      <c r="A1418" t="n">
        <v>1595016485</v>
      </c>
      <c r="B1418" t="s">
        <v>6872</v>
      </c>
      <c r="C1418" t="s">
        <v>6872</v>
      </c>
      <c r="D1418" t="n">
        <v>500</v>
      </c>
      <c r="E1418" t="n">
        <v>1.15</v>
      </c>
      <c r="F1418" s="201" t="n">
        <v>43998.6702777778</v>
      </c>
      <c r="G1418" t="n">
        <v>0</v>
      </c>
      <c r="H1418" s="201" t="n">
        <v>44029</v>
      </c>
      <c r="I1418" t="n">
        <v>-1.26736111111111</v>
      </c>
      <c r="J1418" t="n">
        <v>-1</v>
      </c>
      <c r="K1418" t="n">
        <v>-575</v>
      </c>
      <c r="L1418"/>
      <c r="M1418" t="s">
        <v>5568</v>
      </c>
      <c r="N1418" t="n">
        <v>575</v>
      </c>
      <c r="O1418" s="201" t="n">
        <v>44029</v>
      </c>
      <c r="P1418" t="s">
        <v>5562</v>
      </c>
    </row>
    <row r="1419">
      <c r="A1419" t="n">
        <v>1595016486</v>
      </c>
      <c r="B1419" t="s">
        <v>6873</v>
      </c>
      <c r="C1419" t="s">
        <v>6873</v>
      </c>
      <c r="D1419" t="n">
        <v>-1000</v>
      </c>
      <c r="E1419" t="n">
        <v>0.4</v>
      </c>
      <c r="F1419" s="201" t="n">
        <v>44027</v>
      </c>
      <c r="G1419" t="n">
        <v>0</v>
      </c>
      <c r="H1419" s="201" t="n">
        <v>44029</v>
      </c>
      <c r="I1419" t="n">
        <v>1.40926640926641</v>
      </c>
      <c r="J1419" t="n">
        <v>1</v>
      </c>
      <c r="K1419" t="n">
        <v>400</v>
      </c>
      <c r="L1419" t="n">
        <v>10.01</v>
      </c>
      <c r="M1419" t="s">
        <v>5561</v>
      </c>
      <c r="N1419" t="n">
        <v>400</v>
      </c>
      <c r="O1419" s="201" t="n">
        <v>44029</v>
      </c>
      <c r="P1419" t="s">
        <v>5562</v>
      </c>
    </row>
    <row r="1420">
      <c r="A1420" t="n">
        <v>1595016487</v>
      </c>
      <c r="B1420" t="s">
        <v>6874</v>
      </c>
      <c r="C1420" t="s">
        <v>6874</v>
      </c>
      <c r="D1420" t="n">
        <v>-2000</v>
      </c>
      <c r="E1420" t="n">
        <v>1.3</v>
      </c>
      <c r="F1420" s="201" t="n">
        <v>44026.6900694444</v>
      </c>
      <c r="G1420" t="n">
        <v>0</v>
      </c>
      <c r="H1420" s="201" t="n">
        <v>44029</v>
      </c>
      <c r="I1420" t="n">
        <v>1.40384615384615</v>
      </c>
      <c r="J1420" t="n">
        <v>1</v>
      </c>
      <c r="K1420" t="n">
        <v>2600</v>
      </c>
      <c r="L1420"/>
      <c r="M1420" t="s">
        <v>5561</v>
      </c>
      <c r="N1420" t="n">
        <v>2600</v>
      </c>
      <c r="O1420" s="201" t="n">
        <v>44029</v>
      </c>
      <c r="P1420" t="s">
        <v>5562</v>
      </c>
    </row>
    <row r="1421">
      <c r="A1421" t="n">
        <v>1595016488</v>
      </c>
      <c r="B1421" t="s">
        <v>6875</v>
      </c>
      <c r="C1421" t="s">
        <v>6875</v>
      </c>
      <c r="D1421" t="n">
        <v>-2000</v>
      </c>
      <c r="E1421" t="n">
        <v>0.4</v>
      </c>
      <c r="F1421" s="201" t="n">
        <v>44025.6944212963</v>
      </c>
      <c r="G1421" t="n">
        <v>0</v>
      </c>
      <c r="H1421" s="201" t="n">
        <v>44029</v>
      </c>
      <c r="I1421" t="n">
        <v>1.39846743295019</v>
      </c>
      <c r="J1421" t="n">
        <v>1</v>
      </c>
      <c r="K1421" t="n">
        <v>800</v>
      </c>
      <c r="L1421"/>
      <c r="M1421" t="s">
        <v>5561</v>
      </c>
      <c r="N1421" t="n">
        <v>800</v>
      </c>
      <c r="O1421" s="201" t="n">
        <v>44029</v>
      </c>
      <c r="P1421" t="s">
        <v>5562</v>
      </c>
    </row>
    <row r="1422">
      <c r="A1422" t="n">
        <v>1595261912</v>
      </c>
      <c r="B1422" t="s">
        <v>6876</v>
      </c>
      <c r="C1422" t="s">
        <v>6876</v>
      </c>
      <c r="D1422" t="n">
        <v>100</v>
      </c>
      <c r="E1422" t="n">
        <v>14.5</v>
      </c>
      <c r="F1422" s="201" t="n">
        <v>44027</v>
      </c>
      <c r="G1422" t="n">
        <v>15</v>
      </c>
      <c r="H1422" s="201" t="n">
        <v>44032</v>
      </c>
      <c r="I1422" t="n">
        <v>0.0485953934229797</v>
      </c>
      <c r="J1422" t="n">
        <v>0.0344827586206897</v>
      </c>
      <c r="K1422" t="n">
        <v>50</v>
      </c>
      <c r="L1422"/>
      <c r="M1422" t="s">
        <v>5568</v>
      </c>
      <c r="N1422" t="n">
        <v>1450</v>
      </c>
      <c r="O1422" s="201" t="n">
        <v>44032</v>
      </c>
      <c r="P1422" t="s">
        <v>5562</v>
      </c>
    </row>
    <row r="1423">
      <c r="A1423" t="n">
        <v>1595354011</v>
      </c>
      <c r="B1423" t="s">
        <v>6877</v>
      </c>
      <c r="C1423" t="s">
        <v>6877</v>
      </c>
      <c r="D1423" t="n">
        <v>500</v>
      </c>
      <c r="E1423" t="n">
        <v>1.5</v>
      </c>
      <c r="F1423" s="201" t="n">
        <v>43991.6808217593</v>
      </c>
      <c r="G1423" t="n">
        <v>0.1</v>
      </c>
      <c r="H1423" s="201" t="n">
        <v>44033</v>
      </c>
      <c r="I1423" t="n">
        <v>-1.15480225988701</v>
      </c>
      <c r="J1423" t="n">
        <v>-0.933333333333333</v>
      </c>
      <c r="K1423" t="n">
        <v>-700</v>
      </c>
      <c r="L1423"/>
      <c r="M1423" t="s">
        <v>5568</v>
      </c>
      <c r="N1423" t="n">
        <v>750</v>
      </c>
      <c r="O1423" s="201" t="n">
        <v>44033</v>
      </c>
      <c r="P1423" t="s">
        <v>5562</v>
      </c>
    </row>
    <row r="1424">
      <c r="A1424" t="n">
        <v>1595375174</v>
      </c>
      <c r="B1424" t="s">
        <v>6878</v>
      </c>
      <c r="C1424" t="s">
        <v>6878</v>
      </c>
      <c r="D1424" t="n">
        <v>1000</v>
      </c>
      <c r="E1424" t="n">
        <v>1.05</v>
      </c>
      <c r="F1424" s="201" t="n">
        <v>43998.6722569444</v>
      </c>
      <c r="G1424" t="n">
        <v>0.15</v>
      </c>
      <c r="H1424" s="201" t="n">
        <v>44033</v>
      </c>
      <c r="I1424" t="n">
        <v>-1.08630952380952</v>
      </c>
      <c r="J1424" t="n">
        <v>-0.857142857142857</v>
      </c>
      <c r="K1424" t="n">
        <v>-900</v>
      </c>
      <c r="L1424"/>
      <c r="M1424" t="s">
        <v>5568</v>
      </c>
      <c r="N1424" t="n">
        <v>1050</v>
      </c>
      <c r="O1424" s="201" t="n">
        <v>44033</v>
      </c>
      <c r="P1424" t="s">
        <v>5562</v>
      </c>
    </row>
    <row r="1425">
      <c r="A1425" t="n">
        <v>1595433337</v>
      </c>
      <c r="B1425" t="s">
        <v>6879</v>
      </c>
      <c r="C1425" t="s">
        <v>6879</v>
      </c>
      <c r="D1425" t="n">
        <v>-2000</v>
      </c>
      <c r="E1425" t="n">
        <v>1.1</v>
      </c>
      <c r="F1425" s="201" t="n">
        <v>44033</v>
      </c>
      <c r="G1425" t="n">
        <v>0.45</v>
      </c>
      <c r="H1425" s="201" t="n">
        <v>44034</v>
      </c>
      <c r="I1425" t="n">
        <v>0.852497305066475</v>
      </c>
      <c r="J1425" t="n">
        <v>0.590909090909091</v>
      </c>
      <c r="K1425" t="n">
        <v>1300</v>
      </c>
      <c r="L1425" t="n">
        <v>20.05</v>
      </c>
      <c r="M1425" t="s">
        <v>5561</v>
      </c>
      <c r="N1425" t="n">
        <v>2200</v>
      </c>
      <c r="O1425" s="201" t="n">
        <v>44034</v>
      </c>
      <c r="P1425" t="s">
        <v>5562</v>
      </c>
    </row>
    <row r="1426">
      <c r="A1426" t="n">
        <v>1595433338</v>
      </c>
      <c r="B1426" t="s">
        <v>6880</v>
      </c>
      <c r="C1426" t="s">
        <v>6880</v>
      </c>
      <c r="D1426" t="n">
        <v>500</v>
      </c>
      <c r="E1426" t="n">
        <v>1.55</v>
      </c>
      <c r="F1426" s="201" t="n">
        <v>44025</v>
      </c>
      <c r="G1426" t="n">
        <v>3</v>
      </c>
      <c r="H1426" s="201" t="n">
        <v>44034</v>
      </c>
      <c r="I1426" t="n">
        <v>1.30824372759857</v>
      </c>
      <c r="J1426" t="n">
        <v>0.935483870967742</v>
      </c>
      <c r="K1426" t="n">
        <v>725</v>
      </c>
      <c r="L1426"/>
      <c r="M1426" t="s">
        <v>5568</v>
      </c>
      <c r="N1426" t="n">
        <v>775</v>
      </c>
      <c r="O1426" s="201" t="n">
        <v>44034</v>
      </c>
      <c r="P1426" t="s">
        <v>5562</v>
      </c>
    </row>
    <row r="1427">
      <c r="A1427" t="n">
        <v>1595433339</v>
      </c>
      <c r="B1427" t="s">
        <v>6881</v>
      </c>
      <c r="C1427" t="s">
        <v>6881</v>
      </c>
      <c r="D1427" t="n">
        <v>-2000</v>
      </c>
      <c r="E1427" t="n">
        <v>0.55</v>
      </c>
      <c r="F1427" s="201" t="n">
        <v>44033</v>
      </c>
      <c r="G1427" t="n">
        <v>0.25</v>
      </c>
      <c r="H1427" s="201" t="n">
        <v>44034</v>
      </c>
      <c r="I1427" t="n">
        <v>0.786920589292131</v>
      </c>
      <c r="J1427" t="n">
        <v>0.545454545454545</v>
      </c>
      <c r="K1427" t="n">
        <v>600</v>
      </c>
      <c r="L1427" t="n">
        <v>20.03</v>
      </c>
      <c r="M1427" t="s">
        <v>5561</v>
      </c>
      <c r="N1427" t="n">
        <v>1100</v>
      </c>
      <c r="O1427" s="201" t="n">
        <v>44034</v>
      </c>
      <c r="P1427" t="s">
        <v>5562</v>
      </c>
    </row>
    <row r="1428">
      <c r="A1428" t="n">
        <v>1595433340</v>
      </c>
      <c r="B1428" t="s">
        <v>6882</v>
      </c>
      <c r="C1428" t="s">
        <v>6882</v>
      </c>
      <c r="D1428" t="n">
        <v>-1000</v>
      </c>
      <c r="E1428" t="n">
        <v>0.7</v>
      </c>
      <c r="F1428" s="201" t="n">
        <v>44033</v>
      </c>
      <c r="G1428" t="n">
        <v>0.3</v>
      </c>
      <c r="H1428" s="201" t="n">
        <v>44034</v>
      </c>
      <c r="I1428" t="n">
        <v>0.824392998306042</v>
      </c>
      <c r="J1428" t="n">
        <v>0.571428571428571</v>
      </c>
      <c r="K1428" t="n">
        <v>400</v>
      </c>
      <c r="L1428" t="n">
        <v>10.02</v>
      </c>
      <c r="M1428" t="s">
        <v>5561</v>
      </c>
      <c r="N1428" t="n">
        <v>700</v>
      </c>
      <c r="O1428" s="201" t="n">
        <v>44034</v>
      </c>
      <c r="P1428" t="s">
        <v>5562</v>
      </c>
    </row>
    <row r="1429">
      <c r="A1429" t="n">
        <v>1595451350</v>
      </c>
      <c r="B1429" t="s">
        <v>6883</v>
      </c>
      <c r="C1429" t="s">
        <v>6883</v>
      </c>
      <c r="D1429" t="n">
        <v>200</v>
      </c>
      <c r="E1429" t="n">
        <v>2.6</v>
      </c>
      <c r="F1429" s="201" t="n">
        <v>44020.6655092593</v>
      </c>
      <c r="G1429" t="n">
        <v>3</v>
      </c>
      <c r="H1429" s="201" t="n">
        <v>44034</v>
      </c>
      <c r="I1429" t="n">
        <v>0.211104684788895</v>
      </c>
      <c r="J1429" t="n">
        <v>0.153846153846154</v>
      </c>
      <c r="K1429" t="n">
        <v>80</v>
      </c>
      <c r="L1429"/>
      <c r="M1429" t="s">
        <v>5568</v>
      </c>
      <c r="N1429" t="n">
        <v>520</v>
      </c>
      <c r="O1429" s="201" t="n">
        <v>44034</v>
      </c>
      <c r="P1429" t="s">
        <v>5562</v>
      </c>
    </row>
    <row r="1430">
      <c r="A1430" t="n">
        <v>1595523534</v>
      </c>
      <c r="B1430" t="s">
        <v>6884</v>
      </c>
      <c r="C1430" t="s">
        <v>6884</v>
      </c>
      <c r="D1430" t="n">
        <v>-1000</v>
      </c>
      <c r="E1430" t="n">
        <v>0.25</v>
      </c>
      <c r="F1430" s="201" t="n">
        <v>44033.5629976852</v>
      </c>
      <c r="G1430" t="n">
        <v>0.2</v>
      </c>
      <c r="H1430" s="201" t="n">
        <v>44035</v>
      </c>
      <c r="I1430" t="n">
        <v>0.288537549407115</v>
      </c>
      <c r="J1430" t="n">
        <v>0.2</v>
      </c>
      <c r="K1430" t="n">
        <v>50</v>
      </c>
      <c r="L1430"/>
      <c r="M1430" t="s">
        <v>5653</v>
      </c>
      <c r="N1430" t="n">
        <v>250</v>
      </c>
      <c r="O1430" s="201" t="n">
        <v>44035</v>
      </c>
      <c r="P1430" t="s">
        <v>5562</v>
      </c>
    </row>
    <row r="1431">
      <c r="A1431" t="n">
        <v>1595622065</v>
      </c>
      <c r="B1431" t="s">
        <v>6885</v>
      </c>
      <c r="C1431" t="s">
        <v>6885</v>
      </c>
      <c r="D1431" t="n">
        <v>-1000</v>
      </c>
      <c r="E1431" t="n">
        <v>2.5</v>
      </c>
      <c r="F1431" s="201" t="n">
        <v>44034</v>
      </c>
      <c r="G1431" t="n">
        <v>0</v>
      </c>
      <c r="H1431" s="201" t="n">
        <v>44036</v>
      </c>
      <c r="I1431" t="n">
        <v>1.4484126984127</v>
      </c>
      <c r="J1431" t="n">
        <v>1</v>
      </c>
      <c r="K1431" t="n">
        <v>2500</v>
      </c>
      <c r="L1431" t="n">
        <v>10.06</v>
      </c>
      <c r="M1431" t="s">
        <v>5561</v>
      </c>
      <c r="N1431" t="n">
        <v>2500</v>
      </c>
      <c r="O1431" s="201" t="n">
        <v>44036</v>
      </c>
      <c r="P1431" t="s">
        <v>5562</v>
      </c>
    </row>
    <row r="1432">
      <c r="A1432" t="n">
        <v>1595622066</v>
      </c>
      <c r="B1432" t="s">
        <v>6886</v>
      </c>
      <c r="C1432" t="s">
        <v>6886</v>
      </c>
      <c r="D1432" t="n">
        <v>500</v>
      </c>
      <c r="E1432" t="n">
        <v>1.1</v>
      </c>
      <c r="F1432" s="201" t="n">
        <v>44025</v>
      </c>
      <c r="G1432" t="n">
        <v>0</v>
      </c>
      <c r="H1432" s="201" t="n">
        <v>44036</v>
      </c>
      <c r="I1432" t="n">
        <v>-1.39846743295019</v>
      </c>
      <c r="J1432" t="n">
        <v>-1</v>
      </c>
      <c r="K1432" t="n">
        <v>-550</v>
      </c>
      <c r="L1432"/>
      <c r="M1432" t="s">
        <v>5568</v>
      </c>
      <c r="N1432" t="n">
        <v>550</v>
      </c>
      <c r="O1432" s="201" t="n">
        <v>44036</v>
      </c>
      <c r="P1432" t="s">
        <v>5562</v>
      </c>
    </row>
    <row r="1433">
      <c r="A1433" t="n">
        <v>1595622067</v>
      </c>
      <c r="B1433" t="s">
        <v>6887</v>
      </c>
      <c r="C1433" t="s">
        <v>6887</v>
      </c>
      <c r="D1433" t="n">
        <v>-100</v>
      </c>
      <c r="E1433" t="n">
        <v>3</v>
      </c>
      <c r="F1433" s="201" t="n">
        <v>44035.5252662037</v>
      </c>
      <c r="G1433" t="n">
        <v>0</v>
      </c>
      <c r="H1433" s="201" t="n">
        <v>44036</v>
      </c>
      <c r="I1433" t="n">
        <v>1.45418326693227</v>
      </c>
      <c r="J1433" t="n">
        <v>1</v>
      </c>
      <c r="K1433" t="n">
        <v>300</v>
      </c>
      <c r="L1433"/>
      <c r="M1433" t="s">
        <v>5653</v>
      </c>
      <c r="N1433" t="n">
        <v>300</v>
      </c>
      <c r="O1433" s="201" t="n">
        <v>44036</v>
      </c>
      <c r="P1433" t="s">
        <v>5562</v>
      </c>
    </row>
    <row r="1434">
      <c r="A1434" t="n">
        <v>1595622068</v>
      </c>
      <c r="B1434" t="s">
        <v>6888</v>
      </c>
      <c r="C1434" t="s">
        <v>6888</v>
      </c>
      <c r="D1434" t="n">
        <v>-1000</v>
      </c>
      <c r="E1434" t="n">
        <v>1.1</v>
      </c>
      <c r="F1434" s="201" t="n">
        <v>44033</v>
      </c>
      <c r="G1434" t="n">
        <v>0</v>
      </c>
      <c r="H1434" s="201" t="n">
        <v>44036</v>
      </c>
      <c r="I1434" t="n">
        <v>1.44268774703557</v>
      </c>
      <c r="J1434" t="n">
        <v>1</v>
      </c>
      <c r="K1434" t="n">
        <v>1100</v>
      </c>
      <c r="L1434" t="n">
        <v>10.03</v>
      </c>
      <c r="M1434" t="s">
        <v>5561</v>
      </c>
      <c r="N1434" t="n">
        <v>1100</v>
      </c>
      <c r="O1434" s="201" t="n">
        <v>44036</v>
      </c>
      <c r="P1434" t="s">
        <v>5562</v>
      </c>
    </row>
    <row r="1435">
      <c r="A1435" t="n">
        <v>1595622069</v>
      </c>
      <c r="B1435" t="s">
        <v>6889</v>
      </c>
      <c r="C1435" t="s">
        <v>6889</v>
      </c>
      <c r="D1435" t="n">
        <v>-1000</v>
      </c>
      <c r="E1435" t="n">
        <v>0.6</v>
      </c>
      <c r="F1435" s="201" t="n">
        <v>44033</v>
      </c>
      <c r="G1435" t="n">
        <v>0</v>
      </c>
      <c r="H1435" s="201" t="n">
        <v>44036</v>
      </c>
      <c r="I1435" t="n">
        <v>1.44268774703557</v>
      </c>
      <c r="J1435" t="n">
        <v>1</v>
      </c>
      <c r="K1435" t="n">
        <v>600</v>
      </c>
      <c r="L1435" t="n">
        <v>10.02</v>
      </c>
      <c r="M1435" t="s">
        <v>5561</v>
      </c>
      <c r="N1435" t="n">
        <v>600</v>
      </c>
      <c r="O1435" s="201" t="n">
        <v>44036</v>
      </c>
      <c r="P1435" t="s">
        <v>5562</v>
      </c>
    </row>
    <row r="1436">
      <c r="A1436" t="n">
        <v>1595622070</v>
      </c>
      <c r="B1436" t="s">
        <v>6890</v>
      </c>
      <c r="C1436" t="s">
        <v>6890</v>
      </c>
      <c r="D1436" t="n">
        <v>-2000</v>
      </c>
      <c r="E1436" t="n">
        <v>0.35</v>
      </c>
      <c r="F1436" s="201" t="n">
        <v>44034</v>
      </c>
      <c r="G1436" t="n">
        <v>0</v>
      </c>
      <c r="H1436" s="201" t="n">
        <v>44036</v>
      </c>
      <c r="I1436" t="n">
        <v>1.4484126984127</v>
      </c>
      <c r="J1436" t="n">
        <v>1</v>
      </c>
      <c r="K1436" t="n">
        <v>700</v>
      </c>
      <c r="L1436" t="n">
        <v>20.02</v>
      </c>
      <c r="M1436" t="s">
        <v>5561</v>
      </c>
      <c r="N1436" t="n">
        <v>700</v>
      </c>
      <c r="O1436" s="201" t="n">
        <v>44036</v>
      </c>
      <c r="P1436" t="s">
        <v>5562</v>
      </c>
    </row>
    <row r="1437">
      <c r="A1437" t="n">
        <v>1595622071</v>
      </c>
      <c r="B1437" t="s">
        <v>6891</v>
      </c>
      <c r="C1437" t="s">
        <v>6891</v>
      </c>
      <c r="D1437" t="n">
        <v>-900</v>
      </c>
      <c r="E1437" t="n">
        <v>1</v>
      </c>
      <c r="F1437" s="201" t="n">
        <v>44034</v>
      </c>
      <c r="G1437" t="n">
        <v>15</v>
      </c>
      <c r="H1437" s="201" t="n">
        <v>44036</v>
      </c>
      <c r="I1437" t="n">
        <v>-20.2777777777778</v>
      </c>
      <c r="J1437" t="n">
        <v>-14</v>
      </c>
      <c r="K1437" t="n">
        <v>-12600</v>
      </c>
      <c r="L1437" t="n">
        <v>10.03</v>
      </c>
      <c r="M1437" t="s">
        <v>5561</v>
      </c>
      <c r="N1437" t="n">
        <v>900</v>
      </c>
      <c r="O1437" s="201" t="n">
        <v>44036</v>
      </c>
      <c r="P1437" t="s">
        <v>5562</v>
      </c>
    </row>
    <row r="1438">
      <c r="A1438" t="n">
        <v>1595622072</v>
      </c>
      <c r="B1438" t="s">
        <v>6891</v>
      </c>
      <c r="C1438" t="s">
        <v>6891</v>
      </c>
      <c r="D1438" t="n">
        <v>-100</v>
      </c>
      <c r="E1438" t="n">
        <v>1</v>
      </c>
      <c r="F1438" s="201" t="n">
        <v>44034</v>
      </c>
      <c r="G1438" t="n">
        <v>0</v>
      </c>
      <c r="H1438" s="201" t="n">
        <v>44036</v>
      </c>
      <c r="I1438" t="n">
        <v>1.4484126984127</v>
      </c>
      <c r="J1438" t="n">
        <v>1</v>
      </c>
      <c r="K1438" t="n">
        <v>100</v>
      </c>
      <c r="L1438" t="n">
        <v>10.03</v>
      </c>
      <c r="M1438" t="s">
        <v>5561</v>
      </c>
      <c r="N1438" t="n">
        <v>100</v>
      </c>
      <c r="O1438" s="201" t="n">
        <v>44036</v>
      </c>
      <c r="P1438" t="s">
        <v>5562</v>
      </c>
    </row>
    <row r="1439">
      <c r="A1439" t="n">
        <v>1595622073</v>
      </c>
      <c r="B1439" t="s">
        <v>6892</v>
      </c>
      <c r="C1439" t="s">
        <v>6892</v>
      </c>
      <c r="D1439" t="n">
        <v>-2000</v>
      </c>
      <c r="E1439" t="n">
        <v>0.4</v>
      </c>
      <c r="F1439" s="201" t="n">
        <v>44035.6926851852</v>
      </c>
      <c r="G1439" t="n">
        <v>0</v>
      </c>
      <c r="H1439" s="201" t="n">
        <v>44036</v>
      </c>
      <c r="I1439" t="n">
        <v>1.45418326693227</v>
      </c>
      <c r="J1439" t="n">
        <v>1</v>
      </c>
      <c r="K1439" t="n">
        <v>800</v>
      </c>
      <c r="L1439"/>
      <c r="M1439" t="s">
        <v>5561</v>
      </c>
      <c r="N1439" t="n">
        <v>800</v>
      </c>
      <c r="O1439" s="201" t="n">
        <v>44036</v>
      </c>
      <c r="P1439" t="s">
        <v>5562</v>
      </c>
    </row>
    <row r="1440">
      <c r="A1440" t="n">
        <v>1595622074</v>
      </c>
      <c r="B1440" t="s">
        <v>6893</v>
      </c>
      <c r="C1440" t="s">
        <v>6893</v>
      </c>
      <c r="D1440" t="n">
        <v>-1000</v>
      </c>
      <c r="E1440" t="n">
        <v>0.3</v>
      </c>
      <c r="F1440" s="201" t="n">
        <v>44036.4579282407</v>
      </c>
      <c r="G1440" t="n">
        <v>0</v>
      </c>
      <c r="H1440" s="201" t="n">
        <v>44036</v>
      </c>
      <c r="I1440" t="n">
        <v>1.46</v>
      </c>
      <c r="J1440" t="n">
        <v>1</v>
      </c>
      <c r="K1440" t="n">
        <v>300</v>
      </c>
      <c r="L1440"/>
      <c r="M1440" t="s">
        <v>5561</v>
      </c>
      <c r="N1440" t="n">
        <v>300</v>
      </c>
      <c r="O1440" s="201" t="n">
        <v>44036</v>
      </c>
      <c r="P1440" t="s">
        <v>5562</v>
      </c>
    </row>
    <row r="1441">
      <c r="A1441" t="n">
        <v>1595622075</v>
      </c>
      <c r="B1441" t="s">
        <v>6894</v>
      </c>
      <c r="C1441" t="s">
        <v>6894</v>
      </c>
      <c r="D1441" t="n">
        <v>-1000</v>
      </c>
      <c r="E1441" t="n">
        <v>0.75</v>
      </c>
      <c r="F1441" s="201" t="n">
        <v>44035.6926967593</v>
      </c>
      <c r="G1441" t="n">
        <v>0</v>
      </c>
      <c r="H1441" s="201" t="n">
        <v>44036</v>
      </c>
      <c r="I1441" t="n">
        <v>1.45418326693227</v>
      </c>
      <c r="J1441" t="n">
        <v>1</v>
      </c>
      <c r="K1441" t="n">
        <v>750</v>
      </c>
      <c r="L1441"/>
      <c r="M1441" t="s">
        <v>5561</v>
      </c>
      <c r="N1441" t="n">
        <v>750</v>
      </c>
      <c r="O1441" s="201" t="n">
        <v>44036</v>
      </c>
      <c r="P1441" t="s">
        <v>5562</v>
      </c>
    </row>
    <row r="1442">
      <c r="A1442" t="n">
        <v>1595622076</v>
      </c>
      <c r="B1442" t="s">
        <v>6895</v>
      </c>
      <c r="C1442" t="s">
        <v>6895</v>
      </c>
      <c r="D1442" t="n">
        <v>-1000</v>
      </c>
      <c r="E1442" t="n">
        <v>1.25</v>
      </c>
      <c r="F1442" s="201" t="n">
        <v>44034</v>
      </c>
      <c r="G1442" t="n">
        <v>0</v>
      </c>
      <c r="H1442" s="201" t="n">
        <v>44036</v>
      </c>
      <c r="I1442" t="n">
        <v>1.4484126984127</v>
      </c>
      <c r="J1442" t="n">
        <v>1</v>
      </c>
      <c r="K1442" t="n">
        <v>1250</v>
      </c>
      <c r="L1442" t="n">
        <v>10.03</v>
      </c>
      <c r="M1442" t="s">
        <v>5561</v>
      </c>
      <c r="N1442" t="n">
        <v>1250</v>
      </c>
      <c r="O1442" s="201" t="n">
        <v>44036</v>
      </c>
      <c r="P1442" t="s">
        <v>5562</v>
      </c>
    </row>
    <row r="1443">
      <c r="A1443" t="n">
        <v>1595622077</v>
      </c>
      <c r="B1443" t="s">
        <v>6896</v>
      </c>
      <c r="C1443" t="s">
        <v>6896</v>
      </c>
      <c r="D1443" t="n">
        <v>-1000</v>
      </c>
      <c r="E1443" t="n">
        <v>0.7</v>
      </c>
      <c r="F1443" s="201" t="n">
        <v>44034</v>
      </c>
      <c r="G1443" t="n">
        <v>0</v>
      </c>
      <c r="H1443" s="201" t="n">
        <v>44036</v>
      </c>
      <c r="I1443" t="n">
        <v>1.4484126984127</v>
      </c>
      <c r="J1443" t="n">
        <v>1</v>
      </c>
      <c r="K1443" t="n">
        <v>700</v>
      </c>
      <c r="L1443" t="n">
        <v>10.02</v>
      </c>
      <c r="M1443" t="s">
        <v>5561</v>
      </c>
      <c r="N1443" t="n">
        <v>700</v>
      </c>
      <c r="O1443" s="201" t="n">
        <v>44036</v>
      </c>
      <c r="P1443" t="s">
        <v>5562</v>
      </c>
    </row>
    <row r="1444">
      <c r="A1444" t="n">
        <v>1595622078</v>
      </c>
      <c r="B1444" t="s">
        <v>6897</v>
      </c>
      <c r="C1444" t="s">
        <v>6897</v>
      </c>
      <c r="D1444" t="n">
        <v>-2000</v>
      </c>
      <c r="E1444" t="n">
        <v>0.55</v>
      </c>
      <c r="F1444" s="201" t="n">
        <v>44033</v>
      </c>
      <c r="G1444" t="n">
        <v>0</v>
      </c>
      <c r="H1444" s="201" t="n">
        <v>44036</v>
      </c>
      <c r="I1444" t="n">
        <v>1.44268774703557</v>
      </c>
      <c r="J1444" t="n">
        <v>1</v>
      </c>
      <c r="K1444" t="n">
        <v>1100</v>
      </c>
      <c r="L1444" t="n">
        <v>20.03</v>
      </c>
      <c r="M1444" t="s">
        <v>5561</v>
      </c>
      <c r="N1444" t="n">
        <v>1100</v>
      </c>
      <c r="O1444" s="201" t="n">
        <v>44036</v>
      </c>
      <c r="P1444" t="s">
        <v>5562</v>
      </c>
    </row>
    <row r="1445">
      <c r="A1445" t="n">
        <v>1595874531</v>
      </c>
      <c r="B1445" t="s">
        <v>6898</v>
      </c>
      <c r="C1445" t="s">
        <v>6898</v>
      </c>
      <c r="D1445" t="n">
        <v>100</v>
      </c>
      <c r="E1445" t="n">
        <v>280.26</v>
      </c>
      <c r="F1445" s="201" t="n">
        <v>44033.819375</v>
      </c>
      <c r="G1445" t="n">
        <v>285</v>
      </c>
      <c r="H1445" s="201" t="n">
        <v>44039</v>
      </c>
      <c r="I1445" t="n">
        <v>0.0243999854454744</v>
      </c>
      <c r="J1445" t="n">
        <v>0.0169128666238494</v>
      </c>
      <c r="K1445" t="n">
        <v>474.000000000001</v>
      </c>
      <c r="L1445"/>
      <c r="M1445" t="s">
        <v>5566</v>
      </c>
      <c r="N1445" t="n">
        <v>28026</v>
      </c>
      <c r="O1445" s="201" t="n">
        <v>44039</v>
      </c>
      <c r="P1445" t="s">
        <v>5562</v>
      </c>
    </row>
    <row r="1446">
      <c r="A1446" t="n">
        <v>1595974134</v>
      </c>
      <c r="B1446" t="s">
        <v>6899</v>
      </c>
      <c r="C1446" t="s">
        <v>6899</v>
      </c>
      <c r="D1446" t="n">
        <v>-1000</v>
      </c>
      <c r="E1446" t="n">
        <v>0.85</v>
      </c>
      <c r="F1446" s="201" t="n">
        <v>44039</v>
      </c>
      <c r="G1446" t="n">
        <v>0.05</v>
      </c>
      <c r="H1446" s="201" t="n">
        <v>44040</v>
      </c>
      <c r="I1446" t="n">
        <v>1.39080733507978</v>
      </c>
      <c r="J1446" t="n">
        <v>0.941176470588235</v>
      </c>
      <c r="K1446" t="n">
        <v>800</v>
      </c>
      <c r="L1446" t="n">
        <v>10.02</v>
      </c>
      <c r="M1446" t="s">
        <v>5561</v>
      </c>
      <c r="N1446" t="n">
        <v>850</v>
      </c>
      <c r="O1446" s="201" t="n">
        <v>44040</v>
      </c>
      <c r="P1446" t="s">
        <v>5562</v>
      </c>
    </row>
    <row r="1447">
      <c r="A1447" t="n">
        <v>1596055530</v>
      </c>
      <c r="B1447" t="s">
        <v>6900</v>
      </c>
      <c r="C1447" t="s">
        <v>6900</v>
      </c>
      <c r="D1447" t="n">
        <v>-1000</v>
      </c>
      <c r="E1447" t="n">
        <v>0.55</v>
      </c>
      <c r="F1447" s="201" t="n">
        <v>44040</v>
      </c>
      <c r="G1447" t="n">
        <v>0.03</v>
      </c>
      <c r="H1447" s="201" t="n">
        <v>44041</v>
      </c>
      <c r="I1447" t="n">
        <v>1.40280857354028</v>
      </c>
      <c r="J1447" t="n">
        <v>0.945454545454545</v>
      </c>
      <c r="K1447" t="n">
        <v>520</v>
      </c>
      <c r="L1447" t="n">
        <v>10.02</v>
      </c>
      <c r="M1447" t="s">
        <v>5561</v>
      </c>
      <c r="N1447" t="n">
        <v>550</v>
      </c>
      <c r="O1447" s="201" t="n">
        <v>44041</v>
      </c>
      <c r="P1447" t="s">
        <v>5562</v>
      </c>
    </row>
    <row r="1448">
      <c r="A1448" t="n">
        <v>1596055531</v>
      </c>
      <c r="B1448" t="s">
        <v>6901</v>
      </c>
      <c r="C1448" t="s">
        <v>6901</v>
      </c>
      <c r="D1448" t="n">
        <v>100</v>
      </c>
      <c r="E1448" t="n">
        <v>3.9</v>
      </c>
      <c r="F1448" s="201" t="n">
        <v>44005.6649884259</v>
      </c>
      <c r="G1448" t="n">
        <v>4</v>
      </c>
      <c r="H1448" s="201" t="n">
        <v>44041</v>
      </c>
      <c r="I1448" t="n">
        <v>0.0333059585728627</v>
      </c>
      <c r="J1448" t="n">
        <v>0.0256410256410258</v>
      </c>
      <c r="K1448" t="n">
        <v>10</v>
      </c>
      <c r="L1448"/>
      <c r="M1448" t="s">
        <v>5568</v>
      </c>
      <c r="N1448" t="n">
        <v>390</v>
      </c>
      <c r="O1448" s="201" t="n">
        <v>44041</v>
      </c>
      <c r="P1448" t="s">
        <v>5562</v>
      </c>
    </row>
    <row r="1449">
      <c r="A1449" t="n">
        <v>1596141122</v>
      </c>
      <c r="B1449" t="s">
        <v>6902</v>
      </c>
      <c r="C1449" t="s">
        <v>6902</v>
      </c>
      <c r="D1449" t="n">
        <v>-500</v>
      </c>
      <c r="E1449" t="n">
        <v>0.25</v>
      </c>
      <c r="F1449" s="201" t="n">
        <v>44040</v>
      </c>
      <c r="G1449" t="n">
        <v>0.39</v>
      </c>
      <c r="H1449" s="201" t="n">
        <v>44042</v>
      </c>
      <c r="I1449" t="n">
        <v>-0.830894308943089</v>
      </c>
      <c r="J1449" t="n">
        <v>-0.56</v>
      </c>
      <c r="K1449" t="n">
        <v>-70</v>
      </c>
      <c r="L1449" t="n">
        <v>5.01</v>
      </c>
      <c r="M1449" t="s">
        <v>5653</v>
      </c>
      <c r="N1449" t="n">
        <v>125</v>
      </c>
      <c r="O1449" s="201" t="n">
        <v>44042</v>
      </c>
      <c r="P1449" t="s">
        <v>5562</v>
      </c>
    </row>
    <row r="1450">
      <c r="A1450" t="n">
        <v>1596226404</v>
      </c>
      <c r="B1450" t="s">
        <v>6903</v>
      </c>
      <c r="C1450" t="s">
        <v>6903</v>
      </c>
      <c r="D1450" t="n">
        <v>-1000</v>
      </c>
      <c r="E1450" t="n">
        <v>1.1</v>
      </c>
      <c r="F1450" s="201" t="n">
        <v>44040</v>
      </c>
      <c r="G1450" t="n">
        <v>0</v>
      </c>
      <c r="H1450" s="201" t="n">
        <v>44043</v>
      </c>
      <c r="I1450" t="n">
        <v>1.48373983739837</v>
      </c>
      <c r="J1450" t="n">
        <v>1</v>
      </c>
      <c r="K1450" t="n">
        <v>1100</v>
      </c>
      <c r="L1450" t="n">
        <v>10.03</v>
      </c>
      <c r="M1450" t="s">
        <v>5561</v>
      </c>
      <c r="N1450" t="n">
        <v>1100</v>
      </c>
      <c r="O1450" s="201" t="n">
        <v>44043</v>
      </c>
      <c r="P1450" t="s">
        <v>5562</v>
      </c>
    </row>
    <row r="1451">
      <c r="A1451" t="n">
        <v>1596226405</v>
      </c>
      <c r="B1451" t="s">
        <v>6904</v>
      </c>
      <c r="C1451" t="s">
        <v>6904</v>
      </c>
      <c r="D1451" t="n">
        <v>-1000</v>
      </c>
      <c r="E1451" t="n">
        <v>0.85</v>
      </c>
      <c r="F1451" s="201" t="n">
        <v>44040</v>
      </c>
      <c r="G1451" t="n">
        <v>0</v>
      </c>
      <c r="H1451" s="201" t="n">
        <v>44043</v>
      </c>
      <c r="I1451" t="n">
        <v>1.48373983739837</v>
      </c>
      <c r="J1451" t="n">
        <v>1</v>
      </c>
      <c r="K1451" t="n">
        <v>850</v>
      </c>
      <c r="L1451" t="n">
        <v>10.02</v>
      </c>
      <c r="M1451" t="s">
        <v>5561</v>
      </c>
      <c r="N1451" t="n">
        <v>850</v>
      </c>
      <c r="O1451" s="201" t="n">
        <v>44043</v>
      </c>
      <c r="P1451" t="s">
        <v>5562</v>
      </c>
    </row>
    <row r="1452">
      <c r="A1452" t="n">
        <v>1596226406</v>
      </c>
      <c r="B1452" t="s">
        <v>6905</v>
      </c>
      <c r="C1452" t="s">
        <v>6905</v>
      </c>
      <c r="D1452" t="n">
        <v>-1000</v>
      </c>
      <c r="E1452" t="n">
        <v>0.37</v>
      </c>
      <c r="F1452" s="201" t="n">
        <v>44043.4923148148</v>
      </c>
      <c r="G1452" t="n">
        <v>0</v>
      </c>
      <c r="H1452" s="201" t="n">
        <v>44043</v>
      </c>
      <c r="I1452" t="n">
        <v>1.50205761316872</v>
      </c>
      <c r="J1452" t="n">
        <v>1</v>
      </c>
      <c r="K1452" t="n">
        <v>370</v>
      </c>
      <c r="L1452"/>
      <c r="M1452" t="s">
        <v>5561</v>
      </c>
      <c r="N1452" t="n">
        <v>370</v>
      </c>
      <c r="O1452" s="201" t="n">
        <v>44043</v>
      </c>
      <c r="P1452" t="s">
        <v>5562</v>
      </c>
    </row>
    <row r="1453">
      <c r="A1453" t="n">
        <v>1596226407</v>
      </c>
      <c r="B1453" t="s">
        <v>6906</v>
      </c>
      <c r="C1453" t="s">
        <v>6906</v>
      </c>
      <c r="D1453" t="n">
        <v>500</v>
      </c>
      <c r="E1453" t="n">
        <v>0.75</v>
      </c>
      <c r="F1453" s="201" t="n">
        <v>44027</v>
      </c>
      <c r="G1453" t="n">
        <v>0</v>
      </c>
      <c r="H1453" s="201" t="n">
        <v>44043</v>
      </c>
      <c r="I1453" t="n">
        <v>-1.40926640926641</v>
      </c>
      <c r="J1453" t="n">
        <v>-1</v>
      </c>
      <c r="K1453" t="n">
        <v>-375</v>
      </c>
      <c r="L1453"/>
      <c r="M1453" t="s">
        <v>5568</v>
      </c>
      <c r="N1453" t="n">
        <v>375</v>
      </c>
      <c r="O1453" s="201" t="n">
        <v>44043</v>
      </c>
      <c r="P1453" t="s">
        <v>5562</v>
      </c>
    </row>
    <row r="1454">
      <c r="A1454" t="n">
        <v>1596226408</v>
      </c>
      <c r="B1454" t="s">
        <v>6907</v>
      </c>
      <c r="C1454" t="s">
        <v>6907</v>
      </c>
      <c r="D1454" t="n">
        <v>-700</v>
      </c>
      <c r="E1454" t="n">
        <v>2.5</v>
      </c>
      <c r="F1454" s="201" t="n">
        <v>44036.6640856482</v>
      </c>
      <c r="G1454" t="n">
        <v>2</v>
      </c>
      <c r="H1454" s="201" t="n">
        <v>44043</v>
      </c>
      <c r="I1454" t="n">
        <v>0.292</v>
      </c>
      <c r="J1454" t="n">
        <v>0.2</v>
      </c>
      <c r="K1454" t="n">
        <v>350</v>
      </c>
      <c r="L1454"/>
      <c r="M1454" t="s">
        <v>5561</v>
      </c>
      <c r="N1454" t="n">
        <v>1750</v>
      </c>
      <c r="O1454" s="201" t="n">
        <v>44043</v>
      </c>
      <c r="P1454" t="s">
        <v>5562</v>
      </c>
    </row>
    <row r="1455">
      <c r="A1455" t="n">
        <v>1596226409</v>
      </c>
      <c r="B1455" t="s">
        <v>6908</v>
      </c>
      <c r="C1455" t="s">
        <v>6908</v>
      </c>
      <c r="D1455" t="n">
        <v>-1000</v>
      </c>
      <c r="E1455" t="n">
        <v>1</v>
      </c>
      <c r="F1455" s="201" t="n">
        <v>44042.6838888889</v>
      </c>
      <c r="G1455" t="n">
        <v>0</v>
      </c>
      <c r="H1455" s="201" t="n">
        <v>44043</v>
      </c>
      <c r="I1455" t="n">
        <v>1.49590163934426</v>
      </c>
      <c r="J1455" t="n">
        <v>1</v>
      </c>
      <c r="K1455" t="n">
        <v>1000</v>
      </c>
      <c r="L1455"/>
      <c r="M1455" t="s">
        <v>5561</v>
      </c>
      <c r="N1455" t="n">
        <v>1000</v>
      </c>
      <c r="O1455" s="201" t="n">
        <v>44043</v>
      </c>
      <c r="P1455" t="s">
        <v>5562</v>
      </c>
    </row>
    <row r="1456">
      <c r="A1456" t="n">
        <v>1596226410</v>
      </c>
      <c r="B1456" t="s">
        <v>6909</v>
      </c>
      <c r="C1456" t="s">
        <v>6909</v>
      </c>
      <c r="D1456" t="n">
        <v>-1000</v>
      </c>
      <c r="E1456" t="n">
        <v>1.06</v>
      </c>
      <c r="F1456" s="201" t="n">
        <v>44042.683912037</v>
      </c>
      <c r="G1456" t="n">
        <v>0</v>
      </c>
      <c r="H1456" s="201" t="n">
        <v>44043</v>
      </c>
      <c r="I1456" t="n">
        <v>1.49590163934426</v>
      </c>
      <c r="J1456" t="n">
        <v>1</v>
      </c>
      <c r="K1456" t="n">
        <v>1060</v>
      </c>
      <c r="L1456"/>
      <c r="M1456" t="s">
        <v>5561</v>
      </c>
      <c r="N1456" t="n">
        <v>1060</v>
      </c>
      <c r="O1456" s="201" t="n">
        <v>44043</v>
      </c>
      <c r="P1456" t="s">
        <v>5562</v>
      </c>
    </row>
    <row r="1457">
      <c r="A1457" t="n">
        <v>1596226411</v>
      </c>
      <c r="B1457" t="s">
        <v>6910</v>
      </c>
      <c r="C1457" t="s">
        <v>6910</v>
      </c>
      <c r="D1457" t="n">
        <v>-1000</v>
      </c>
      <c r="E1457" t="n">
        <v>0.75</v>
      </c>
      <c r="F1457" s="201" t="n">
        <v>44039</v>
      </c>
      <c r="G1457" t="n">
        <v>4.5</v>
      </c>
      <c r="H1457" s="201" t="n">
        <v>44043</v>
      </c>
      <c r="I1457" t="n">
        <v>-7.38866396761134</v>
      </c>
      <c r="J1457" t="n">
        <v>-5</v>
      </c>
      <c r="K1457" t="n">
        <v>-3750</v>
      </c>
      <c r="L1457" t="n">
        <v>10.02</v>
      </c>
      <c r="M1457" t="s">
        <v>5561</v>
      </c>
      <c r="N1457" t="n">
        <v>750</v>
      </c>
      <c r="O1457" s="201" t="n">
        <v>44043</v>
      </c>
      <c r="P1457" t="s">
        <v>5562</v>
      </c>
    </row>
    <row r="1458">
      <c r="A1458" t="n">
        <v>1596226412</v>
      </c>
      <c r="B1458" t="s">
        <v>6911</v>
      </c>
      <c r="C1458" t="s">
        <v>6911</v>
      </c>
      <c r="D1458" t="n">
        <v>-1000</v>
      </c>
      <c r="E1458" t="n">
        <v>0.508</v>
      </c>
      <c r="F1458" s="201" t="n">
        <v>44039</v>
      </c>
      <c r="G1458" t="n">
        <v>1.6</v>
      </c>
      <c r="H1458" s="201" t="n">
        <v>44043</v>
      </c>
      <c r="I1458" t="n">
        <v>-3.1765437215085</v>
      </c>
      <c r="J1458" t="n">
        <v>-2.1496062992126</v>
      </c>
      <c r="K1458" t="n">
        <v>-1092</v>
      </c>
      <c r="L1458" t="n">
        <v>10.02</v>
      </c>
      <c r="M1458" t="s">
        <v>5561</v>
      </c>
      <c r="N1458" t="n">
        <v>508</v>
      </c>
      <c r="O1458" s="201" t="n">
        <v>44043</v>
      </c>
      <c r="P1458" t="s">
        <v>5562</v>
      </c>
    </row>
    <row r="1459">
      <c r="A1459" t="n">
        <v>1596226413</v>
      </c>
      <c r="B1459" t="s">
        <v>6912</v>
      </c>
      <c r="C1459" t="s">
        <v>6912</v>
      </c>
      <c r="D1459" t="n">
        <v>-500</v>
      </c>
      <c r="E1459" t="n">
        <v>3</v>
      </c>
      <c r="F1459" s="201" t="n">
        <v>44041.6927430556</v>
      </c>
      <c r="G1459" t="n">
        <v>0</v>
      </c>
      <c r="H1459" s="201" t="n">
        <v>44043</v>
      </c>
      <c r="I1459" t="n">
        <v>1.48979591836735</v>
      </c>
      <c r="J1459" t="n">
        <v>1</v>
      </c>
      <c r="K1459" t="n">
        <v>1500</v>
      </c>
      <c r="L1459"/>
      <c r="M1459" t="s">
        <v>5561</v>
      </c>
      <c r="N1459" t="n">
        <v>1500</v>
      </c>
      <c r="O1459" s="201" t="n">
        <v>44043</v>
      </c>
      <c r="P1459" t="s">
        <v>5562</v>
      </c>
    </row>
    <row r="1460">
      <c r="A1460" t="n">
        <v>1596226414</v>
      </c>
      <c r="B1460" t="s">
        <v>6913</v>
      </c>
      <c r="C1460" t="s">
        <v>6913</v>
      </c>
      <c r="D1460" t="n">
        <v>-1000</v>
      </c>
      <c r="E1460" t="n">
        <v>0.5</v>
      </c>
      <c r="F1460" s="201" t="n">
        <v>44036.4570717593</v>
      </c>
      <c r="G1460" t="n">
        <v>0</v>
      </c>
      <c r="H1460" s="201" t="n">
        <v>44043</v>
      </c>
      <c r="I1460" t="n">
        <v>1.46</v>
      </c>
      <c r="J1460" t="n">
        <v>1</v>
      </c>
      <c r="K1460" t="n">
        <v>500</v>
      </c>
      <c r="L1460"/>
      <c r="M1460" t="s">
        <v>5653</v>
      </c>
      <c r="N1460" t="n">
        <v>500</v>
      </c>
      <c r="O1460" s="201" t="n">
        <v>44043</v>
      </c>
      <c r="P1460" t="s">
        <v>5562</v>
      </c>
    </row>
    <row r="1461">
      <c r="A1461" t="n">
        <v>1596226415</v>
      </c>
      <c r="B1461" t="s">
        <v>6914</v>
      </c>
      <c r="C1461" t="s">
        <v>6914</v>
      </c>
      <c r="D1461" t="n">
        <v>-1000</v>
      </c>
      <c r="E1461" t="n">
        <v>0.55</v>
      </c>
      <c r="F1461" s="201" t="n">
        <v>44039</v>
      </c>
      <c r="G1461" t="n">
        <v>0</v>
      </c>
      <c r="H1461" s="201" t="n">
        <v>44043</v>
      </c>
      <c r="I1461" t="n">
        <v>1.47773279352227</v>
      </c>
      <c r="J1461" t="n">
        <v>1</v>
      </c>
      <c r="K1461" t="n">
        <v>550</v>
      </c>
      <c r="L1461" t="n">
        <v>10.02</v>
      </c>
      <c r="M1461" t="s">
        <v>5561</v>
      </c>
      <c r="N1461" t="n">
        <v>550</v>
      </c>
      <c r="O1461" s="201" t="n">
        <v>44043</v>
      </c>
      <c r="P1461" t="s">
        <v>5562</v>
      </c>
    </row>
    <row r="1462">
      <c r="A1462" t="n">
        <v>1596226416</v>
      </c>
      <c r="B1462" t="s">
        <v>6915</v>
      </c>
      <c r="C1462" t="s">
        <v>6915</v>
      </c>
      <c r="D1462" t="n">
        <v>100</v>
      </c>
      <c r="E1462" t="n">
        <v>6</v>
      </c>
      <c r="F1462" s="201" t="n">
        <v>44025</v>
      </c>
      <c r="G1462" t="n">
        <v>0</v>
      </c>
      <c r="H1462" s="201" t="n">
        <v>44043</v>
      </c>
      <c r="I1462" t="n">
        <v>-1.39846743295019</v>
      </c>
      <c r="J1462" t="n">
        <v>-1</v>
      </c>
      <c r="K1462" t="n">
        <v>-600</v>
      </c>
      <c r="L1462"/>
      <c r="M1462" t="s">
        <v>5568</v>
      </c>
      <c r="N1462" t="n">
        <v>600</v>
      </c>
      <c r="O1462" s="201" t="n">
        <v>44043</v>
      </c>
      <c r="P1462" t="s">
        <v>5562</v>
      </c>
    </row>
    <row r="1463">
      <c r="A1463" t="n">
        <v>1596226417</v>
      </c>
      <c r="B1463" t="s">
        <v>6916</v>
      </c>
      <c r="C1463" t="s">
        <v>6916</v>
      </c>
      <c r="D1463" t="n">
        <v>-1000</v>
      </c>
      <c r="E1463" t="n">
        <v>1.4</v>
      </c>
      <c r="F1463" s="201" t="n">
        <v>44041.6938194444</v>
      </c>
      <c r="G1463" t="n">
        <v>0</v>
      </c>
      <c r="H1463" s="201" t="n">
        <v>44043</v>
      </c>
      <c r="I1463" t="n">
        <v>1.48979591836735</v>
      </c>
      <c r="J1463" t="n">
        <v>1</v>
      </c>
      <c r="K1463" t="n">
        <v>1400</v>
      </c>
      <c r="L1463"/>
      <c r="M1463" t="s">
        <v>5561</v>
      </c>
      <c r="N1463" t="n">
        <v>1400</v>
      </c>
      <c r="O1463" s="201" t="n">
        <v>44043</v>
      </c>
      <c r="P1463" t="s">
        <v>5562</v>
      </c>
    </row>
    <row r="1464">
      <c r="A1464" t="n">
        <v>1596226418</v>
      </c>
      <c r="B1464" t="s">
        <v>6917</v>
      </c>
      <c r="C1464" t="s">
        <v>6917</v>
      </c>
      <c r="D1464" t="n">
        <v>-100</v>
      </c>
      <c r="E1464" t="n">
        <v>3.9</v>
      </c>
      <c r="F1464" s="201" t="n">
        <v>44040</v>
      </c>
      <c r="G1464" t="n">
        <v>0</v>
      </c>
      <c r="H1464" s="201" t="n">
        <v>44043</v>
      </c>
      <c r="I1464" t="n">
        <v>1.48373983739837</v>
      </c>
      <c r="J1464" t="n">
        <v>1</v>
      </c>
      <c r="K1464" t="n">
        <v>390</v>
      </c>
      <c r="L1464" t="n">
        <v>1.01</v>
      </c>
      <c r="M1464" t="s">
        <v>5561</v>
      </c>
      <c r="N1464" t="n">
        <v>390</v>
      </c>
      <c r="O1464" s="201" t="n">
        <v>44043</v>
      </c>
      <c r="P1464" t="s">
        <v>5562</v>
      </c>
    </row>
    <row r="1465">
      <c r="A1465" t="n">
        <v>1596226419</v>
      </c>
      <c r="B1465" t="s">
        <v>6918</v>
      </c>
      <c r="C1465" t="s">
        <v>6918</v>
      </c>
      <c r="D1465" t="n">
        <v>-1000</v>
      </c>
      <c r="E1465" t="n">
        <v>0.5</v>
      </c>
      <c r="F1465" s="201" t="n">
        <v>44040</v>
      </c>
      <c r="G1465" t="n">
        <v>0</v>
      </c>
      <c r="H1465" s="201" t="n">
        <v>44043</v>
      </c>
      <c r="I1465" t="n">
        <v>1.48373983739837</v>
      </c>
      <c r="J1465" t="n">
        <v>1</v>
      </c>
      <c r="K1465" t="n">
        <v>500</v>
      </c>
      <c r="L1465" t="n">
        <v>10.02</v>
      </c>
      <c r="M1465" t="s">
        <v>5561</v>
      </c>
      <c r="N1465" t="n">
        <v>500</v>
      </c>
      <c r="O1465" s="201" t="n">
        <v>44043</v>
      </c>
      <c r="P1465" t="s">
        <v>5562</v>
      </c>
    </row>
    <row r="1466">
      <c r="A1466" t="n">
        <v>1596226420</v>
      </c>
      <c r="B1466" t="s">
        <v>6919</v>
      </c>
      <c r="C1466" t="s">
        <v>6919</v>
      </c>
      <c r="D1466" t="n">
        <v>-1000</v>
      </c>
      <c r="E1466" t="n">
        <v>1.4</v>
      </c>
      <c r="F1466" s="201" t="n">
        <v>44041.6943518519</v>
      </c>
      <c r="G1466" t="n">
        <v>0</v>
      </c>
      <c r="H1466" s="201" t="n">
        <v>44043</v>
      </c>
      <c r="I1466" t="n">
        <v>1.48979591836735</v>
      </c>
      <c r="J1466" t="n">
        <v>1</v>
      </c>
      <c r="K1466" t="n">
        <v>1400</v>
      </c>
      <c r="L1466"/>
      <c r="M1466" t="s">
        <v>5561</v>
      </c>
      <c r="N1466" t="n">
        <v>1400</v>
      </c>
      <c r="O1466" s="201" t="n">
        <v>44043</v>
      </c>
      <c r="P1466" t="s">
        <v>5562</v>
      </c>
    </row>
    <row r="1467">
      <c r="A1467" t="n">
        <v>1596226421</v>
      </c>
      <c r="B1467" t="s">
        <v>6920</v>
      </c>
      <c r="C1467" t="s">
        <v>6920</v>
      </c>
      <c r="D1467" t="n">
        <v>-300</v>
      </c>
      <c r="E1467" t="n">
        <v>0.25</v>
      </c>
      <c r="F1467" s="201" t="n">
        <v>44040</v>
      </c>
      <c r="G1467" t="n">
        <v>0</v>
      </c>
      <c r="H1467" s="201" t="n">
        <v>44043</v>
      </c>
      <c r="I1467" t="n">
        <v>1.48373983739837</v>
      </c>
      <c r="J1467" t="n">
        <v>1</v>
      </c>
      <c r="K1467" t="n">
        <v>75</v>
      </c>
      <c r="L1467" t="n">
        <v>3.01</v>
      </c>
      <c r="M1467" t="s">
        <v>5653</v>
      </c>
      <c r="N1467" t="n">
        <v>75</v>
      </c>
      <c r="O1467" s="201" t="n">
        <v>44043</v>
      </c>
      <c r="P1467" t="s">
        <v>5562</v>
      </c>
    </row>
    <row r="1468">
      <c r="A1468" t="n">
        <v>1596468173</v>
      </c>
      <c r="B1468" t="s">
        <v>5633</v>
      </c>
      <c r="C1468" t="s">
        <v>5633</v>
      </c>
      <c r="D1468" t="n">
        <v>500</v>
      </c>
      <c r="E1468" t="n">
        <v>24</v>
      </c>
      <c r="F1468" s="201" t="n">
        <v>44037.3882407407</v>
      </c>
      <c r="G1468" t="n">
        <v>25.3</v>
      </c>
      <c r="H1468" s="201" t="n">
        <v>44046</v>
      </c>
      <c r="I1468" t="n">
        <v>0.07940093708166</v>
      </c>
      <c r="J1468" t="n">
        <v>0.0541666666666667</v>
      </c>
      <c r="K1468" t="n">
        <v>650</v>
      </c>
      <c r="L1468"/>
      <c r="M1468" t="s">
        <v>5566</v>
      </c>
      <c r="N1468" t="n">
        <v>12000</v>
      </c>
      <c r="O1468" s="201" t="n">
        <v>44046</v>
      </c>
      <c r="P1468" t="s">
        <v>5562</v>
      </c>
    </row>
    <row r="1469">
      <c r="A1469" t="n">
        <v>1596468174</v>
      </c>
      <c r="B1469" t="s">
        <v>6921</v>
      </c>
      <c r="C1469" t="s">
        <v>6921</v>
      </c>
      <c r="D1469" t="n">
        <v>100</v>
      </c>
      <c r="E1469" t="n">
        <v>5.1</v>
      </c>
      <c r="F1469" s="201" t="n">
        <v>44005.6644097222</v>
      </c>
      <c r="G1469" t="n">
        <v>4</v>
      </c>
      <c r="H1469" s="201" t="n">
        <v>44046</v>
      </c>
      <c r="I1469" t="n">
        <v>-0.280161886818784</v>
      </c>
      <c r="J1469" t="n">
        <v>-0.215686274509804</v>
      </c>
      <c r="K1469" t="n">
        <v>-110</v>
      </c>
      <c r="L1469"/>
      <c r="M1469" t="s">
        <v>5568</v>
      </c>
      <c r="N1469" t="n">
        <v>510</v>
      </c>
      <c r="O1469" s="201" t="n">
        <v>44046</v>
      </c>
      <c r="P1469" t="s">
        <v>5562</v>
      </c>
    </row>
    <row r="1470">
      <c r="A1470" t="n">
        <v>1596550302</v>
      </c>
      <c r="B1470" t="s">
        <v>6922</v>
      </c>
      <c r="C1470" t="s">
        <v>6922</v>
      </c>
      <c r="D1470" t="n">
        <v>100</v>
      </c>
      <c r="E1470" t="n">
        <v>90</v>
      </c>
      <c r="F1470" s="201" t="n">
        <v>44044.3818634259</v>
      </c>
      <c r="G1470" t="n">
        <v>96.5</v>
      </c>
      <c r="H1470" s="201" t="n">
        <v>44047</v>
      </c>
      <c r="I1470" t="n">
        <v>0.108930211202938</v>
      </c>
      <c r="J1470" t="n">
        <v>0.0722222222222222</v>
      </c>
      <c r="K1470" t="n">
        <v>650</v>
      </c>
      <c r="L1470"/>
      <c r="M1470" t="s">
        <v>5566</v>
      </c>
      <c r="N1470" t="n">
        <v>9000</v>
      </c>
      <c r="O1470" s="201" t="n">
        <v>44047</v>
      </c>
      <c r="P1470" t="s">
        <v>5562</v>
      </c>
    </row>
    <row r="1471">
      <c r="A1471" t="n">
        <v>1596662609</v>
      </c>
      <c r="B1471" t="s">
        <v>6923</v>
      </c>
      <c r="C1471" t="s">
        <v>6923</v>
      </c>
      <c r="D1471" t="n">
        <v>-1000</v>
      </c>
      <c r="E1471" t="n">
        <v>0.85</v>
      </c>
      <c r="F1471" s="201" t="n">
        <v>44047</v>
      </c>
      <c r="G1471" t="n">
        <v>0.02</v>
      </c>
      <c r="H1471" s="201" t="n">
        <v>44048</v>
      </c>
      <c r="I1471" t="n">
        <v>1.49126261383214</v>
      </c>
      <c r="J1471" t="n">
        <v>0.976470588235294</v>
      </c>
      <c r="K1471" t="n">
        <v>830</v>
      </c>
      <c r="L1471" t="n">
        <v>10.02</v>
      </c>
      <c r="M1471" t="s">
        <v>5561</v>
      </c>
      <c r="N1471" t="n">
        <v>850</v>
      </c>
      <c r="O1471" s="201" t="n">
        <v>44048</v>
      </c>
      <c r="P1471" t="s">
        <v>5562</v>
      </c>
    </row>
    <row r="1472">
      <c r="A1472" t="n">
        <v>1596662610</v>
      </c>
      <c r="B1472" t="s">
        <v>6924</v>
      </c>
      <c r="C1472" t="s">
        <v>6924</v>
      </c>
      <c r="D1472" t="n">
        <v>100</v>
      </c>
      <c r="E1472" t="n">
        <v>10.5</v>
      </c>
      <c r="F1472" s="201" t="n">
        <v>44046.7104050926</v>
      </c>
      <c r="G1472" t="n">
        <v>15.8</v>
      </c>
      <c r="H1472" s="201" t="n">
        <v>44048</v>
      </c>
      <c r="I1472" t="n">
        <v>0.76765873015873</v>
      </c>
      <c r="J1472" t="n">
        <v>0.504761904761905</v>
      </c>
      <c r="K1472" t="n">
        <v>530</v>
      </c>
      <c r="L1472"/>
      <c r="M1472" t="s">
        <v>5568</v>
      </c>
      <c r="N1472" t="n">
        <v>1050</v>
      </c>
      <c r="O1472" s="201" t="n">
        <v>44048</v>
      </c>
      <c r="P1472" t="s">
        <v>5562</v>
      </c>
    </row>
    <row r="1473">
      <c r="A1473" t="n">
        <v>1596737675</v>
      </c>
      <c r="B1473" t="s">
        <v>6925</v>
      </c>
      <c r="C1473" t="s">
        <v>6925</v>
      </c>
      <c r="D1473" t="n">
        <v>-1000</v>
      </c>
      <c r="E1473" t="n">
        <v>1.05</v>
      </c>
      <c r="F1473" s="201" t="n">
        <v>44046.7092939815</v>
      </c>
      <c r="G1473" t="n">
        <v>0.05</v>
      </c>
      <c r="H1473" s="201" t="n">
        <v>44049</v>
      </c>
      <c r="I1473" t="n">
        <v>1.4484126984127</v>
      </c>
      <c r="J1473" t="n">
        <v>0.952380952380952</v>
      </c>
      <c r="K1473" t="n">
        <v>1000</v>
      </c>
      <c r="L1473"/>
      <c r="M1473" t="s">
        <v>5561</v>
      </c>
      <c r="N1473" t="n">
        <v>1050</v>
      </c>
      <c r="O1473" s="201" t="n">
        <v>44049</v>
      </c>
      <c r="P1473" t="s">
        <v>5562</v>
      </c>
    </row>
    <row r="1474">
      <c r="A1474" t="n">
        <v>1596754325</v>
      </c>
      <c r="B1474" t="s">
        <v>6926</v>
      </c>
      <c r="C1474" t="s">
        <v>6926</v>
      </c>
      <c r="D1474" t="n">
        <v>500</v>
      </c>
      <c r="E1474" t="n">
        <v>2.9</v>
      </c>
      <c r="F1474" s="201" t="n">
        <v>44048.7207407407</v>
      </c>
      <c r="G1474" t="n">
        <v>3.5</v>
      </c>
      <c r="H1474" s="201" t="n">
        <v>44049</v>
      </c>
      <c r="I1474" t="n">
        <v>0.317299333526514</v>
      </c>
      <c r="J1474" t="n">
        <v>0.206896551724138</v>
      </c>
      <c r="K1474" t="n">
        <v>300</v>
      </c>
      <c r="L1474"/>
      <c r="M1474" t="s">
        <v>5568</v>
      </c>
      <c r="N1474" t="n">
        <v>1450</v>
      </c>
      <c r="O1474" s="201" t="n">
        <v>44049</v>
      </c>
      <c r="P1474" t="s">
        <v>5562</v>
      </c>
    </row>
    <row r="1475">
      <c r="A1475" t="n">
        <v>1596831406</v>
      </c>
      <c r="B1475" t="s">
        <v>6927</v>
      </c>
      <c r="C1475" t="s">
        <v>6927</v>
      </c>
      <c r="D1475" t="n">
        <v>-1000</v>
      </c>
      <c r="E1475" t="n">
        <v>2.5</v>
      </c>
      <c r="F1475" s="201" t="n">
        <v>44047</v>
      </c>
      <c r="G1475" t="n">
        <v>10</v>
      </c>
      <c r="H1475" s="201" t="n">
        <v>44050</v>
      </c>
      <c r="I1475" t="n">
        <v>-4.581589958159</v>
      </c>
      <c r="J1475" t="n">
        <v>-3</v>
      </c>
      <c r="K1475" t="n">
        <v>-7500</v>
      </c>
      <c r="L1475" t="n">
        <v>10.06</v>
      </c>
      <c r="M1475" t="s">
        <v>5561</v>
      </c>
      <c r="N1475" t="n">
        <v>2500</v>
      </c>
      <c r="O1475" s="201" t="n">
        <v>44050</v>
      </c>
      <c r="P1475" t="s">
        <v>5562</v>
      </c>
    </row>
    <row r="1476">
      <c r="A1476" t="n">
        <v>1596831407</v>
      </c>
      <c r="B1476" t="s">
        <v>6928</v>
      </c>
      <c r="C1476" t="s">
        <v>6928</v>
      </c>
      <c r="D1476" t="n">
        <v>-1000</v>
      </c>
      <c r="E1476" t="n">
        <v>1.1</v>
      </c>
      <c r="F1476" s="201" t="n">
        <v>44047</v>
      </c>
      <c r="G1476" t="n">
        <v>0</v>
      </c>
      <c r="H1476" s="201" t="n">
        <v>44050</v>
      </c>
      <c r="I1476" t="n">
        <v>1.52719665271967</v>
      </c>
      <c r="J1476" t="n">
        <v>1</v>
      </c>
      <c r="K1476" t="n">
        <v>1100</v>
      </c>
      <c r="L1476" t="n">
        <v>10.03</v>
      </c>
      <c r="M1476" t="s">
        <v>5561</v>
      </c>
      <c r="N1476" t="n">
        <v>1100</v>
      </c>
      <c r="O1476" s="201" t="n">
        <v>44050</v>
      </c>
      <c r="P1476" t="s">
        <v>5562</v>
      </c>
    </row>
    <row r="1477">
      <c r="A1477" t="n">
        <v>1596831408</v>
      </c>
      <c r="B1477" t="s">
        <v>6929</v>
      </c>
      <c r="C1477" t="s">
        <v>6929</v>
      </c>
      <c r="D1477" t="n">
        <v>-1000</v>
      </c>
      <c r="E1477" t="n">
        <v>1.5</v>
      </c>
      <c r="F1477" s="201" t="n">
        <v>44050.4524652778</v>
      </c>
      <c r="G1477" t="n">
        <v>0</v>
      </c>
      <c r="H1477" s="201" t="n">
        <v>44050</v>
      </c>
      <c r="I1477" t="n">
        <v>1.54661016949153</v>
      </c>
      <c r="J1477" t="n">
        <v>1</v>
      </c>
      <c r="K1477" t="n">
        <v>1500</v>
      </c>
      <c r="L1477"/>
      <c r="M1477" t="s">
        <v>5561</v>
      </c>
      <c r="N1477" t="n">
        <v>1500</v>
      </c>
      <c r="O1477" s="201" t="n">
        <v>44050</v>
      </c>
      <c r="P1477" t="s">
        <v>5562</v>
      </c>
    </row>
    <row r="1478">
      <c r="A1478" t="n">
        <v>1596831409</v>
      </c>
      <c r="B1478" t="s">
        <v>6930</v>
      </c>
      <c r="C1478" t="s">
        <v>6930</v>
      </c>
      <c r="D1478" t="n">
        <v>-1000</v>
      </c>
      <c r="E1478" t="n">
        <v>2.6</v>
      </c>
      <c r="F1478" s="201" t="n">
        <v>44047</v>
      </c>
      <c r="G1478" t="n">
        <v>0</v>
      </c>
      <c r="H1478" s="201" t="n">
        <v>44050</v>
      </c>
      <c r="I1478" t="n">
        <v>1.52719665271967</v>
      </c>
      <c r="J1478" t="n">
        <v>1</v>
      </c>
      <c r="K1478" t="n">
        <v>2600</v>
      </c>
      <c r="L1478" t="n">
        <v>10.06</v>
      </c>
      <c r="M1478" t="s">
        <v>5561</v>
      </c>
      <c r="N1478" t="n">
        <v>2600</v>
      </c>
      <c r="O1478" s="201" t="n">
        <v>44050</v>
      </c>
      <c r="P1478" t="s">
        <v>5562</v>
      </c>
    </row>
    <row r="1479">
      <c r="A1479" t="n">
        <v>1596831410</v>
      </c>
      <c r="B1479" t="s">
        <v>6931</v>
      </c>
      <c r="C1479" t="s">
        <v>6931</v>
      </c>
      <c r="D1479" t="n">
        <v>-100</v>
      </c>
      <c r="E1479" t="n">
        <v>2.75</v>
      </c>
      <c r="F1479" s="201" t="n">
        <v>44041.6927199074</v>
      </c>
      <c r="G1479" t="n">
        <v>1.7</v>
      </c>
      <c r="H1479" s="201" t="n">
        <v>44050</v>
      </c>
      <c r="I1479" t="n">
        <v>0.568831168831169</v>
      </c>
      <c r="J1479" t="n">
        <v>0.381818181818182</v>
      </c>
      <c r="K1479" t="n">
        <v>105</v>
      </c>
      <c r="L1479"/>
      <c r="M1479" t="s">
        <v>5653</v>
      </c>
      <c r="N1479" t="n">
        <v>275</v>
      </c>
      <c r="O1479" s="201" t="n">
        <v>44050</v>
      </c>
      <c r="P1479" t="s">
        <v>5562</v>
      </c>
    </row>
    <row r="1480">
      <c r="A1480" t="n">
        <v>1596831411</v>
      </c>
      <c r="B1480" t="s">
        <v>6932</v>
      </c>
      <c r="C1480" t="s">
        <v>6932</v>
      </c>
      <c r="D1480" t="n">
        <v>-900</v>
      </c>
      <c r="E1480" t="n">
        <v>1.1</v>
      </c>
      <c r="F1480" s="201" t="n">
        <v>44046.7093634259</v>
      </c>
      <c r="G1480" t="n">
        <v>0</v>
      </c>
      <c r="H1480" s="201" t="n">
        <v>44050</v>
      </c>
      <c r="I1480" t="n">
        <v>1.52083333333333</v>
      </c>
      <c r="J1480" t="n">
        <v>1</v>
      </c>
      <c r="K1480" t="n">
        <v>990</v>
      </c>
      <c r="L1480"/>
      <c r="M1480" t="s">
        <v>5561</v>
      </c>
      <c r="N1480" t="n">
        <v>990</v>
      </c>
      <c r="O1480" s="201" t="n">
        <v>44050</v>
      </c>
      <c r="P1480" t="s">
        <v>5562</v>
      </c>
    </row>
    <row r="1481">
      <c r="A1481" t="n">
        <v>1596831412</v>
      </c>
      <c r="B1481" t="s">
        <v>6933</v>
      </c>
      <c r="C1481" t="s">
        <v>6933</v>
      </c>
      <c r="D1481" t="n">
        <v>-1000</v>
      </c>
      <c r="E1481" t="n">
        <v>0.3</v>
      </c>
      <c r="F1481" s="201" t="n">
        <v>44047</v>
      </c>
      <c r="G1481" t="n">
        <v>0</v>
      </c>
      <c r="H1481" s="201" t="n">
        <v>44050</v>
      </c>
      <c r="I1481" t="n">
        <v>1.52719665271967</v>
      </c>
      <c r="J1481" t="n">
        <v>1</v>
      </c>
      <c r="K1481" t="n">
        <v>300</v>
      </c>
      <c r="L1481" t="n">
        <v>10.01</v>
      </c>
      <c r="M1481" t="s">
        <v>5653</v>
      </c>
      <c r="N1481" t="n">
        <v>300</v>
      </c>
      <c r="O1481" s="201" t="n">
        <v>44050</v>
      </c>
      <c r="P1481" t="s">
        <v>5562</v>
      </c>
    </row>
    <row r="1482">
      <c r="A1482" t="n">
        <v>1596831413</v>
      </c>
      <c r="B1482" t="s">
        <v>6934</v>
      </c>
      <c r="C1482" t="s">
        <v>6934</v>
      </c>
      <c r="D1482" t="n">
        <v>-600</v>
      </c>
      <c r="E1482" t="n">
        <v>0.75</v>
      </c>
      <c r="F1482" s="201" t="n">
        <v>44047</v>
      </c>
      <c r="G1482" t="n">
        <v>1.5</v>
      </c>
      <c r="H1482" s="201" t="n">
        <v>44050</v>
      </c>
      <c r="I1482" t="n">
        <v>-1.52719665271967</v>
      </c>
      <c r="J1482" t="n">
        <v>-1</v>
      </c>
      <c r="K1482" t="n">
        <v>-450</v>
      </c>
      <c r="L1482" t="n">
        <v>6.01</v>
      </c>
      <c r="M1482" t="s">
        <v>5561</v>
      </c>
      <c r="N1482" t="n">
        <v>450</v>
      </c>
      <c r="O1482" s="201" t="n">
        <v>44050</v>
      </c>
      <c r="P1482" t="s">
        <v>5562</v>
      </c>
    </row>
    <row r="1483">
      <c r="A1483" t="n">
        <v>1596831414</v>
      </c>
      <c r="B1483" t="s">
        <v>6935</v>
      </c>
      <c r="C1483" t="s">
        <v>6935</v>
      </c>
      <c r="D1483" t="n">
        <v>-1500</v>
      </c>
      <c r="E1483" t="n">
        <v>0.7</v>
      </c>
      <c r="F1483" s="201" t="n">
        <v>44047</v>
      </c>
      <c r="G1483" t="n">
        <v>0</v>
      </c>
      <c r="H1483" s="201" t="n">
        <v>44050</v>
      </c>
      <c r="I1483" t="n">
        <v>1.52719665271967</v>
      </c>
      <c r="J1483" t="n">
        <v>1</v>
      </c>
      <c r="K1483" t="n">
        <v>1050</v>
      </c>
      <c r="L1483" t="n">
        <v>15.03</v>
      </c>
      <c r="M1483" t="s">
        <v>5561</v>
      </c>
      <c r="N1483" t="n">
        <v>1050</v>
      </c>
      <c r="O1483" s="201" t="n">
        <v>44050</v>
      </c>
      <c r="P1483" t="s">
        <v>5562</v>
      </c>
    </row>
    <row r="1484">
      <c r="A1484" t="n">
        <v>1596831415</v>
      </c>
      <c r="B1484" t="s">
        <v>6936</v>
      </c>
      <c r="C1484" t="s">
        <v>6936</v>
      </c>
      <c r="D1484" t="n">
        <v>-1000</v>
      </c>
      <c r="E1484" t="n">
        <v>1</v>
      </c>
      <c r="F1484" s="201" t="n">
        <v>44047</v>
      </c>
      <c r="G1484" t="n">
        <v>0</v>
      </c>
      <c r="H1484" s="201" t="n">
        <v>44050</v>
      </c>
      <c r="I1484" t="n">
        <v>1.52719665271967</v>
      </c>
      <c r="J1484" t="n">
        <v>1</v>
      </c>
      <c r="K1484" t="n">
        <v>1000</v>
      </c>
      <c r="L1484" t="n">
        <v>10.03</v>
      </c>
      <c r="M1484" t="s">
        <v>5561</v>
      </c>
      <c r="N1484" t="n">
        <v>1000</v>
      </c>
      <c r="O1484" s="201" t="n">
        <v>44050</v>
      </c>
      <c r="P1484" t="s">
        <v>5562</v>
      </c>
    </row>
    <row r="1485">
      <c r="A1485" t="n">
        <v>1596831416</v>
      </c>
      <c r="B1485" t="s">
        <v>6937</v>
      </c>
      <c r="C1485" t="s">
        <v>6937</v>
      </c>
      <c r="D1485" t="n">
        <v>-1000</v>
      </c>
      <c r="E1485" t="n">
        <v>0.65</v>
      </c>
      <c r="F1485" s="201" t="n">
        <v>44049.6936805556</v>
      </c>
      <c r="G1485" t="n">
        <v>0</v>
      </c>
      <c r="H1485" s="201" t="n">
        <v>44050</v>
      </c>
      <c r="I1485" t="n">
        <v>1.54008438818565</v>
      </c>
      <c r="J1485" t="n">
        <v>1</v>
      </c>
      <c r="K1485" t="n">
        <v>650</v>
      </c>
      <c r="L1485"/>
      <c r="M1485" t="s">
        <v>5561</v>
      </c>
      <c r="N1485" t="n">
        <v>650</v>
      </c>
      <c r="O1485" s="201" t="n">
        <v>44050</v>
      </c>
      <c r="P1485" t="s">
        <v>5562</v>
      </c>
    </row>
    <row r="1486">
      <c r="A1486" t="n">
        <v>1596831417</v>
      </c>
      <c r="B1486" t="s">
        <v>6938</v>
      </c>
      <c r="C1486" t="s">
        <v>6938</v>
      </c>
      <c r="D1486" t="n">
        <v>-1000</v>
      </c>
      <c r="E1486" t="n">
        <v>0.85</v>
      </c>
      <c r="F1486" s="201" t="n">
        <v>44049.6716203704</v>
      </c>
      <c r="G1486" t="n">
        <v>0</v>
      </c>
      <c r="H1486" s="201" t="n">
        <v>44050</v>
      </c>
      <c r="I1486" t="n">
        <v>1.54008438818565</v>
      </c>
      <c r="J1486" t="n">
        <v>1</v>
      </c>
      <c r="K1486" t="n">
        <v>850</v>
      </c>
      <c r="L1486"/>
      <c r="M1486" t="s">
        <v>5561</v>
      </c>
      <c r="N1486" t="n">
        <v>850</v>
      </c>
      <c r="O1486" s="201" t="n">
        <v>44050</v>
      </c>
      <c r="P1486" t="s">
        <v>5562</v>
      </c>
    </row>
    <row r="1487">
      <c r="A1487" t="n">
        <v>1596831418</v>
      </c>
      <c r="B1487" t="s">
        <v>6939</v>
      </c>
      <c r="C1487" t="s">
        <v>6939</v>
      </c>
      <c r="D1487" t="n">
        <v>-1000</v>
      </c>
      <c r="E1487" t="n">
        <v>0.47</v>
      </c>
      <c r="F1487" s="201" t="n">
        <v>44049.6930439815</v>
      </c>
      <c r="G1487" t="n">
        <v>0</v>
      </c>
      <c r="H1487" s="201" t="n">
        <v>44050</v>
      </c>
      <c r="I1487" t="n">
        <v>1.54008438818565</v>
      </c>
      <c r="J1487" t="n">
        <v>1</v>
      </c>
      <c r="K1487" t="n">
        <v>470</v>
      </c>
      <c r="L1487"/>
      <c r="M1487" t="s">
        <v>5561</v>
      </c>
      <c r="N1487" t="n">
        <v>470</v>
      </c>
      <c r="O1487" s="201" t="n">
        <v>44050</v>
      </c>
      <c r="P1487" t="s">
        <v>5562</v>
      </c>
    </row>
    <row r="1488">
      <c r="A1488" t="n">
        <v>1596831419</v>
      </c>
      <c r="B1488" t="s">
        <v>6940</v>
      </c>
      <c r="C1488" t="s">
        <v>6940</v>
      </c>
      <c r="D1488" t="n">
        <v>-1000</v>
      </c>
      <c r="E1488" t="n">
        <v>0.54</v>
      </c>
      <c r="F1488" s="201" t="n">
        <v>44048.7204398148</v>
      </c>
      <c r="G1488" t="n">
        <v>4.01</v>
      </c>
      <c r="H1488" s="201" t="n">
        <v>44050</v>
      </c>
      <c r="I1488" t="n">
        <v>-9.85488639900404</v>
      </c>
      <c r="J1488" t="n">
        <v>-6.42592592592592</v>
      </c>
      <c r="K1488" t="n">
        <v>-3470</v>
      </c>
      <c r="L1488"/>
      <c r="M1488" t="s">
        <v>5561</v>
      </c>
      <c r="N1488" t="n">
        <v>540</v>
      </c>
      <c r="O1488" s="201" t="n">
        <v>44050</v>
      </c>
      <c r="P1488" t="s">
        <v>5562</v>
      </c>
    </row>
    <row r="1489">
      <c r="A1489" t="n">
        <v>1596831420</v>
      </c>
      <c r="B1489" t="s">
        <v>6940</v>
      </c>
      <c r="C1489" t="s">
        <v>6940</v>
      </c>
      <c r="D1489" t="n">
        <v>-500</v>
      </c>
      <c r="E1489" t="n">
        <v>0.54</v>
      </c>
      <c r="F1489" s="201" t="n">
        <v>44048.7204398148</v>
      </c>
      <c r="G1489" t="n">
        <v>0</v>
      </c>
      <c r="H1489" s="201" t="n">
        <v>44050</v>
      </c>
      <c r="I1489" t="n">
        <v>1.53361344537815</v>
      </c>
      <c r="J1489" t="n">
        <v>1</v>
      </c>
      <c r="K1489" t="n">
        <v>270</v>
      </c>
      <c r="L1489"/>
      <c r="M1489" t="s">
        <v>5561</v>
      </c>
      <c r="N1489" t="n">
        <v>270</v>
      </c>
      <c r="O1489" s="201" t="n">
        <v>44050</v>
      </c>
      <c r="P1489" t="s">
        <v>5562</v>
      </c>
    </row>
    <row r="1490">
      <c r="A1490" t="n">
        <v>1597076954</v>
      </c>
      <c r="B1490" t="s">
        <v>6941</v>
      </c>
      <c r="C1490" t="s">
        <v>6941</v>
      </c>
      <c r="D1490" t="n">
        <v>-1000</v>
      </c>
      <c r="E1490" t="n">
        <v>0.85</v>
      </c>
      <c r="F1490" s="201" t="n">
        <v>44049.6743865741</v>
      </c>
      <c r="G1490" t="n">
        <v>0</v>
      </c>
      <c r="H1490" s="201" t="n">
        <v>44050</v>
      </c>
      <c r="I1490" t="n">
        <v>1.54008438818565</v>
      </c>
      <c r="J1490" t="n">
        <v>1</v>
      </c>
      <c r="K1490" t="n">
        <v>850</v>
      </c>
      <c r="L1490"/>
      <c r="M1490" t="s">
        <v>5561</v>
      </c>
      <c r="N1490" t="n">
        <v>850</v>
      </c>
      <c r="O1490" s="201" t="n">
        <v>44053</v>
      </c>
      <c r="P1490" t="s">
        <v>5562</v>
      </c>
    </row>
    <row r="1491">
      <c r="A1491" t="n">
        <v>1597169825</v>
      </c>
      <c r="B1491" t="s">
        <v>6942</v>
      </c>
      <c r="C1491" t="s">
        <v>6942</v>
      </c>
      <c r="D1491" t="n">
        <v>100</v>
      </c>
      <c r="E1491" t="n">
        <v>4.5</v>
      </c>
      <c r="F1491" s="201" t="n">
        <v>44025</v>
      </c>
      <c r="G1491" t="n">
        <v>6.8</v>
      </c>
      <c r="H1491" s="201" t="n">
        <v>44054</v>
      </c>
      <c r="I1491" t="n">
        <v>0.714772243507876</v>
      </c>
      <c r="J1491" t="n">
        <v>0.511111111111111</v>
      </c>
      <c r="K1491" t="n">
        <v>230</v>
      </c>
      <c r="L1491"/>
      <c r="M1491" t="s">
        <v>5568</v>
      </c>
      <c r="N1491" t="n">
        <v>450</v>
      </c>
      <c r="O1491" s="201" t="n">
        <v>44054</v>
      </c>
      <c r="P1491" t="s">
        <v>5562</v>
      </c>
    </row>
    <row r="1492">
      <c r="A1492" t="n">
        <v>1597169826</v>
      </c>
      <c r="B1492" t="s">
        <v>6943</v>
      </c>
      <c r="C1492" t="s">
        <v>6943</v>
      </c>
      <c r="D1492" t="n">
        <v>200</v>
      </c>
      <c r="E1492" t="n">
        <v>5.5</v>
      </c>
      <c r="F1492" s="201" t="n">
        <v>44026.6900462963</v>
      </c>
      <c r="G1492" t="n">
        <v>6.2</v>
      </c>
      <c r="H1492" s="201" t="n">
        <v>44054</v>
      </c>
      <c r="I1492" t="n">
        <v>0.178671328671329</v>
      </c>
      <c r="J1492" t="n">
        <v>0.127272727272727</v>
      </c>
      <c r="K1492" t="n">
        <v>140</v>
      </c>
      <c r="L1492"/>
      <c r="M1492" t="s">
        <v>5568</v>
      </c>
      <c r="N1492" t="n">
        <v>1100</v>
      </c>
      <c r="O1492" s="201" t="n">
        <v>44054</v>
      </c>
      <c r="P1492" t="s">
        <v>5562</v>
      </c>
    </row>
    <row r="1493">
      <c r="A1493" t="n">
        <v>1597176645</v>
      </c>
      <c r="B1493" t="s">
        <v>6944</v>
      </c>
      <c r="C1493" t="s">
        <v>6944</v>
      </c>
      <c r="D1493" t="n">
        <v>-1000</v>
      </c>
      <c r="E1493" t="n">
        <v>0.65</v>
      </c>
      <c r="F1493" s="201" t="n">
        <v>44053</v>
      </c>
      <c r="G1493" t="n">
        <v>1.75</v>
      </c>
      <c r="H1493" s="201" t="n">
        <v>44054</v>
      </c>
      <c r="I1493" t="n">
        <v>-2.65103994717729</v>
      </c>
      <c r="J1493" t="n">
        <v>-1.69230769230769</v>
      </c>
      <c r="K1493" t="n">
        <v>-1100</v>
      </c>
      <c r="L1493" t="n">
        <v>10.02</v>
      </c>
      <c r="M1493" t="s">
        <v>5561</v>
      </c>
      <c r="N1493" t="n">
        <v>650</v>
      </c>
      <c r="O1493" s="201" t="n">
        <v>44054</v>
      </c>
      <c r="P1493" t="s">
        <v>5562</v>
      </c>
    </row>
    <row r="1494">
      <c r="A1494" t="n">
        <v>1597420422</v>
      </c>
      <c r="B1494" t="s">
        <v>6945</v>
      </c>
      <c r="C1494" t="s">
        <v>6945</v>
      </c>
      <c r="D1494" t="n">
        <v>200</v>
      </c>
      <c r="E1494" t="n">
        <v>4.4</v>
      </c>
      <c r="F1494" s="201" t="n">
        <v>44054.6264467593</v>
      </c>
      <c r="G1494" t="n">
        <v>5</v>
      </c>
      <c r="H1494" s="201" t="n">
        <v>44057</v>
      </c>
      <c r="I1494" t="n">
        <v>0.214537617554859</v>
      </c>
      <c r="J1494" t="n">
        <v>0.136363636363636</v>
      </c>
      <c r="K1494" t="n">
        <v>120</v>
      </c>
      <c r="L1494"/>
      <c r="M1494" t="s">
        <v>5568</v>
      </c>
      <c r="N1494" t="n">
        <v>880</v>
      </c>
      <c r="O1494" s="201" t="n">
        <v>44057</v>
      </c>
      <c r="P1494" t="s">
        <v>5562</v>
      </c>
    </row>
    <row r="1495">
      <c r="A1495" t="n">
        <v>1597435742</v>
      </c>
      <c r="B1495" t="s">
        <v>6946</v>
      </c>
      <c r="C1495" t="s">
        <v>6946</v>
      </c>
      <c r="D1495" t="n">
        <v>-2000</v>
      </c>
      <c r="E1495" t="n">
        <v>0.35</v>
      </c>
      <c r="F1495" s="201" t="n">
        <v>44056</v>
      </c>
      <c r="G1495" t="n">
        <v>0</v>
      </c>
      <c r="H1495" s="201" t="n">
        <v>44057</v>
      </c>
      <c r="I1495" t="n">
        <v>1.58695652173913</v>
      </c>
      <c r="J1495" t="n">
        <v>1</v>
      </c>
      <c r="K1495" t="n">
        <v>700</v>
      </c>
      <c r="L1495" t="n">
        <v>20.02</v>
      </c>
      <c r="M1495" t="s">
        <v>5561</v>
      </c>
      <c r="N1495" t="n">
        <v>700</v>
      </c>
      <c r="O1495" s="201" t="n">
        <v>44057</v>
      </c>
      <c r="P1495" t="s">
        <v>5562</v>
      </c>
    </row>
    <row r="1496">
      <c r="A1496" t="n">
        <v>1597435743</v>
      </c>
      <c r="B1496" t="s">
        <v>6947</v>
      </c>
      <c r="C1496" t="s">
        <v>6947</v>
      </c>
      <c r="D1496" t="n">
        <v>-1000</v>
      </c>
      <c r="E1496" t="n">
        <v>0.8</v>
      </c>
      <c r="F1496" s="201" t="n">
        <v>44056</v>
      </c>
      <c r="G1496" t="n">
        <v>0</v>
      </c>
      <c r="H1496" s="201" t="n">
        <v>44057</v>
      </c>
      <c r="I1496" t="n">
        <v>1.58695652173913</v>
      </c>
      <c r="J1496" t="n">
        <v>1</v>
      </c>
      <c r="K1496" t="n">
        <v>800</v>
      </c>
      <c r="L1496" t="n">
        <v>10.02</v>
      </c>
      <c r="M1496" t="s">
        <v>5561</v>
      </c>
      <c r="N1496" t="n">
        <v>800</v>
      </c>
      <c r="O1496" s="201" t="n">
        <v>44057</v>
      </c>
      <c r="P1496" t="s">
        <v>5562</v>
      </c>
    </row>
    <row r="1497">
      <c r="A1497" t="n">
        <v>1597435744</v>
      </c>
      <c r="B1497" t="s">
        <v>6948</v>
      </c>
      <c r="C1497" t="s">
        <v>6948</v>
      </c>
      <c r="D1497" t="n">
        <v>-100</v>
      </c>
      <c r="E1497" t="n">
        <v>1.1</v>
      </c>
      <c r="F1497" s="201" t="n">
        <v>44054.6670717593</v>
      </c>
      <c r="G1497" t="n">
        <v>0</v>
      </c>
      <c r="H1497" s="201" t="n">
        <v>44057</v>
      </c>
      <c r="I1497" t="n">
        <v>1.57327586206897</v>
      </c>
      <c r="J1497" t="n">
        <v>1</v>
      </c>
      <c r="K1497" t="n">
        <v>110</v>
      </c>
      <c r="L1497"/>
      <c r="M1497" t="s">
        <v>5653</v>
      </c>
      <c r="N1497" t="n">
        <v>110</v>
      </c>
      <c r="O1497" s="201" t="n">
        <v>44057</v>
      </c>
      <c r="P1497" t="s">
        <v>5562</v>
      </c>
    </row>
    <row r="1498">
      <c r="A1498" t="n">
        <v>1597435745</v>
      </c>
      <c r="B1498" t="s">
        <v>6949</v>
      </c>
      <c r="C1498" t="s">
        <v>6949</v>
      </c>
      <c r="D1498" t="n">
        <v>-1000</v>
      </c>
      <c r="E1498" t="n">
        <v>0.8</v>
      </c>
      <c r="F1498" s="201" t="n">
        <v>44054.6670833333</v>
      </c>
      <c r="G1498" t="n">
        <v>0</v>
      </c>
      <c r="H1498" s="201" t="n">
        <v>44057</v>
      </c>
      <c r="I1498" t="n">
        <v>1.57327586206897</v>
      </c>
      <c r="J1498" t="n">
        <v>1</v>
      </c>
      <c r="K1498" t="n">
        <v>800</v>
      </c>
      <c r="L1498"/>
      <c r="M1498" t="s">
        <v>5561</v>
      </c>
      <c r="N1498" t="n">
        <v>800</v>
      </c>
      <c r="O1498" s="201" t="n">
        <v>44057</v>
      </c>
      <c r="P1498" t="s">
        <v>5562</v>
      </c>
    </row>
    <row r="1499">
      <c r="A1499" t="n">
        <v>1597435746</v>
      </c>
      <c r="B1499" t="s">
        <v>6950</v>
      </c>
      <c r="C1499" t="s">
        <v>6950</v>
      </c>
      <c r="D1499" t="n">
        <v>-1000</v>
      </c>
      <c r="E1499" t="n">
        <v>0.4</v>
      </c>
      <c r="F1499" s="201" t="n">
        <v>44056</v>
      </c>
      <c r="G1499" t="n">
        <v>1.9</v>
      </c>
      <c r="H1499" s="201" t="n">
        <v>44057</v>
      </c>
      <c r="I1499" t="n">
        <v>-5.95108695652174</v>
      </c>
      <c r="J1499" t="n">
        <v>-3.75</v>
      </c>
      <c r="K1499" t="n">
        <v>-1500</v>
      </c>
      <c r="L1499" t="n">
        <v>10.01</v>
      </c>
      <c r="M1499" t="s">
        <v>5561</v>
      </c>
      <c r="N1499" t="n">
        <v>400</v>
      </c>
      <c r="O1499" s="201" t="n">
        <v>44057</v>
      </c>
      <c r="P1499" t="s">
        <v>5562</v>
      </c>
    </row>
    <row r="1500">
      <c r="A1500" t="n">
        <v>1597435747</v>
      </c>
      <c r="B1500" t="s">
        <v>6951</v>
      </c>
      <c r="C1500" t="s">
        <v>6951</v>
      </c>
      <c r="D1500" t="n">
        <v>-1000</v>
      </c>
      <c r="E1500" t="n">
        <v>1.25</v>
      </c>
      <c r="F1500" s="201" t="n">
        <v>44053</v>
      </c>
      <c r="G1500" t="n">
        <v>0</v>
      </c>
      <c r="H1500" s="201" t="n">
        <v>44057</v>
      </c>
      <c r="I1500" t="n">
        <v>1.56652360515021</v>
      </c>
      <c r="J1500" t="n">
        <v>1</v>
      </c>
      <c r="K1500" t="n">
        <v>1250</v>
      </c>
      <c r="L1500" t="n">
        <v>10.03</v>
      </c>
      <c r="M1500" t="s">
        <v>5561</v>
      </c>
      <c r="N1500" t="n">
        <v>1250</v>
      </c>
      <c r="O1500" s="201" t="n">
        <v>44057</v>
      </c>
      <c r="P1500" t="s">
        <v>5562</v>
      </c>
    </row>
    <row r="1501">
      <c r="A1501" t="n">
        <v>1597435748</v>
      </c>
      <c r="B1501" t="s">
        <v>6952</v>
      </c>
      <c r="C1501" t="s">
        <v>6952</v>
      </c>
      <c r="D1501" t="n">
        <v>-1000</v>
      </c>
      <c r="E1501" t="n">
        <v>0.5</v>
      </c>
      <c r="F1501" s="201" t="n">
        <v>44055.7160069444</v>
      </c>
      <c r="G1501" t="n">
        <v>0</v>
      </c>
      <c r="H1501" s="201" t="n">
        <v>44057</v>
      </c>
      <c r="I1501" t="n">
        <v>1.58008658008658</v>
      </c>
      <c r="J1501" t="n">
        <v>1</v>
      </c>
      <c r="K1501" t="n">
        <v>500</v>
      </c>
      <c r="L1501"/>
      <c r="M1501" t="s">
        <v>5561</v>
      </c>
      <c r="N1501" t="n">
        <v>500</v>
      </c>
      <c r="O1501" s="201" t="n">
        <v>44057</v>
      </c>
      <c r="P1501" t="s">
        <v>5562</v>
      </c>
    </row>
    <row r="1502">
      <c r="A1502" t="n">
        <v>1597435749</v>
      </c>
      <c r="B1502" t="s">
        <v>6953</v>
      </c>
      <c r="C1502" t="s">
        <v>6953</v>
      </c>
      <c r="D1502" t="n">
        <v>-1000</v>
      </c>
      <c r="E1502" t="n">
        <v>0.65</v>
      </c>
      <c r="F1502" s="201" t="n">
        <v>44053</v>
      </c>
      <c r="G1502" t="n">
        <v>0</v>
      </c>
      <c r="H1502" s="201" t="n">
        <v>44057</v>
      </c>
      <c r="I1502" t="n">
        <v>1.56652360515021</v>
      </c>
      <c r="J1502" t="n">
        <v>1</v>
      </c>
      <c r="K1502" t="n">
        <v>650</v>
      </c>
      <c r="L1502" t="n">
        <v>10.02</v>
      </c>
      <c r="M1502" t="s">
        <v>5561</v>
      </c>
      <c r="N1502" t="n">
        <v>650</v>
      </c>
      <c r="O1502" s="201" t="n">
        <v>44057</v>
      </c>
      <c r="P1502" t="s">
        <v>5562</v>
      </c>
    </row>
    <row r="1503">
      <c r="A1503" t="n">
        <v>1597435750</v>
      </c>
      <c r="B1503" t="s">
        <v>6954</v>
      </c>
      <c r="C1503" t="s">
        <v>6954</v>
      </c>
      <c r="D1503" t="n">
        <v>-1000</v>
      </c>
      <c r="E1503" t="n">
        <v>0.65</v>
      </c>
      <c r="F1503" s="201" t="n">
        <v>44056</v>
      </c>
      <c r="G1503" t="n">
        <v>0</v>
      </c>
      <c r="H1503" s="201" t="n">
        <v>44057</v>
      </c>
      <c r="I1503" t="n">
        <v>1.58695652173913</v>
      </c>
      <c r="J1503" t="n">
        <v>1</v>
      </c>
      <c r="K1503" t="n">
        <v>650</v>
      </c>
      <c r="L1503" t="n">
        <v>10.02</v>
      </c>
      <c r="M1503" t="s">
        <v>5561</v>
      </c>
      <c r="N1503" t="n">
        <v>650</v>
      </c>
      <c r="O1503" s="201" t="n">
        <v>44057</v>
      </c>
      <c r="P1503" t="s">
        <v>5562</v>
      </c>
    </row>
    <row r="1504">
      <c r="A1504" t="n">
        <v>1597435751</v>
      </c>
      <c r="B1504" t="s">
        <v>6955</v>
      </c>
      <c r="C1504" t="s">
        <v>6955</v>
      </c>
      <c r="D1504" t="n">
        <v>-1000</v>
      </c>
      <c r="E1504" t="n">
        <v>0.55</v>
      </c>
      <c r="F1504" s="201" t="n">
        <v>44057.4896875</v>
      </c>
      <c r="G1504" t="n">
        <v>0</v>
      </c>
      <c r="H1504" s="201" t="n">
        <v>44057</v>
      </c>
      <c r="I1504" t="n">
        <v>1.5938864628821</v>
      </c>
      <c r="J1504" t="n">
        <v>1</v>
      </c>
      <c r="K1504" t="n">
        <v>550</v>
      </c>
      <c r="L1504"/>
      <c r="M1504" t="s">
        <v>5561</v>
      </c>
      <c r="N1504" t="n">
        <v>550</v>
      </c>
      <c r="O1504" s="201" t="n">
        <v>44057</v>
      </c>
      <c r="P1504" t="s">
        <v>5562</v>
      </c>
    </row>
    <row r="1505">
      <c r="A1505" t="n">
        <v>1597435752</v>
      </c>
      <c r="B1505" t="s">
        <v>6956</v>
      </c>
      <c r="C1505" t="s">
        <v>6956</v>
      </c>
      <c r="D1505" t="n">
        <v>-1000</v>
      </c>
      <c r="E1505" t="n">
        <v>0.75</v>
      </c>
      <c r="F1505" s="201" t="n">
        <v>44057.4896643519</v>
      </c>
      <c r="G1505" t="n">
        <v>0</v>
      </c>
      <c r="H1505" s="201" t="n">
        <v>44057</v>
      </c>
      <c r="I1505" t="n">
        <v>1.5938864628821</v>
      </c>
      <c r="J1505" t="n">
        <v>1</v>
      </c>
      <c r="K1505" t="n">
        <v>750</v>
      </c>
      <c r="L1505"/>
      <c r="M1505" t="s">
        <v>5561</v>
      </c>
      <c r="N1505" t="n">
        <v>750</v>
      </c>
      <c r="O1505" s="201" t="n">
        <v>44057</v>
      </c>
      <c r="P1505" t="s">
        <v>5562</v>
      </c>
    </row>
    <row r="1506">
      <c r="A1506" t="n">
        <v>1597435753</v>
      </c>
      <c r="B1506" t="s">
        <v>6957</v>
      </c>
      <c r="C1506" t="s">
        <v>6957</v>
      </c>
      <c r="D1506" t="n">
        <v>-1000</v>
      </c>
      <c r="E1506" t="n">
        <v>0.4</v>
      </c>
      <c r="F1506" s="201" t="n">
        <v>44057.4907407407</v>
      </c>
      <c r="G1506" t="n">
        <v>0</v>
      </c>
      <c r="H1506" s="201" t="n">
        <v>44057</v>
      </c>
      <c r="I1506" t="n">
        <v>1.5938864628821</v>
      </c>
      <c r="J1506" t="n">
        <v>1</v>
      </c>
      <c r="K1506" t="n">
        <v>400</v>
      </c>
      <c r="L1506"/>
      <c r="M1506" t="s">
        <v>5561</v>
      </c>
      <c r="N1506" t="n">
        <v>400</v>
      </c>
      <c r="O1506" s="201" t="n">
        <v>44057</v>
      </c>
      <c r="P1506" t="s">
        <v>5562</v>
      </c>
    </row>
    <row r="1507">
      <c r="A1507" t="n">
        <v>1597435754</v>
      </c>
      <c r="B1507" t="s">
        <v>6958</v>
      </c>
      <c r="C1507" t="s">
        <v>6958</v>
      </c>
      <c r="D1507" t="n">
        <v>-1000</v>
      </c>
      <c r="E1507" t="n">
        <v>0.34</v>
      </c>
      <c r="F1507" s="201" t="n">
        <v>44057.489849537</v>
      </c>
      <c r="G1507" t="n">
        <v>0</v>
      </c>
      <c r="H1507" s="201" t="n">
        <v>44057</v>
      </c>
      <c r="I1507" t="n">
        <v>1.5938864628821</v>
      </c>
      <c r="J1507" t="n">
        <v>1</v>
      </c>
      <c r="K1507" t="n">
        <v>340</v>
      </c>
      <c r="L1507"/>
      <c r="M1507" t="s">
        <v>5561</v>
      </c>
      <c r="N1507" t="n">
        <v>340</v>
      </c>
      <c r="O1507" s="201" t="n">
        <v>44057</v>
      </c>
      <c r="P1507" t="s">
        <v>5562</v>
      </c>
    </row>
    <row r="1508">
      <c r="A1508" t="n">
        <v>1597435755</v>
      </c>
      <c r="B1508" t="s">
        <v>6959</v>
      </c>
      <c r="C1508" t="s">
        <v>6959</v>
      </c>
      <c r="D1508" t="n">
        <v>-500</v>
      </c>
      <c r="E1508" t="n">
        <v>0.5</v>
      </c>
      <c r="F1508" s="201" t="n">
        <v>44053.5182523148</v>
      </c>
      <c r="G1508" t="n">
        <v>0</v>
      </c>
      <c r="H1508" s="201" t="n">
        <v>44057</v>
      </c>
      <c r="I1508" t="n">
        <v>1.56652360515021</v>
      </c>
      <c r="J1508" t="n">
        <v>1</v>
      </c>
      <c r="K1508" t="n">
        <v>250</v>
      </c>
      <c r="L1508"/>
      <c r="M1508" t="s">
        <v>5653</v>
      </c>
      <c r="N1508" t="n">
        <v>250</v>
      </c>
      <c r="O1508" s="201" t="n">
        <v>44057</v>
      </c>
      <c r="P1508" t="s">
        <v>5562</v>
      </c>
    </row>
    <row r="1509">
      <c r="A1509" t="n">
        <v>1597435756</v>
      </c>
      <c r="B1509" t="s">
        <v>6960</v>
      </c>
      <c r="C1509" t="s">
        <v>6960</v>
      </c>
      <c r="D1509" t="n">
        <v>-1000</v>
      </c>
      <c r="E1509" t="n">
        <v>0.75</v>
      </c>
      <c r="F1509" s="201" t="n">
        <v>44055.7168055556</v>
      </c>
      <c r="G1509" t="n">
        <v>0</v>
      </c>
      <c r="H1509" s="201" t="n">
        <v>44057</v>
      </c>
      <c r="I1509" t="n">
        <v>1.58008658008658</v>
      </c>
      <c r="J1509" t="n">
        <v>1</v>
      </c>
      <c r="K1509" t="n">
        <v>750</v>
      </c>
      <c r="L1509"/>
      <c r="M1509" t="s">
        <v>5561</v>
      </c>
      <c r="N1509" t="n">
        <v>750</v>
      </c>
      <c r="O1509" s="201" t="n">
        <v>44057</v>
      </c>
      <c r="P1509" t="s">
        <v>5562</v>
      </c>
    </row>
    <row r="1510">
      <c r="A1510" t="n">
        <v>1597689014</v>
      </c>
      <c r="B1510" t="s">
        <v>6961</v>
      </c>
      <c r="C1510" t="s">
        <v>6961</v>
      </c>
      <c r="D1510" t="n">
        <v>200</v>
      </c>
      <c r="E1510" t="n">
        <v>2.5</v>
      </c>
      <c r="F1510" s="201" t="n">
        <v>44055.7159953704</v>
      </c>
      <c r="G1510" t="n">
        <v>3.5</v>
      </c>
      <c r="H1510" s="201" t="n">
        <v>44060</v>
      </c>
      <c r="I1510" t="n">
        <v>0.632034632034632</v>
      </c>
      <c r="J1510" t="n">
        <v>0.4</v>
      </c>
      <c r="K1510" t="n">
        <v>200</v>
      </c>
      <c r="L1510"/>
      <c r="M1510" t="s">
        <v>5568</v>
      </c>
      <c r="N1510" t="n">
        <v>500</v>
      </c>
      <c r="O1510" s="201" t="n">
        <v>44060</v>
      </c>
      <c r="P1510" t="s">
        <v>5562</v>
      </c>
    </row>
    <row r="1511">
      <c r="A1511" t="n">
        <v>1597689015</v>
      </c>
      <c r="B1511" t="s">
        <v>6962</v>
      </c>
      <c r="C1511" t="s">
        <v>6962</v>
      </c>
      <c r="D1511" t="n">
        <v>100</v>
      </c>
      <c r="E1511" t="n">
        <v>12</v>
      </c>
      <c r="F1511" s="201" t="n">
        <v>44056</v>
      </c>
      <c r="G1511" t="n">
        <v>13</v>
      </c>
      <c r="H1511" s="201" t="n">
        <v>44060</v>
      </c>
      <c r="I1511" t="n">
        <v>0.132246376811594</v>
      </c>
      <c r="J1511" t="n">
        <v>0.0833333333333333</v>
      </c>
      <c r="K1511" t="n">
        <v>100</v>
      </c>
      <c r="L1511"/>
      <c r="M1511" t="s">
        <v>5568</v>
      </c>
      <c r="N1511" t="n">
        <v>1200</v>
      </c>
      <c r="O1511" s="201" t="n">
        <v>44060</v>
      </c>
      <c r="P1511" t="s">
        <v>5562</v>
      </c>
    </row>
    <row r="1512">
      <c r="A1512" t="n">
        <v>1597695030</v>
      </c>
      <c r="B1512" t="s">
        <v>6963</v>
      </c>
      <c r="C1512" t="s">
        <v>6963</v>
      </c>
      <c r="D1512" t="n">
        <v>-100</v>
      </c>
      <c r="E1512" t="n">
        <v>2.2</v>
      </c>
      <c r="F1512" s="201" t="n">
        <v>44053</v>
      </c>
      <c r="G1512" t="n">
        <v>0.85</v>
      </c>
      <c r="H1512" s="201" t="n">
        <v>44060</v>
      </c>
      <c r="I1512" t="n">
        <v>0.961275848614905</v>
      </c>
      <c r="J1512" t="n">
        <v>0.613636363636364</v>
      </c>
      <c r="K1512" t="n">
        <v>135</v>
      </c>
      <c r="L1512" t="n">
        <v>1.01</v>
      </c>
      <c r="M1512" t="s">
        <v>5653</v>
      </c>
      <c r="N1512" t="n">
        <v>220</v>
      </c>
      <c r="O1512" s="201" t="n">
        <v>44060</v>
      </c>
      <c r="P1512" t="s">
        <v>5562</v>
      </c>
    </row>
    <row r="1513">
      <c r="A1513" t="n">
        <v>1597781630</v>
      </c>
      <c r="B1513" t="s">
        <v>6964</v>
      </c>
      <c r="C1513" t="s">
        <v>6964</v>
      </c>
      <c r="D1513" t="n">
        <v>100</v>
      </c>
      <c r="E1513" t="n">
        <v>5.3</v>
      </c>
      <c r="F1513" s="201" t="n">
        <v>44060.5621527778</v>
      </c>
      <c r="G1513" t="n">
        <v>6.2</v>
      </c>
      <c r="H1513" s="201" t="n">
        <v>44061</v>
      </c>
      <c r="I1513" t="n">
        <v>0.274252796794123</v>
      </c>
      <c r="J1513" t="n">
        <v>0.169811320754717</v>
      </c>
      <c r="K1513" t="n">
        <v>90</v>
      </c>
      <c r="L1513"/>
      <c r="M1513" t="s">
        <v>5568</v>
      </c>
      <c r="N1513" t="n">
        <v>530</v>
      </c>
      <c r="O1513" s="201" t="n">
        <v>44061</v>
      </c>
      <c r="P1513" t="s">
        <v>5562</v>
      </c>
    </row>
    <row r="1514">
      <c r="A1514" t="n">
        <v>1597851559</v>
      </c>
      <c r="B1514" t="s">
        <v>6965</v>
      </c>
      <c r="C1514" t="s">
        <v>6965</v>
      </c>
      <c r="D1514" t="n">
        <v>-1000</v>
      </c>
      <c r="E1514" t="n">
        <v>0.6</v>
      </c>
      <c r="F1514" s="201" t="n">
        <v>44061</v>
      </c>
      <c r="G1514" t="n">
        <v>0.05</v>
      </c>
      <c r="H1514" s="201" t="n">
        <v>44062</v>
      </c>
      <c r="I1514" t="n">
        <v>1.48703703703704</v>
      </c>
      <c r="J1514" t="n">
        <v>0.916666666666667</v>
      </c>
      <c r="K1514" t="n">
        <v>550</v>
      </c>
      <c r="L1514" t="n">
        <v>10.02</v>
      </c>
      <c r="M1514" t="s">
        <v>5561</v>
      </c>
      <c r="N1514" t="n">
        <v>600</v>
      </c>
      <c r="O1514" s="201" t="n">
        <v>44062</v>
      </c>
      <c r="P1514" t="s">
        <v>5562</v>
      </c>
    </row>
    <row r="1515">
      <c r="A1515" t="n">
        <v>1597851560</v>
      </c>
      <c r="B1515" t="s">
        <v>6966</v>
      </c>
      <c r="C1515" t="s">
        <v>6966</v>
      </c>
      <c r="D1515" t="n">
        <v>500</v>
      </c>
      <c r="E1515" t="n">
        <v>1.85</v>
      </c>
      <c r="F1515" s="201" t="n">
        <v>44061</v>
      </c>
      <c r="G1515" t="n">
        <v>2.35</v>
      </c>
      <c r="H1515" s="201" t="n">
        <v>44062</v>
      </c>
      <c r="I1515" t="n">
        <v>0.438438438438438</v>
      </c>
      <c r="J1515" t="n">
        <v>0.27027027027027</v>
      </c>
      <c r="K1515" t="n">
        <v>250</v>
      </c>
      <c r="L1515"/>
      <c r="M1515" t="s">
        <v>5568</v>
      </c>
      <c r="N1515" t="n">
        <v>925</v>
      </c>
      <c r="O1515" s="201" t="n">
        <v>44062</v>
      </c>
      <c r="P1515" t="s">
        <v>5562</v>
      </c>
    </row>
    <row r="1516">
      <c r="A1516" t="n">
        <v>1597851561</v>
      </c>
      <c r="B1516" t="s">
        <v>6967</v>
      </c>
      <c r="C1516" t="s">
        <v>6967</v>
      </c>
      <c r="D1516" t="n">
        <v>-1000</v>
      </c>
      <c r="E1516" t="n">
        <v>1.1</v>
      </c>
      <c r="F1516" s="201" t="n">
        <v>44060.6698032407</v>
      </c>
      <c r="G1516" t="n">
        <v>0.05</v>
      </c>
      <c r="H1516" s="201" t="n">
        <v>44062</v>
      </c>
      <c r="I1516" t="n">
        <v>1.54163314561545</v>
      </c>
      <c r="J1516" t="n">
        <v>0.954545454545455</v>
      </c>
      <c r="K1516" t="n">
        <v>1050</v>
      </c>
      <c r="L1516"/>
      <c r="M1516" t="s">
        <v>5561</v>
      </c>
      <c r="N1516" t="n">
        <v>1100</v>
      </c>
      <c r="O1516" s="201" t="n">
        <v>44062</v>
      </c>
      <c r="P1516" t="s">
        <v>5562</v>
      </c>
    </row>
    <row r="1517">
      <c r="A1517" t="n">
        <v>1597851562</v>
      </c>
      <c r="B1517" t="s">
        <v>6968</v>
      </c>
      <c r="C1517" t="s">
        <v>6968</v>
      </c>
      <c r="D1517" t="n">
        <v>200</v>
      </c>
      <c r="E1517" t="n">
        <v>5.5</v>
      </c>
      <c r="F1517" s="201" t="n">
        <v>44060.6690740741</v>
      </c>
      <c r="G1517" t="n">
        <v>5.8</v>
      </c>
      <c r="H1517" s="201" t="n">
        <v>44062</v>
      </c>
      <c r="I1517" t="n">
        <v>0.0880933226065968</v>
      </c>
      <c r="J1517" t="n">
        <v>0.0545454545454545</v>
      </c>
      <c r="K1517" t="n">
        <v>60</v>
      </c>
      <c r="L1517"/>
      <c r="M1517" t="s">
        <v>5568</v>
      </c>
      <c r="N1517" t="n">
        <v>1100</v>
      </c>
      <c r="O1517" s="201" t="n">
        <v>44062</v>
      </c>
      <c r="P1517" t="s">
        <v>5562</v>
      </c>
    </row>
    <row r="1518">
      <c r="A1518" t="n">
        <v>1597851563</v>
      </c>
      <c r="B1518" t="s">
        <v>6969</v>
      </c>
      <c r="C1518" t="s">
        <v>6969</v>
      </c>
      <c r="D1518" t="n">
        <v>-1000</v>
      </c>
      <c r="E1518" t="n">
        <v>0.85</v>
      </c>
      <c r="F1518" s="201" t="n">
        <v>44061</v>
      </c>
      <c r="G1518" t="n">
        <v>0.04</v>
      </c>
      <c r="H1518" s="201" t="n">
        <v>44062</v>
      </c>
      <c r="I1518" t="n">
        <v>1.54588235294118</v>
      </c>
      <c r="J1518" t="n">
        <v>0.952941176470588</v>
      </c>
      <c r="K1518" t="n">
        <v>810</v>
      </c>
      <c r="L1518" t="n">
        <v>10.02</v>
      </c>
      <c r="M1518" t="s">
        <v>5561</v>
      </c>
      <c r="N1518" t="n">
        <v>850</v>
      </c>
      <c r="O1518" s="201" t="n">
        <v>44062</v>
      </c>
      <c r="P1518" t="s">
        <v>5562</v>
      </c>
    </row>
    <row r="1519">
      <c r="A1519" t="n">
        <v>1597940739</v>
      </c>
      <c r="B1519" t="s">
        <v>6970</v>
      </c>
      <c r="C1519" t="s">
        <v>6970</v>
      </c>
      <c r="D1519" t="n">
        <v>-1000</v>
      </c>
      <c r="E1519" t="n">
        <v>1.4</v>
      </c>
      <c r="F1519" s="201" t="n">
        <v>44056</v>
      </c>
      <c r="G1519" t="n">
        <v>0.7</v>
      </c>
      <c r="H1519" s="201" t="n">
        <v>44063</v>
      </c>
      <c r="I1519" t="n">
        <v>0.793478260869565</v>
      </c>
      <c r="J1519" t="n">
        <v>0.5</v>
      </c>
      <c r="K1519" t="n">
        <v>700</v>
      </c>
      <c r="L1519" t="n">
        <v>10.04</v>
      </c>
      <c r="M1519" t="s">
        <v>5561</v>
      </c>
      <c r="N1519" t="n">
        <v>1400</v>
      </c>
      <c r="O1519" s="201" t="n">
        <v>44063</v>
      </c>
      <c r="P1519" t="s">
        <v>5562</v>
      </c>
    </row>
    <row r="1520">
      <c r="A1520" t="n">
        <v>1597940740</v>
      </c>
      <c r="B1520" t="s">
        <v>6971</v>
      </c>
      <c r="C1520" t="s">
        <v>6971</v>
      </c>
      <c r="D1520" t="n">
        <v>-1000</v>
      </c>
      <c r="E1520" t="n">
        <v>0.95</v>
      </c>
      <c r="F1520" s="201" t="n">
        <v>44060.6680555556</v>
      </c>
      <c r="G1520" t="n">
        <v>0.6</v>
      </c>
      <c r="H1520" s="201" t="n">
        <v>44063</v>
      </c>
      <c r="I1520" t="n">
        <v>0.595016301816488</v>
      </c>
      <c r="J1520" t="n">
        <v>0.368421052631579</v>
      </c>
      <c r="K1520" t="n">
        <v>350</v>
      </c>
      <c r="L1520"/>
      <c r="M1520" t="s">
        <v>5561</v>
      </c>
      <c r="N1520" t="n">
        <v>950</v>
      </c>
      <c r="O1520" s="201" t="n">
        <v>44063</v>
      </c>
      <c r="P1520" t="s">
        <v>5562</v>
      </c>
    </row>
    <row r="1521">
      <c r="A1521" t="n">
        <v>1597956817</v>
      </c>
      <c r="B1521" t="s">
        <v>6972</v>
      </c>
      <c r="C1521" t="s">
        <v>6972</v>
      </c>
      <c r="D1521" t="n">
        <v>100</v>
      </c>
      <c r="E1521" t="n">
        <v>11</v>
      </c>
      <c r="F1521" s="201" t="n">
        <v>44061</v>
      </c>
      <c r="G1521" t="n">
        <v>15</v>
      </c>
      <c r="H1521" s="201" t="n">
        <v>44063</v>
      </c>
      <c r="I1521" t="n">
        <v>0.58989898989899</v>
      </c>
      <c r="J1521" t="n">
        <v>0.363636363636364</v>
      </c>
      <c r="K1521" t="n">
        <v>400</v>
      </c>
      <c r="L1521"/>
      <c r="M1521" t="s">
        <v>5568</v>
      </c>
      <c r="N1521" t="n">
        <v>1100</v>
      </c>
      <c r="O1521" s="201" t="n">
        <v>44063</v>
      </c>
      <c r="P1521" t="s">
        <v>5562</v>
      </c>
    </row>
    <row r="1522">
      <c r="A1522" t="n">
        <v>1598025501</v>
      </c>
      <c r="B1522" t="s">
        <v>6973</v>
      </c>
      <c r="C1522" t="s">
        <v>6973</v>
      </c>
      <c r="D1522" t="n">
        <v>-100</v>
      </c>
      <c r="E1522" t="n">
        <v>4</v>
      </c>
      <c r="F1522" s="201" t="n">
        <v>44039</v>
      </c>
      <c r="G1522" t="n">
        <v>3</v>
      </c>
      <c r="H1522" s="201" t="n">
        <v>44064</v>
      </c>
      <c r="I1522" t="n">
        <v>0.369433198380567</v>
      </c>
      <c r="J1522" t="n">
        <v>0.25</v>
      </c>
      <c r="K1522" t="n">
        <v>100</v>
      </c>
      <c r="L1522" t="n">
        <v>1.01</v>
      </c>
      <c r="M1522" t="s">
        <v>5653</v>
      </c>
      <c r="N1522" t="n">
        <v>400</v>
      </c>
      <c r="O1522" s="201" t="n">
        <v>44064</v>
      </c>
      <c r="P1522" t="s">
        <v>5562</v>
      </c>
    </row>
    <row r="1523">
      <c r="A1523" t="n">
        <v>1598031887</v>
      </c>
      <c r="B1523" t="s">
        <v>6974</v>
      </c>
      <c r="C1523" t="s">
        <v>6974</v>
      </c>
      <c r="D1523" t="n">
        <v>-200</v>
      </c>
      <c r="E1523" t="n">
        <v>7.5</v>
      </c>
      <c r="F1523" s="201" t="n">
        <v>44029.6622337963</v>
      </c>
      <c r="G1523" t="n">
        <v>8.8</v>
      </c>
      <c r="H1523" s="201" t="n">
        <v>44064</v>
      </c>
      <c r="I1523" t="n">
        <v>-0.246173800259403</v>
      </c>
      <c r="J1523" t="n">
        <v>-0.173333333333333</v>
      </c>
      <c r="K1523" t="n">
        <v>-260</v>
      </c>
      <c r="L1523"/>
      <c r="M1523" t="s">
        <v>5653</v>
      </c>
      <c r="N1523" t="n">
        <v>1500</v>
      </c>
      <c r="O1523" s="201" t="n">
        <v>44064</v>
      </c>
      <c r="P1523" t="s">
        <v>5562</v>
      </c>
    </row>
    <row r="1524">
      <c r="A1524" t="n">
        <v>1598040744</v>
      </c>
      <c r="B1524" t="s">
        <v>6975</v>
      </c>
      <c r="C1524" t="s">
        <v>6975</v>
      </c>
      <c r="D1524" t="n">
        <v>-1000</v>
      </c>
      <c r="E1524" t="n">
        <v>0.7</v>
      </c>
      <c r="F1524" s="201" t="n">
        <v>44061</v>
      </c>
      <c r="G1524" t="n">
        <v>0</v>
      </c>
      <c r="H1524" s="201" t="n">
        <v>44064</v>
      </c>
      <c r="I1524" t="n">
        <v>1.62222222222222</v>
      </c>
      <c r="J1524" t="n">
        <v>1</v>
      </c>
      <c r="K1524" t="n">
        <v>700</v>
      </c>
      <c r="L1524" t="n">
        <v>10.02</v>
      </c>
      <c r="M1524" t="s">
        <v>5561</v>
      </c>
      <c r="N1524" t="n">
        <v>700</v>
      </c>
      <c r="O1524" s="201" t="n">
        <v>44064</v>
      </c>
      <c r="P1524" t="s">
        <v>5562</v>
      </c>
    </row>
    <row r="1525">
      <c r="A1525" t="n">
        <v>1598040745</v>
      </c>
      <c r="B1525" t="s">
        <v>6976</v>
      </c>
      <c r="C1525" t="s">
        <v>6976</v>
      </c>
      <c r="D1525" t="n">
        <v>-1000</v>
      </c>
      <c r="E1525" t="n">
        <v>1.4</v>
      </c>
      <c r="F1525" s="201" t="n">
        <v>44057.4913078704</v>
      </c>
      <c r="G1525" t="n">
        <v>0</v>
      </c>
      <c r="H1525" s="201" t="n">
        <v>44064</v>
      </c>
      <c r="I1525" t="n">
        <v>1.5938864628821</v>
      </c>
      <c r="J1525" t="n">
        <v>1</v>
      </c>
      <c r="K1525" t="n">
        <v>1400</v>
      </c>
      <c r="L1525"/>
      <c r="M1525" t="s">
        <v>5561</v>
      </c>
      <c r="N1525" t="n">
        <v>1400</v>
      </c>
      <c r="O1525" s="201" t="n">
        <v>44064</v>
      </c>
      <c r="P1525" t="s">
        <v>5562</v>
      </c>
    </row>
    <row r="1526">
      <c r="A1526" t="n">
        <v>1598040746</v>
      </c>
      <c r="B1526" t="s">
        <v>6977</v>
      </c>
      <c r="C1526" t="s">
        <v>6977</v>
      </c>
      <c r="D1526" t="n">
        <v>-1000</v>
      </c>
      <c r="E1526" t="n">
        <v>1</v>
      </c>
      <c r="F1526" s="201" t="n">
        <v>44062</v>
      </c>
      <c r="G1526" t="n">
        <v>0</v>
      </c>
      <c r="H1526" s="201" t="n">
        <v>44064</v>
      </c>
      <c r="I1526" t="n">
        <v>1.62946428571429</v>
      </c>
      <c r="J1526" t="n">
        <v>1</v>
      </c>
      <c r="K1526" t="n">
        <v>1000</v>
      </c>
      <c r="L1526" t="n">
        <v>10.03</v>
      </c>
      <c r="M1526" t="s">
        <v>5561</v>
      </c>
      <c r="N1526" t="n">
        <v>1000</v>
      </c>
      <c r="O1526" s="201" t="n">
        <v>44064</v>
      </c>
      <c r="P1526" t="s">
        <v>5562</v>
      </c>
    </row>
    <row r="1527">
      <c r="A1527" t="n">
        <v>1598040747</v>
      </c>
      <c r="B1527" t="s">
        <v>6978</v>
      </c>
      <c r="C1527" t="s">
        <v>6978</v>
      </c>
      <c r="D1527" t="n">
        <v>-100</v>
      </c>
      <c r="E1527" t="n">
        <v>1</v>
      </c>
      <c r="F1527" s="201" t="n">
        <v>44061</v>
      </c>
      <c r="G1527" t="n">
        <v>1.5</v>
      </c>
      <c r="H1527" s="201" t="n">
        <v>44064</v>
      </c>
      <c r="I1527" t="n">
        <v>-0.811111111111111</v>
      </c>
      <c r="J1527" t="n">
        <v>-0.5</v>
      </c>
      <c r="K1527" t="n">
        <v>-50</v>
      </c>
      <c r="L1527" t="n">
        <v>1.01</v>
      </c>
      <c r="M1527" t="s">
        <v>5653</v>
      </c>
      <c r="N1527" t="n">
        <v>100</v>
      </c>
      <c r="O1527" s="201" t="n">
        <v>44064</v>
      </c>
      <c r="P1527" t="s">
        <v>5562</v>
      </c>
    </row>
    <row r="1528">
      <c r="A1528" t="n">
        <v>1598040748</v>
      </c>
      <c r="B1528" t="s">
        <v>6979</v>
      </c>
      <c r="C1528" t="s">
        <v>6979</v>
      </c>
      <c r="D1528" t="n">
        <v>-1000</v>
      </c>
      <c r="E1528" t="n">
        <v>0.71</v>
      </c>
      <c r="F1528" s="201" t="n">
        <v>44064.4918055556</v>
      </c>
      <c r="G1528" t="n">
        <v>0.3</v>
      </c>
      <c r="H1528" s="201" t="n">
        <v>44064</v>
      </c>
      <c r="I1528" t="n">
        <v>0.949435350843801</v>
      </c>
      <c r="J1528" t="n">
        <v>0.577464788732394</v>
      </c>
      <c r="K1528" t="n">
        <v>410</v>
      </c>
      <c r="L1528"/>
      <c r="M1528" t="s">
        <v>5561</v>
      </c>
      <c r="N1528" t="n">
        <v>710</v>
      </c>
      <c r="O1528" s="201" t="n">
        <v>44064</v>
      </c>
      <c r="P1528" t="s">
        <v>5562</v>
      </c>
    </row>
    <row r="1529">
      <c r="A1529" t="n">
        <v>1598040749</v>
      </c>
      <c r="B1529" t="s">
        <v>6980</v>
      </c>
      <c r="C1529" t="s">
        <v>6980</v>
      </c>
      <c r="D1529" t="n">
        <v>-400</v>
      </c>
      <c r="E1529" t="n">
        <v>0.55</v>
      </c>
      <c r="F1529" s="201" t="n">
        <v>44060.6710185185</v>
      </c>
      <c r="G1529" t="n">
        <v>0</v>
      </c>
      <c r="H1529" s="201" t="n">
        <v>44064</v>
      </c>
      <c r="I1529" t="n">
        <v>1.61504424778761</v>
      </c>
      <c r="J1529" t="n">
        <v>1</v>
      </c>
      <c r="K1529" t="n">
        <v>220</v>
      </c>
      <c r="L1529"/>
      <c r="M1529" t="s">
        <v>5561</v>
      </c>
      <c r="N1529" t="n">
        <v>220</v>
      </c>
      <c r="O1529" s="201" t="n">
        <v>44064</v>
      </c>
      <c r="P1529" t="s">
        <v>5562</v>
      </c>
    </row>
    <row r="1530">
      <c r="A1530" t="n">
        <v>1598040750</v>
      </c>
      <c r="B1530" t="s">
        <v>6981</v>
      </c>
      <c r="C1530" t="s">
        <v>6981</v>
      </c>
      <c r="D1530" t="n">
        <v>-1000</v>
      </c>
      <c r="E1530" t="n">
        <v>0.8</v>
      </c>
      <c r="F1530" s="201" t="n">
        <v>44061</v>
      </c>
      <c r="G1530" t="n">
        <v>0</v>
      </c>
      <c r="H1530" s="201" t="n">
        <v>44064</v>
      </c>
      <c r="I1530" t="n">
        <v>1.62222222222222</v>
      </c>
      <c r="J1530" t="n">
        <v>1</v>
      </c>
      <c r="K1530" t="n">
        <v>800</v>
      </c>
      <c r="L1530" t="n">
        <v>10.02</v>
      </c>
      <c r="M1530" t="s">
        <v>5561</v>
      </c>
      <c r="N1530" t="n">
        <v>800</v>
      </c>
      <c r="O1530" s="201" t="n">
        <v>44064</v>
      </c>
      <c r="P1530" t="s">
        <v>5562</v>
      </c>
    </row>
    <row r="1531">
      <c r="A1531" t="n">
        <v>1598040751</v>
      </c>
      <c r="B1531" t="s">
        <v>6982</v>
      </c>
      <c r="C1531" t="s">
        <v>6982</v>
      </c>
      <c r="D1531" t="n">
        <v>-1000</v>
      </c>
      <c r="E1531" t="n">
        <v>0.2</v>
      </c>
      <c r="F1531" s="201" t="n">
        <v>44062</v>
      </c>
      <c r="G1531" t="n">
        <v>0</v>
      </c>
      <c r="H1531" s="201" t="n">
        <v>44064</v>
      </c>
      <c r="I1531" t="n">
        <v>1.62946428571429</v>
      </c>
      <c r="J1531" t="n">
        <v>1</v>
      </c>
      <c r="K1531" t="n">
        <v>200</v>
      </c>
      <c r="L1531" t="n">
        <v>10.01</v>
      </c>
      <c r="M1531" t="s">
        <v>5653</v>
      </c>
      <c r="N1531" t="n">
        <v>200</v>
      </c>
      <c r="O1531" s="201" t="n">
        <v>44064</v>
      </c>
      <c r="P1531" t="s">
        <v>5562</v>
      </c>
    </row>
    <row r="1532">
      <c r="A1532" t="n">
        <v>1598040752</v>
      </c>
      <c r="B1532" t="s">
        <v>6983</v>
      </c>
      <c r="C1532" t="s">
        <v>6983</v>
      </c>
      <c r="D1532" t="n">
        <v>-1000</v>
      </c>
      <c r="E1532" t="n">
        <v>0.9</v>
      </c>
      <c r="F1532" s="201" t="n">
        <v>44063.6999652778</v>
      </c>
      <c r="G1532" t="n">
        <v>1.5</v>
      </c>
      <c r="H1532" s="201" t="n">
        <v>44064</v>
      </c>
      <c r="I1532" t="n">
        <v>-1.09118086696562</v>
      </c>
      <c r="J1532" t="n">
        <v>-0.666666666666667</v>
      </c>
      <c r="K1532" t="n">
        <v>-600</v>
      </c>
      <c r="L1532"/>
      <c r="M1532" t="s">
        <v>5561</v>
      </c>
      <c r="N1532" t="n">
        <v>900</v>
      </c>
      <c r="O1532" s="201" t="n">
        <v>44064</v>
      </c>
      <c r="P1532" t="s">
        <v>5562</v>
      </c>
    </row>
    <row r="1533">
      <c r="A1533" t="n">
        <v>1598040753</v>
      </c>
      <c r="B1533" t="s">
        <v>6984</v>
      </c>
      <c r="C1533" t="s">
        <v>6984</v>
      </c>
      <c r="D1533" t="n">
        <v>100</v>
      </c>
      <c r="E1533" t="n">
        <v>9.8</v>
      </c>
      <c r="F1533" s="201" t="n">
        <v>43991.6761226852</v>
      </c>
      <c r="G1533" t="n">
        <v>0</v>
      </c>
      <c r="H1533" s="201" t="n">
        <v>44064</v>
      </c>
      <c r="I1533" t="n">
        <v>-1.23728813559322</v>
      </c>
      <c r="J1533" t="n">
        <v>-1</v>
      </c>
      <c r="K1533" t="n">
        <v>-980</v>
      </c>
      <c r="L1533"/>
      <c r="M1533" t="s">
        <v>5568</v>
      </c>
      <c r="N1533" t="n">
        <v>980</v>
      </c>
      <c r="O1533" s="201" t="n">
        <v>44064</v>
      </c>
      <c r="P1533" t="s">
        <v>5562</v>
      </c>
    </row>
    <row r="1534">
      <c r="A1534" t="n">
        <v>1598040754</v>
      </c>
      <c r="B1534" t="s">
        <v>6985</v>
      </c>
      <c r="C1534" t="s">
        <v>6985</v>
      </c>
      <c r="D1534" t="n">
        <v>200</v>
      </c>
      <c r="E1534" t="n">
        <v>2.2</v>
      </c>
      <c r="F1534" s="201" t="n">
        <v>44027</v>
      </c>
      <c r="G1534" t="n">
        <v>0</v>
      </c>
      <c r="H1534" s="201" t="n">
        <v>44064</v>
      </c>
      <c r="I1534" t="n">
        <v>-1.40926640926641</v>
      </c>
      <c r="J1534" t="n">
        <v>-1</v>
      </c>
      <c r="K1534" t="n">
        <v>-440</v>
      </c>
      <c r="L1534"/>
      <c r="M1534" t="s">
        <v>5568</v>
      </c>
      <c r="N1534" t="n">
        <v>440</v>
      </c>
      <c r="O1534" s="201" t="n">
        <v>44064</v>
      </c>
      <c r="P1534" t="s">
        <v>5562</v>
      </c>
    </row>
    <row r="1535">
      <c r="A1535" t="n">
        <v>1598040755</v>
      </c>
      <c r="B1535" t="s">
        <v>6986</v>
      </c>
      <c r="C1535" t="s">
        <v>6986</v>
      </c>
      <c r="D1535" t="n">
        <v>-1000</v>
      </c>
      <c r="E1535" t="n">
        <v>2</v>
      </c>
      <c r="F1535" s="201" t="n">
        <v>44062</v>
      </c>
      <c r="G1535" t="n">
        <v>0</v>
      </c>
      <c r="H1535" s="201" t="n">
        <v>44064</v>
      </c>
      <c r="I1535" t="n">
        <v>1.62946428571429</v>
      </c>
      <c r="J1535" t="n">
        <v>1</v>
      </c>
      <c r="K1535" t="n">
        <v>2000</v>
      </c>
      <c r="L1535" t="n">
        <v>10.05</v>
      </c>
      <c r="M1535" t="s">
        <v>5561</v>
      </c>
      <c r="N1535" t="n">
        <v>2000</v>
      </c>
      <c r="O1535" s="201" t="n">
        <v>44064</v>
      </c>
      <c r="P1535" t="s">
        <v>5562</v>
      </c>
    </row>
    <row r="1536">
      <c r="A1536" t="n">
        <v>1598040756</v>
      </c>
      <c r="B1536" t="s">
        <v>6987</v>
      </c>
      <c r="C1536" t="s">
        <v>6987</v>
      </c>
      <c r="D1536" t="n">
        <v>-100</v>
      </c>
      <c r="E1536" t="n">
        <v>1.5</v>
      </c>
      <c r="F1536" s="201" t="n">
        <v>44013.8389351852</v>
      </c>
      <c r="G1536" t="n">
        <v>2.12</v>
      </c>
      <c r="H1536" s="201" t="n">
        <v>44064</v>
      </c>
      <c r="I1536" t="n">
        <v>-0.552625152625153</v>
      </c>
      <c r="J1536" t="n">
        <v>-0.413333333333333</v>
      </c>
      <c r="K1536" t="n">
        <v>-62</v>
      </c>
      <c r="L1536"/>
      <c r="M1536" t="s">
        <v>5653</v>
      </c>
      <c r="N1536" t="n">
        <v>150</v>
      </c>
      <c r="O1536" s="201" t="n">
        <v>44064</v>
      </c>
      <c r="P1536" t="s">
        <v>5562</v>
      </c>
    </row>
    <row r="1537">
      <c r="A1537" t="n">
        <v>1598040757</v>
      </c>
      <c r="B1537" t="s">
        <v>6988</v>
      </c>
      <c r="C1537" t="s">
        <v>6988</v>
      </c>
      <c r="D1537" t="n">
        <v>-400</v>
      </c>
      <c r="E1537" t="n">
        <v>0.6</v>
      </c>
      <c r="F1537" s="201" t="n">
        <v>44061</v>
      </c>
      <c r="G1537" t="n">
        <v>3.3</v>
      </c>
      <c r="H1537" s="201" t="n">
        <v>44064</v>
      </c>
      <c r="I1537" t="n">
        <v>-7.3</v>
      </c>
      <c r="J1537" t="n">
        <v>-4.5</v>
      </c>
      <c r="K1537" t="n">
        <v>-1080</v>
      </c>
      <c r="L1537" t="n">
        <v>4.01</v>
      </c>
      <c r="M1537" t="s">
        <v>5561</v>
      </c>
      <c r="N1537" t="n">
        <v>240</v>
      </c>
      <c r="O1537" s="201" t="n">
        <v>44064</v>
      </c>
      <c r="P1537" t="s">
        <v>5562</v>
      </c>
    </row>
    <row r="1538">
      <c r="A1538" t="n">
        <v>1598040758</v>
      </c>
      <c r="B1538" t="s">
        <v>6989</v>
      </c>
      <c r="C1538" t="s">
        <v>6989</v>
      </c>
      <c r="D1538" t="n">
        <v>-500</v>
      </c>
      <c r="E1538" t="n">
        <v>0.35</v>
      </c>
      <c r="F1538" s="201" t="n">
        <v>44061</v>
      </c>
      <c r="G1538" t="n">
        <v>0</v>
      </c>
      <c r="H1538" s="201" t="n">
        <v>44064</v>
      </c>
      <c r="I1538" t="n">
        <v>1.62222222222222</v>
      </c>
      <c r="J1538" t="n">
        <v>1</v>
      </c>
      <c r="K1538" t="n">
        <v>175</v>
      </c>
      <c r="L1538" t="n">
        <v>5.01</v>
      </c>
      <c r="M1538" t="s">
        <v>5653</v>
      </c>
      <c r="N1538" t="n">
        <v>175</v>
      </c>
      <c r="O1538" s="201" t="n">
        <v>44064</v>
      </c>
      <c r="P1538" t="s">
        <v>5562</v>
      </c>
    </row>
    <row r="1539">
      <c r="A1539" t="n">
        <v>1598041331</v>
      </c>
      <c r="B1539" t="s">
        <v>6990</v>
      </c>
      <c r="C1539" t="s">
        <v>6990</v>
      </c>
      <c r="D1539" t="n">
        <v>-1000</v>
      </c>
      <c r="E1539" t="n">
        <v>0.7</v>
      </c>
      <c r="F1539" s="201" t="n">
        <v>44064.4918518519</v>
      </c>
      <c r="G1539" t="n">
        <v>0</v>
      </c>
      <c r="H1539" s="201" t="n">
        <v>44064</v>
      </c>
      <c r="I1539" t="n">
        <v>1.64414414414414</v>
      </c>
      <c r="J1539" t="n">
        <v>1</v>
      </c>
      <c r="K1539" t="n">
        <v>700</v>
      </c>
      <c r="L1539"/>
      <c r="M1539" t="s">
        <v>5561</v>
      </c>
      <c r="N1539" t="n">
        <v>700</v>
      </c>
      <c r="O1539" s="201" t="n">
        <v>44064</v>
      </c>
      <c r="P1539" t="s">
        <v>5562</v>
      </c>
    </row>
    <row r="1540">
      <c r="A1540" t="n">
        <v>1598287878</v>
      </c>
      <c r="B1540" t="s">
        <v>6991</v>
      </c>
      <c r="C1540" t="s">
        <v>6991</v>
      </c>
      <c r="D1540" t="n">
        <v>100</v>
      </c>
      <c r="E1540" t="n">
        <v>6</v>
      </c>
      <c r="F1540" s="201" t="n">
        <v>44064.4923958333</v>
      </c>
      <c r="G1540" t="n">
        <v>7.5</v>
      </c>
      <c r="H1540" s="201" t="n">
        <v>44067</v>
      </c>
      <c r="I1540" t="n">
        <v>0.411036036036036</v>
      </c>
      <c r="J1540" t="n">
        <v>0.25</v>
      </c>
      <c r="K1540" t="n">
        <v>150</v>
      </c>
      <c r="L1540"/>
      <c r="M1540" t="s">
        <v>5568</v>
      </c>
      <c r="N1540" t="n">
        <v>600</v>
      </c>
      <c r="O1540" s="201" t="n">
        <v>44067</v>
      </c>
      <c r="P1540" t="s">
        <v>5562</v>
      </c>
    </row>
    <row r="1541">
      <c r="A1541" t="n">
        <v>1598373008</v>
      </c>
      <c r="B1541" t="s">
        <v>6992</v>
      </c>
      <c r="C1541" t="s">
        <v>6992</v>
      </c>
      <c r="D1541" t="n">
        <v>1000</v>
      </c>
      <c r="E1541" t="n">
        <v>86</v>
      </c>
      <c r="F1541" s="201" t="n">
        <v>44064.6797569444</v>
      </c>
      <c r="G1541" t="n">
        <v>89.21</v>
      </c>
      <c r="H1541" s="201" t="n">
        <v>44068</v>
      </c>
      <c r="I1541" t="n">
        <v>0.0613686360779383</v>
      </c>
      <c r="J1541" t="n">
        <v>0.0373255813953488</v>
      </c>
      <c r="K1541" t="n">
        <v>3209.99999999999</v>
      </c>
      <c r="L1541"/>
      <c r="M1541" t="s">
        <v>5566</v>
      </c>
      <c r="N1541" t="n">
        <v>86000</v>
      </c>
      <c r="O1541" s="201" t="n">
        <v>44068</v>
      </c>
      <c r="P1541" t="s">
        <v>5562</v>
      </c>
    </row>
    <row r="1542">
      <c r="A1542" t="n">
        <v>1598373009</v>
      </c>
      <c r="B1542" t="s">
        <v>6993</v>
      </c>
      <c r="C1542" t="s">
        <v>6993</v>
      </c>
      <c r="D1542" t="n">
        <v>200</v>
      </c>
      <c r="E1542" t="n">
        <v>2.45</v>
      </c>
      <c r="F1542" s="201" t="n">
        <v>44056</v>
      </c>
      <c r="G1542" t="n">
        <v>3</v>
      </c>
      <c r="H1542" s="201" t="n">
        <v>44068</v>
      </c>
      <c r="I1542" t="n">
        <v>0.356255545696539</v>
      </c>
      <c r="J1542" t="n">
        <v>0.224489795918367</v>
      </c>
      <c r="K1542" t="n">
        <v>110</v>
      </c>
      <c r="L1542"/>
      <c r="M1542" t="s">
        <v>5568</v>
      </c>
      <c r="N1542" t="n">
        <v>490</v>
      </c>
      <c r="O1542" s="201" t="n">
        <v>44068</v>
      </c>
      <c r="P1542" t="s">
        <v>5562</v>
      </c>
    </row>
    <row r="1543">
      <c r="A1543" t="n">
        <v>1598373010</v>
      </c>
      <c r="B1543" t="s">
        <v>6994</v>
      </c>
      <c r="C1543" t="s">
        <v>6994</v>
      </c>
      <c r="D1543" t="n">
        <v>500</v>
      </c>
      <c r="E1543" t="n">
        <v>2.8</v>
      </c>
      <c r="F1543" s="201" t="n">
        <v>44054.6265162037</v>
      </c>
      <c r="G1543" t="n">
        <v>1.04</v>
      </c>
      <c r="H1543" s="201" t="n">
        <v>44068</v>
      </c>
      <c r="I1543" t="n">
        <v>-0.988916256157635</v>
      </c>
      <c r="J1543" t="n">
        <v>-0.628571428571429</v>
      </c>
      <c r="K1543" t="n">
        <v>-880</v>
      </c>
      <c r="L1543"/>
      <c r="M1543" t="s">
        <v>5568</v>
      </c>
      <c r="N1543" t="n">
        <v>1400</v>
      </c>
      <c r="O1543" s="201" t="n">
        <v>44068</v>
      </c>
      <c r="P1543" t="s">
        <v>5562</v>
      </c>
    </row>
    <row r="1544">
      <c r="A1544" t="n">
        <v>1598386176</v>
      </c>
      <c r="B1544" t="s">
        <v>6995</v>
      </c>
      <c r="C1544" t="s">
        <v>6995</v>
      </c>
      <c r="D1544" t="n">
        <v>500</v>
      </c>
      <c r="E1544" t="n">
        <v>1.5</v>
      </c>
      <c r="F1544" s="201" t="n">
        <v>44067.6735763889</v>
      </c>
      <c r="G1544" t="n">
        <v>2.65</v>
      </c>
      <c r="H1544" s="201" t="n">
        <v>44068</v>
      </c>
      <c r="I1544" t="n">
        <v>1.27777777777778</v>
      </c>
      <c r="J1544" t="n">
        <v>0.766666666666667</v>
      </c>
      <c r="K1544" t="n">
        <v>575</v>
      </c>
      <c r="L1544"/>
      <c r="M1544" t="s">
        <v>5568</v>
      </c>
      <c r="N1544" t="n">
        <v>750</v>
      </c>
      <c r="O1544" s="201" t="n">
        <v>44068</v>
      </c>
      <c r="P1544" t="s">
        <v>5562</v>
      </c>
    </row>
    <row r="1545">
      <c r="A1545" t="n">
        <v>1598457234</v>
      </c>
      <c r="B1545" t="s">
        <v>6996</v>
      </c>
      <c r="C1545" t="s">
        <v>6996</v>
      </c>
      <c r="D1545" t="n">
        <v>-1000</v>
      </c>
      <c r="E1545" t="n">
        <v>1.3</v>
      </c>
      <c r="F1545" s="201" t="n">
        <v>44068</v>
      </c>
      <c r="G1545" t="n">
        <v>0.03</v>
      </c>
      <c r="H1545" s="201" t="n">
        <v>44069</v>
      </c>
      <c r="I1545" t="n">
        <v>1.63567395906845</v>
      </c>
      <c r="J1545" t="n">
        <v>0.976923076923077</v>
      </c>
      <c r="K1545" t="n">
        <v>1270</v>
      </c>
      <c r="L1545" t="n">
        <v>10.03</v>
      </c>
      <c r="M1545" t="s">
        <v>5561</v>
      </c>
      <c r="N1545" t="n">
        <v>1300</v>
      </c>
      <c r="O1545" s="201" t="n">
        <v>44069</v>
      </c>
      <c r="P1545" t="s">
        <v>5562</v>
      </c>
    </row>
    <row r="1546">
      <c r="A1546" t="n">
        <v>1598457235</v>
      </c>
      <c r="B1546" t="s">
        <v>6997</v>
      </c>
      <c r="C1546" t="s">
        <v>6997</v>
      </c>
      <c r="D1546" t="n">
        <v>200</v>
      </c>
      <c r="E1546" t="n">
        <v>3.4</v>
      </c>
      <c r="F1546" s="201" t="n">
        <v>44064.4937615741</v>
      </c>
      <c r="G1546" t="n">
        <v>6.9</v>
      </c>
      <c r="H1546" s="201" t="n">
        <v>44069</v>
      </c>
      <c r="I1546" t="n">
        <v>1.69250132485427</v>
      </c>
      <c r="J1546" t="n">
        <v>1.02941176470588</v>
      </c>
      <c r="K1546" t="n">
        <v>700</v>
      </c>
      <c r="L1546"/>
      <c r="M1546" t="s">
        <v>5568</v>
      </c>
      <c r="N1546" t="n">
        <v>680</v>
      </c>
      <c r="O1546" s="201" t="n">
        <v>44069</v>
      </c>
      <c r="P1546" t="s">
        <v>5562</v>
      </c>
    </row>
    <row r="1547">
      <c r="A1547" t="n">
        <v>1598457236</v>
      </c>
      <c r="B1547" t="s">
        <v>6998</v>
      </c>
      <c r="C1547" t="s">
        <v>6998</v>
      </c>
      <c r="D1547" t="n">
        <v>500</v>
      </c>
      <c r="E1547" t="n">
        <v>2</v>
      </c>
      <c r="F1547" s="201" t="n">
        <v>44056</v>
      </c>
      <c r="G1547" t="n">
        <v>2.5</v>
      </c>
      <c r="H1547" s="201" t="n">
        <v>44069</v>
      </c>
      <c r="I1547" t="n">
        <v>0.396739130434783</v>
      </c>
      <c r="J1547" t="n">
        <v>0.25</v>
      </c>
      <c r="K1547" t="n">
        <v>250</v>
      </c>
      <c r="L1547"/>
      <c r="M1547" t="s">
        <v>5568</v>
      </c>
      <c r="N1547" t="n">
        <v>1000</v>
      </c>
      <c r="O1547" s="201" t="n">
        <v>44069</v>
      </c>
      <c r="P1547" t="s">
        <v>5562</v>
      </c>
    </row>
    <row r="1548">
      <c r="A1548" t="n">
        <v>1598480362</v>
      </c>
      <c r="B1548" t="s">
        <v>6999</v>
      </c>
      <c r="C1548" t="s">
        <v>6999</v>
      </c>
      <c r="D1548" t="n">
        <v>100</v>
      </c>
      <c r="E1548" t="n">
        <v>10</v>
      </c>
      <c r="F1548" s="201" t="n">
        <v>44063.6999884259</v>
      </c>
      <c r="G1548" t="n">
        <v>23</v>
      </c>
      <c r="H1548" s="201" t="n">
        <v>44069</v>
      </c>
      <c r="I1548" t="n">
        <v>2.12780269058296</v>
      </c>
      <c r="J1548" t="n">
        <v>1.3</v>
      </c>
      <c r="K1548" t="n">
        <v>1300</v>
      </c>
      <c r="L1548"/>
      <c r="M1548" t="s">
        <v>5568</v>
      </c>
      <c r="N1548" t="n">
        <v>1000</v>
      </c>
      <c r="O1548" s="201" t="n">
        <v>44069</v>
      </c>
      <c r="P1548" t="s">
        <v>5562</v>
      </c>
    </row>
    <row r="1549">
      <c r="A1549" t="n">
        <v>1598542831</v>
      </c>
      <c r="B1549" t="s">
        <v>7000</v>
      </c>
      <c r="C1549" t="s">
        <v>7000</v>
      </c>
      <c r="D1549" t="n">
        <v>500</v>
      </c>
      <c r="E1549" t="n">
        <v>1.4</v>
      </c>
      <c r="F1549" s="201" t="n">
        <v>44068</v>
      </c>
      <c r="G1549" t="n">
        <v>1.7</v>
      </c>
      <c r="H1549" s="201" t="n">
        <v>44070</v>
      </c>
      <c r="I1549" t="n">
        <v>0.358781127129751</v>
      </c>
      <c r="J1549" t="n">
        <v>0.214285714285714</v>
      </c>
      <c r="K1549" t="n">
        <v>150</v>
      </c>
      <c r="L1549"/>
      <c r="M1549" t="s">
        <v>5568</v>
      </c>
      <c r="N1549" t="n">
        <v>700</v>
      </c>
      <c r="O1549" s="201" t="n">
        <v>44070</v>
      </c>
      <c r="P1549" t="s">
        <v>5562</v>
      </c>
    </row>
    <row r="1550">
      <c r="A1550" t="n">
        <v>1598542832</v>
      </c>
      <c r="B1550" t="s">
        <v>7001</v>
      </c>
      <c r="C1550" t="s">
        <v>7001</v>
      </c>
      <c r="D1550" t="n">
        <v>100</v>
      </c>
      <c r="E1550" t="n">
        <v>9.75</v>
      </c>
      <c r="F1550" s="201" t="n">
        <v>44027</v>
      </c>
      <c r="G1550" t="n">
        <v>10</v>
      </c>
      <c r="H1550" s="201" t="n">
        <v>44070</v>
      </c>
      <c r="I1550" t="n">
        <v>0.036135036135036</v>
      </c>
      <c r="J1550" t="n">
        <v>0.0256410256410255</v>
      </c>
      <c r="K1550" t="n">
        <v>25</v>
      </c>
      <c r="L1550"/>
      <c r="M1550" t="s">
        <v>5568</v>
      </c>
      <c r="N1550" t="n">
        <v>975</v>
      </c>
      <c r="O1550" s="201" t="n">
        <v>44070</v>
      </c>
      <c r="P1550" t="s">
        <v>5562</v>
      </c>
    </row>
    <row r="1551">
      <c r="A1551" t="n">
        <v>1598560402</v>
      </c>
      <c r="B1551" t="s">
        <v>7002</v>
      </c>
      <c r="C1551" t="s">
        <v>7002</v>
      </c>
      <c r="D1551" t="n">
        <v>500</v>
      </c>
      <c r="E1551" t="n">
        <v>1.2</v>
      </c>
      <c r="F1551" s="201" t="n">
        <v>44067.6739467593</v>
      </c>
      <c r="G1551" t="n">
        <v>1.3</v>
      </c>
      <c r="H1551" s="201" t="n">
        <v>44070</v>
      </c>
      <c r="I1551" t="n">
        <v>0.138888888888889</v>
      </c>
      <c r="J1551" t="n">
        <v>0.0833333333333335</v>
      </c>
      <c r="K1551" t="n">
        <v>50</v>
      </c>
      <c r="L1551"/>
      <c r="M1551" t="s">
        <v>5568</v>
      </c>
      <c r="N1551" t="n">
        <v>600</v>
      </c>
      <c r="O1551" s="201" t="n">
        <v>44070</v>
      </c>
      <c r="P1551" t="s">
        <v>5562</v>
      </c>
    </row>
    <row r="1552">
      <c r="A1552" t="n">
        <v>1598645271</v>
      </c>
      <c r="B1552" t="s">
        <v>7003</v>
      </c>
      <c r="C1552" t="s">
        <v>7003</v>
      </c>
      <c r="D1552" t="n">
        <v>-1000</v>
      </c>
      <c r="E1552" t="n">
        <v>0.9</v>
      </c>
      <c r="F1552" s="201" t="n">
        <v>44068</v>
      </c>
      <c r="G1552" t="n">
        <v>0</v>
      </c>
      <c r="H1552" s="201" t="n">
        <v>44071</v>
      </c>
      <c r="I1552" t="n">
        <v>1.6743119266055</v>
      </c>
      <c r="J1552" t="n">
        <v>1</v>
      </c>
      <c r="K1552" t="n">
        <v>900</v>
      </c>
      <c r="L1552" t="n">
        <v>10.02</v>
      </c>
      <c r="M1552" t="s">
        <v>5561</v>
      </c>
      <c r="N1552" t="n">
        <v>900</v>
      </c>
      <c r="O1552" s="201" t="n">
        <v>44071</v>
      </c>
      <c r="P1552" t="s">
        <v>5562</v>
      </c>
    </row>
    <row r="1553">
      <c r="A1553" t="n">
        <v>1598645272</v>
      </c>
      <c r="B1553" t="s">
        <v>7004</v>
      </c>
      <c r="C1553" t="s">
        <v>7004</v>
      </c>
      <c r="D1553" t="n">
        <v>200</v>
      </c>
      <c r="E1553" t="n">
        <v>3</v>
      </c>
      <c r="F1553" s="201" t="n">
        <v>44056</v>
      </c>
      <c r="G1553" t="n">
        <v>0</v>
      </c>
      <c r="H1553" s="201" t="n">
        <v>44071</v>
      </c>
      <c r="I1553" t="n">
        <v>-1.58695652173913</v>
      </c>
      <c r="J1553" t="n">
        <v>-1</v>
      </c>
      <c r="K1553" t="n">
        <v>-600</v>
      </c>
      <c r="L1553"/>
      <c r="M1553" t="s">
        <v>5568</v>
      </c>
      <c r="N1553" t="n">
        <v>600</v>
      </c>
      <c r="O1553" s="201" t="n">
        <v>44071</v>
      </c>
      <c r="P1553" t="s">
        <v>5562</v>
      </c>
    </row>
    <row r="1554">
      <c r="A1554" t="n">
        <v>1598645273</v>
      </c>
      <c r="B1554" t="s">
        <v>7005</v>
      </c>
      <c r="C1554" t="s">
        <v>7005</v>
      </c>
      <c r="D1554" t="n">
        <v>-100</v>
      </c>
      <c r="E1554" t="n">
        <v>1.5</v>
      </c>
      <c r="F1554" s="201" t="n">
        <v>44068.4915046296</v>
      </c>
      <c r="G1554" t="n">
        <v>0.7</v>
      </c>
      <c r="H1554" s="201" t="n">
        <v>44071</v>
      </c>
      <c r="I1554" t="n">
        <v>0.892966360856269</v>
      </c>
      <c r="J1554" t="n">
        <v>0.533333333333333</v>
      </c>
      <c r="K1554" t="n">
        <v>80</v>
      </c>
      <c r="L1554"/>
      <c r="M1554" t="s">
        <v>5653</v>
      </c>
      <c r="N1554" t="n">
        <v>150</v>
      </c>
      <c r="O1554" s="201" t="n">
        <v>44071</v>
      </c>
      <c r="P1554" t="s">
        <v>5562</v>
      </c>
    </row>
    <row r="1555">
      <c r="A1555" t="n">
        <v>1598645274</v>
      </c>
      <c r="B1555" t="s">
        <v>7006</v>
      </c>
      <c r="C1555" t="s">
        <v>7006</v>
      </c>
      <c r="D1555" t="n">
        <v>-1000</v>
      </c>
      <c r="E1555" t="n">
        <v>1</v>
      </c>
      <c r="F1555" s="201" t="n">
        <v>44069</v>
      </c>
      <c r="G1555" t="n">
        <v>0</v>
      </c>
      <c r="H1555" s="201" t="n">
        <v>44071</v>
      </c>
      <c r="I1555" t="n">
        <v>1.68202764976959</v>
      </c>
      <c r="J1555" t="n">
        <v>1</v>
      </c>
      <c r="K1555" t="n">
        <v>1000</v>
      </c>
      <c r="L1555" t="n">
        <v>10.03</v>
      </c>
      <c r="M1555" t="s">
        <v>5561</v>
      </c>
      <c r="N1555" t="n">
        <v>1000</v>
      </c>
      <c r="O1555" s="201" t="n">
        <v>44071</v>
      </c>
      <c r="P1555" t="s">
        <v>5562</v>
      </c>
    </row>
    <row r="1556">
      <c r="A1556" t="n">
        <v>1598645275</v>
      </c>
      <c r="B1556" t="s">
        <v>7007</v>
      </c>
      <c r="C1556" t="s">
        <v>7007</v>
      </c>
      <c r="D1556" t="n">
        <v>-600</v>
      </c>
      <c r="E1556" t="n">
        <v>1.2</v>
      </c>
      <c r="F1556" s="201" t="n">
        <v>44069</v>
      </c>
      <c r="G1556" t="n">
        <v>3.3</v>
      </c>
      <c r="H1556" s="201" t="n">
        <v>44071</v>
      </c>
      <c r="I1556" t="n">
        <v>-2.94354838709677</v>
      </c>
      <c r="J1556" t="n">
        <v>-1.75</v>
      </c>
      <c r="K1556" t="n">
        <v>-1260</v>
      </c>
      <c r="L1556" t="n">
        <v>6.02</v>
      </c>
      <c r="M1556" t="s">
        <v>5561</v>
      </c>
      <c r="N1556" t="n">
        <v>720</v>
      </c>
      <c r="O1556" s="201" t="n">
        <v>44071</v>
      </c>
      <c r="P1556" t="s">
        <v>5562</v>
      </c>
    </row>
    <row r="1557">
      <c r="A1557" t="n">
        <v>1598645276</v>
      </c>
      <c r="B1557" t="s">
        <v>7008</v>
      </c>
      <c r="C1557" t="s">
        <v>7008</v>
      </c>
      <c r="D1557" t="n">
        <v>-1000</v>
      </c>
      <c r="E1557" t="n">
        <v>2.15</v>
      </c>
      <c r="F1557" s="201" t="n">
        <v>44063.4765740741</v>
      </c>
      <c r="G1557" t="n">
        <v>0</v>
      </c>
      <c r="H1557" s="201" t="n">
        <v>44071</v>
      </c>
      <c r="I1557" t="n">
        <v>1.63677130044843</v>
      </c>
      <c r="J1557" t="n">
        <v>1</v>
      </c>
      <c r="K1557" t="n">
        <v>2150</v>
      </c>
      <c r="L1557"/>
      <c r="M1557" t="s">
        <v>5561</v>
      </c>
      <c r="N1557" t="n">
        <v>2150</v>
      </c>
      <c r="O1557" s="201" t="n">
        <v>44071</v>
      </c>
      <c r="P1557" t="s">
        <v>5562</v>
      </c>
    </row>
    <row r="1558">
      <c r="A1558" t="n">
        <v>1598645277</v>
      </c>
      <c r="B1558" t="s">
        <v>7009</v>
      </c>
      <c r="C1558" t="s">
        <v>7009</v>
      </c>
      <c r="D1558" t="n">
        <v>-100</v>
      </c>
      <c r="E1558" t="n">
        <v>0.85</v>
      </c>
      <c r="F1558" s="201" t="n">
        <v>44068</v>
      </c>
      <c r="G1558" t="n">
        <v>0</v>
      </c>
      <c r="H1558" s="201" t="n">
        <v>44071</v>
      </c>
      <c r="I1558" t="n">
        <v>1.6743119266055</v>
      </c>
      <c r="J1558" t="n">
        <v>1</v>
      </c>
      <c r="K1558" t="n">
        <v>85</v>
      </c>
      <c r="L1558" t="n">
        <v>1.01</v>
      </c>
      <c r="M1558" t="s">
        <v>5561</v>
      </c>
      <c r="N1558" t="n">
        <v>85</v>
      </c>
      <c r="O1558" s="201" t="n">
        <v>44071</v>
      </c>
      <c r="P1558" t="s">
        <v>5562</v>
      </c>
    </row>
    <row r="1559">
      <c r="A1559" t="n">
        <v>1598645278</v>
      </c>
      <c r="B1559" t="s">
        <v>7010</v>
      </c>
      <c r="C1559" t="s">
        <v>7010</v>
      </c>
      <c r="D1559" t="n">
        <v>-1000</v>
      </c>
      <c r="E1559" t="n">
        <v>0.35</v>
      </c>
      <c r="F1559" s="201" t="n">
        <v>44068.4914930556</v>
      </c>
      <c r="G1559" t="n">
        <v>0.65</v>
      </c>
      <c r="H1559" s="201" t="n">
        <v>44071</v>
      </c>
      <c r="I1559" t="n">
        <v>-1.435124508519</v>
      </c>
      <c r="J1559" t="n">
        <v>-0.857142857142857</v>
      </c>
      <c r="K1559" t="n">
        <v>-300</v>
      </c>
      <c r="L1559"/>
      <c r="M1559" t="s">
        <v>5653</v>
      </c>
      <c r="N1559" t="n">
        <v>350</v>
      </c>
      <c r="O1559" s="201" t="n">
        <v>44071</v>
      </c>
      <c r="P1559" t="s">
        <v>5562</v>
      </c>
    </row>
    <row r="1560">
      <c r="A1560" t="n">
        <v>1598645279</v>
      </c>
      <c r="B1560" t="s">
        <v>7011</v>
      </c>
      <c r="C1560" t="s">
        <v>7011</v>
      </c>
      <c r="D1560" t="n">
        <v>-1000</v>
      </c>
      <c r="E1560" t="n">
        <v>0.4</v>
      </c>
      <c r="F1560" s="201" t="n">
        <v>44070</v>
      </c>
      <c r="G1560" t="n">
        <v>0</v>
      </c>
      <c r="H1560" s="201" t="n">
        <v>44071</v>
      </c>
      <c r="I1560" t="n">
        <v>1.68981481481481</v>
      </c>
      <c r="J1560" t="n">
        <v>1</v>
      </c>
      <c r="K1560" t="n">
        <v>400</v>
      </c>
      <c r="L1560" t="n">
        <v>10.01</v>
      </c>
      <c r="M1560" t="s">
        <v>5561</v>
      </c>
      <c r="N1560" t="n">
        <v>400</v>
      </c>
      <c r="O1560" s="201" t="n">
        <v>44071</v>
      </c>
      <c r="P1560" t="s">
        <v>5562</v>
      </c>
    </row>
    <row r="1561">
      <c r="A1561" t="n">
        <v>1598645280</v>
      </c>
      <c r="B1561" t="s">
        <v>7012</v>
      </c>
      <c r="C1561" t="s">
        <v>7012</v>
      </c>
      <c r="D1561" t="n">
        <v>-1000</v>
      </c>
      <c r="E1561" t="n">
        <v>0.75</v>
      </c>
      <c r="F1561" s="201" t="n">
        <v>44069</v>
      </c>
      <c r="G1561" t="n">
        <v>0</v>
      </c>
      <c r="H1561" s="201" t="n">
        <v>44071</v>
      </c>
      <c r="I1561" t="n">
        <v>1.68202764976959</v>
      </c>
      <c r="J1561" t="n">
        <v>1</v>
      </c>
      <c r="K1561" t="n">
        <v>750</v>
      </c>
      <c r="L1561" t="n">
        <v>10.02</v>
      </c>
      <c r="M1561" t="s">
        <v>5561</v>
      </c>
      <c r="N1561" t="n">
        <v>750</v>
      </c>
      <c r="O1561" s="201" t="n">
        <v>44071</v>
      </c>
      <c r="P1561" t="s">
        <v>5562</v>
      </c>
    </row>
    <row r="1562">
      <c r="A1562" t="n">
        <v>1598645281</v>
      </c>
      <c r="B1562" t="s">
        <v>7013</v>
      </c>
      <c r="C1562" t="s">
        <v>7013</v>
      </c>
      <c r="D1562" t="n">
        <v>-1000</v>
      </c>
      <c r="E1562" t="n">
        <v>1.05</v>
      </c>
      <c r="F1562" s="201" t="n">
        <v>44070</v>
      </c>
      <c r="G1562" t="n">
        <v>0</v>
      </c>
      <c r="H1562" s="201" t="n">
        <v>44071</v>
      </c>
      <c r="I1562" t="n">
        <v>1.68981481481481</v>
      </c>
      <c r="J1562" t="n">
        <v>1</v>
      </c>
      <c r="K1562" t="n">
        <v>1050</v>
      </c>
      <c r="L1562" t="n">
        <v>10.03</v>
      </c>
      <c r="M1562" t="s">
        <v>5561</v>
      </c>
      <c r="N1562" t="n">
        <v>1050</v>
      </c>
      <c r="O1562" s="201" t="n">
        <v>44071</v>
      </c>
      <c r="P1562" t="s">
        <v>5562</v>
      </c>
    </row>
    <row r="1563">
      <c r="A1563" t="n">
        <v>1598645282</v>
      </c>
      <c r="B1563" t="s">
        <v>7014</v>
      </c>
      <c r="C1563" t="s">
        <v>7014</v>
      </c>
      <c r="D1563" t="n">
        <v>-1000</v>
      </c>
      <c r="E1563" t="n">
        <v>1.6</v>
      </c>
      <c r="F1563" s="201" t="n">
        <v>44069</v>
      </c>
      <c r="G1563" t="n">
        <v>0</v>
      </c>
      <c r="H1563" s="201" t="n">
        <v>44071</v>
      </c>
      <c r="I1563" t="n">
        <v>1.68202764976959</v>
      </c>
      <c r="J1563" t="n">
        <v>1</v>
      </c>
      <c r="K1563" t="n">
        <v>1600</v>
      </c>
      <c r="L1563" t="n">
        <v>10.04</v>
      </c>
      <c r="M1563" t="s">
        <v>5561</v>
      </c>
      <c r="N1563" t="n">
        <v>1600</v>
      </c>
      <c r="O1563" s="201" t="n">
        <v>44071</v>
      </c>
      <c r="P1563" t="s">
        <v>5562</v>
      </c>
    </row>
    <row r="1564">
      <c r="A1564" t="n">
        <v>1598645283</v>
      </c>
      <c r="B1564" t="s">
        <v>7015</v>
      </c>
      <c r="C1564" t="s">
        <v>7015</v>
      </c>
      <c r="D1564" t="n">
        <v>-1000</v>
      </c>
      <c r="E1564" t="n">
        <v>0.6</v>
      </c>
      <c r="F1564" s="201" t="n">
        <v>44068</v>
      </c>
      <c r="G1564" t="n">
        <v>0.1</v>
      </c>
      <c r="H1564" s="201" t="n">
        <v>44071</v>
      </c>
      <c r="I1564" t="n">
        <v>1.39525993883792</v>
      </c>
      <c r="J1564" t="n">
        <v>0.833333333333333</v>
      </c>
      <c r="K1564" t="n">
        <v>500</v>
      </c>
      <c r="L1564" t="n">
        <v>10.02</v>
      </c>
      <c r="M1564" t="s">
        <v>5561</v>
      </c>
      <c r="N1564" t="n">
        <v>600</v>
      </c>
      <c r="O1564" s="201" t="n">
        <v>44071</v>
      </c>
      <c r="P1564" t="s">
        <v>5562</v>
      </c>
    </row>
    <row r="1565">
      <c r="A1565" t="n">
        <v>1598645284</v>
      </c>
      <c r="B1565" t="s">
        <v>7016</v>
      </c>
      <c r="C1565" t="s">
        <v>7016</v>
      </c>
      <c r="D1565" t="n">
        <v>-1000</v>
      </c>
      <c r="E1565" t="n">
        <v>1.25</v>
      </c>
      <c r="F1565" s="201" t="n">
        <v>44070</v>
      </c>
      <c r="G1565" t="n">
        <v>0</v>
      </c>
      <c r="H1565" s="201" t="n">
        <v>44071</v>
      </c>
      <c r="I1565" t="n">
        <v>1.68981481481481</v>
      </c>
      <c r="J1565" t="n">
        <v>1</v>
      </c>
      <c r="K1565" t="n">
        <v>1250</v>
      </c>
      <c r="L1565" t="n">
        <v>10.03</v>
      </c>
      <c r="M1565" t="s">
        <v>5561</v>
      </c>
      <c r="N1565" t="n">
        <v>1250</v>
      </c>
      <c r="O1565" s="201" t="n">
        <v>44071</v>
      </c>
      <c r="P1565" t="s">
        <v>5562</v>
      </c>
    </row>
    <row r="1566">
      <c r="A1566" t="n">
        <v>1598645285</v>
      </c>
      <c r="B1566" t="s">
        <v>7017</v>
      </c>
      <c r="C1566" t="s">
        <v>7017</v>
      </c>
      <c r="D1566" t="n">
        <v>-1000</v>
      </c>
      <c r="E1566" t="n">
        <v>0.55</v>
      </c>
      <c r="F1566" s="201" t="n">
        <v>44070</v>
      </c>
      <c r="G1566" t="n">
        <v>0</v>
      </c>
      <c r="H1566" s="201" t="n">
        <v>44071</v>
      </c>
      <c r="I1566" t="n">
        <v>1.68981481481481</v>
      </c>
      <c r="J1566" t="n">
        <v>1</v>
      </c>
      <c r="K1566" t="n">
        <v>550</v>
      </c>
      <c r="L1566" t="n">
        <v>10.02</v>
      </c>
      <c r="M1566" t="s">
        <v>5561</v>
      </c>
      <c r="N1566" t="n">
        <v>550</v>
      </c>
      <c r="O1566" s="201" t="n">
        <v>44071</v>
      </c>
      <c r="P1566" t="s">
        <v>5562</v>
      </c>
    </row>
    <row r="1567">
      <c r="A1567" t="n">
        <v>1598645286</v>
      </c>
      <c r="B1567" t="s">
        <v>7018</v>
      </c>
      <c r="C1567" t="s">
        <v>7018</v>
      </c>
      <c r="D1567" t="n">
        <v>-1000</v>
      </c>
      <c r="E1567" t="n">
        <v>1.6</v>
      </c>
      <c r="F1567" s="201" t="n">
        <v>44070</v>
      </c>
      <c r="G1567" t="n">
        <v>0</v>
      </c>
      <c r="H1567" s="201" t="n">
        <v>44071</v>
      </c>
      <c r="I1567" t="n">
        <v>1.68981481481481</v>
      </c>
      <c r="J1567" t="n">
        <v>1</v>
      </c>
      <c r="K1567" t="n">
        <v>1600</v>
      </c>
      <c r="L1567" t="n">
        <v>10.04</v>
      </c>
      <c r="M1567" t="s">
        <v>5561</v>
      </c>
      <c r="N1567" t="n">
        <v>1600</v>
      </c>
      <c r="O1567" s="201" t="n">
        <v>44071</v>
      </c>
      <c r="P1567" t="s">
        <v>5562</v>
      </c>
    </row>
    <row r="1568">
      <c r="A1568" t="n">
        <v>1598908181</v>
      </c>
      <c r="B1568" t="s">
        <v>7019</v>
      </c>
      <c r="C1568" t="s">
        <v>7019</v>
      </c>
      <c r="D1568" t="n">
        <v>100</v>
      </c>
      <c r="E1568" t="n">
        <v>10.5</v>
      </c>
      <c r="F1568" s="201" t="n">
        <v>44070</v>
      </c>
      <c r="G1568" t="n">
        <v>12.4</v>
      </c>
      <c r="H1568" s="201" t="n">
        <v>44074</v>
      </c>
      <c r="I1568" t="n">
        <v>0.305776014109347</v>
      </c>
      <c r="J1568" t="n">
        <v>0.180952380952381</v>
      </c>
      <c r="K1568" t="n">
        <v>190</v>
      </c>
      <c r="L1568"/>
      <c r="M1568" t="s">
        <v>5568</v>
      </c>
      <c r="N1568" t="n">
        <v>1050</v>
      </c>
      <c r="O1568" s="201" t="n">
        <v>44074</v>
      </c>
      <c r="P1568" t="s">
        <v>5562</v>
      </c>
    </row>
    <row r="1569">
      <c r="A1569" t="n">
        <v>1598908182</v>
      </c>
      <c r="B1569" t="s">
        <v>7020</v>
      </c>
      <c r="C1569" t="s">
        <v>7020</v>
      </c>
      <c r="D1569" t="n">
        <v>100</v>
      </c>
      <c r="E1569" t="n">
        <v>4.7</v>
      </c>
      <c r="F1569" s="201" t="n">
        <v>44069</v>
      </c>
      <c r="G1569" t="n">
        <v>5.8</v>
      </c>
      <c r="H1569" s="201" t="n">
        <v>44074</v>
      </c>
      <c r="I1569" t="n">
        <v>0.393666045690754</v>
      </c>
      <c r="J1569" t="n">
        <v>0.234042553191489</v>
      </c>
      <c r="K1569" t="n">
        <v>110</v>
      </c>
      <c r="L1569"/>
      <c r="M1569" t="s">
        <v>5568</v>
      </c>
      <c r="N1569" t="n">
        <v>470</v>
      </c>
      <c r="O1569" s="201" t="n">
        <v>44074</v>
      </c>
      <c r="P1569" t="s">
        <v>5562</v>
      </c>
    </row>
    <row r="1570">
      <c r="A1570" t="n">
        <v>1598988025</v>
      </c>
      <c r="B1570" t="s">
        <v>7021</v>
      </c>
      <c r="C1570" t="s">
        <v>7021</v>
      </c>
      <c r="D1570" t="n">
        <v>200</v>
      </c>
      <c r="E1570" t="n">
        <v>2.25</v>
      </c>
      <c r="F1570" s="201" t="n">
        <v>44027</v>
      </c>
      <c r="G1570" t="n">
        <v>2.5</v>
      </c>
      <c r="H1570" s="201" t="n">
        <v>44075</v>
      </c>
      <c r="I1570" t="n">
        <v>0.156585156585157</v>
      </c>
      <c r="J1570" t="n">
        <v>0.111111111111111</v>
      </c>
      <c r="K1570" t="n">
        <v>50</v>
      </c>
      <c r="L1570"/>
      <c r="M1570" t="s">
        <v>5568</v>
      </c>
      <c r="N1570" t="n">
        <v>450</v>
      </c>
      <c r="O1570" s="201" t="n">
        <v>44075</v>
      </c>
      <c r="P1570" t="s">
        <v>5562</v>
      </c>
    </row>
    <row r="1571">
      <c r="A1571" t="n">
        <v>1598988026</v>
      </c>
      <c r="B1571" t="s">
        <v>7022</v>
      </c>
      <c r="C1571" t="s">
        <v>7022</v>
      </c>
      <c r="D1571" t="n">
        <v>-500</v>
      </c>
      <c r="E1571" t="n">
        <v>0.55</v>
      </c>
      <c r="F1571" s="201" t="n">
        <v>44069</v>
      </c>
      <c r="G1571" t="n">
        <v>2</v>
      </c>
      <c r="H1571" s="201" t="n">
        <v>44075</v>
      </c>
      <c r="I1571" t="n">
        <v>-4.43443653121072</v>
      </c>
      <c r="J1571" t="n">
        <v>-2.63636363636364</v>
      </c>
      <c r="K1571" t="n">
        <v>-725</v>
      </c>
      <c r="L1571" t="n">
        <v>5.01</v>
      </c>
      <c r="M1571" t="s">
        <v>5653</v>
      </c>
      <c r="N1571" t="n">
        <v>275</v>
      </c>
      <c r="O1571" s="201" t="n">
        <v>44075</v>
      </c>
      <c r="P1571" t="s">
        <v>5562</v>
      </c>
    </row>
    <row r="1572">
      <c r="A1572" t="n">
        <v>1598988027</v>
      </c>
      <c r="B1572" t="s">
        <v>7023</v>
      </c>
      <c r="C1572" t="s">
        <v>7023</v>
      </c>
      <c r="D1572" t="n">
        <v>200</v>
      </c>
      <c r="E1572" t="n">
        <v>2.5</v>
      </c>
      <c r="F1572" s="201" t="n">
        <v>44070</v>
      </c>
      <c r="G1572" t="n">
        <v>3</v>
      </c>
      <c r="H1572" s="201" t="n">
        <v>44075</v>
      </c>
      <c r="I1572" t="n">
        <v>0.337962962962963</v>
      </c>
      <c r="J1572" t="n">
        <v>0.2</v>
      </c>
      <c r="K1572" t="n">
        <v>100</v>
      </c>
      <c r="L1572"/>
      <c r="M1572" t="s">
        <v>5568</v>
      </c>
      <c r="N1572" t="n">
        <v>500</v>
      </c>
      <c r="O1572" s="201" t="n">
        <v>44075</v>
      </c>
      <c r="P1572" t="s">
        <v>5562</v>
      </c>
    </row>
    <row r="1573">
      <c r="A1573" t="n">
        <v>1599073086</v>
      </c>
      <c r="B1573" t="s">
        <v>7024</v>
      </c>
      <c r="C1573" t="s">
        <v>7024</v>
      </c>
      <c r="D1573" t="n">
        <v>500</v>
      </c>
      <c r="E1573" t="n">
        <v>1.7</v>
      </c>
      <c r="F1573" s="201" t="n">
        <v>44075</v>
      </c>
      <c r="G1573" t="n">
        <v>3</v>
      </c>
      <c r="H1573" s="201" t="n">
        <v>44076</v>
      </c>
      <c r="I1573" t="n">
        <v>1.32283245051575</v>
      </c>
      <c r="J1573" t="n">
        <v>0.764705882352941</v>
      </c>
      <c r="K1573" t="n">
        <v>650</v>
      </c>
      <c r="L1573"/>
      <c r="M1573" t="s">
        <v>5568</v>
      </c>
      <c r="N1573" t="n">
        <v>850</v>
      </c>
      <c r="O1573" s="201" t="n">
        <v>44076</v>
      </c>
      <c r="P1573" t="s">
        <v>5562</v>
      </c>
    </row>
    <row r="1574">
      <c r="A1574" t="n">
        <v>1599073087</v>
      </c>
      <c r="B1574" t="s">
        <v>7025</v>
      </c>
      <c r="C1574" t="s">
        <v>7025</v>
      </c>
      <c r="D1574" t="n">
        <v>200</v>
      </c>
      <c r="E1574" t="n">
        <v>3</v>
      </c>
      <c r="F1574" s="201" t="n">
        <v>44075</v>
      </c>
      <c r="G1574" t="n">
        <v>4.6</v>
      </c>
      <c r="H1574" s="201" t="n">
        <v>44076</v>
      </c>
      <c r="I1574" t="n">
        <v>0.92259083728278</v>
      </c>
      <c r="J1574" t="n">
        <v>0.533333333333333</v>
      </c>
      <c r="K1574" t="n">
        <v>320</v>
      </c>
      <c r="L1574"/>
      <c r="M1574" t="s">
        <v>5568</v>
      </c>
      <c r="N1574" t="n">
        <v>600</v>
      </c>
      <c r="O1574" s="201" t="n">
        <v>44076</v>
      </c>
      <c r="P1574" t="s">
        <v>5562</v>
      </c>
    </row>
    <row r="1575">
      <c r="A1575" t="n">
        <v>1599144539</v>
      </c>
      <c r="B1575" t="s">
        <v>7026</v>
      </c>
      <c r="C1575" t="s">
        <v>7026</v>
      </c>
      <c r="D1575" t="n">
        <v>100</v>
      </c>
      <c r="E1575" t="n">
        <v>11</v>
      </c>
      <c r="F1575" s="201" t="n">
        <v>44075</v>
      </c>
      <c r="G1575" t="n">
        <v>20</v>
      </c>
      <c r="H1575" s="201" t="n">
        <v>44077</v>
      </c>
      <c r="I1575" t="n">
        <v>1.41533821628608</v>
      </c>
      <c r="J1575" t="n">
        <v>0.818181818181818</v>
      </c>
      <c r="K1575" t="n">
        <v>900</v>
      </c>
      <c r="L1575"/>
      <c r="M1575" t="s">
        <v>5568</v>
      </c>
      <c r="N1575" t="n">
        <v>1100</v>
      </c>
      <c r="O1575" s="201" t="n">
        <v>44077</v>
      </c>
      <c r="P1575" t="s">
        <v>5562</v>
      </c>
    </row>
    <row r="1576">
      <c r="A1576" t="n">
        <v>1599144540</v>
      </c>
      <c r="B1576" t="s">
        <v>7027</v>
      </c>
      <c r="C1576" t="s">
        <v>7027</v>
      </c>
      <c r="D1576" t="n">
        <v>-1000</v>
      </c>
      <c r="E1576" t="n">
        <v>2.15</v>
      </c>
      <c r="F1576" s="201" t="n">
        <v>44075</v>
      </c>
      <c r="G1576" t="n">
        <v>5.5</v>
      </c>
      <c r="H1576" s="201" t="n">
        <v>44077</v>
      </c>
      <c r="I1576" t="n">
        <v>-2.69535985892208</v>
      </c>
      <c r="J1576" t="n">
        <v>-1.55813953488372</v>
      </c>
      <c r="K1576" t="n">
        <v>-3350</v>
      </c>
      <c r="L1576" t="n">
        <v>10.05</v>
      </c>
      <c r="M1576" t="s">
        <v>5561</v>
      </c>
      <c r="N1576" t="n">
        <v>2150</v>
      </c>
      <c r="O1576" s="201" t="n">
        <v>44077</v>
      </c>
      <c r="P1576" t="s">
        <v>5562</v>
      </c>
    </row>
    <row r="1577">
      <c r="A1577" t="n">
        <v>1599144541</v>
      </c>
      <c r="B1577" t="s">
        <v>7028</v>
      </c>
      <c r="C1577" t="s">
        <v>7028</v>
      </c>
      <c r="D1577" t="n">
        <v>500</v>
      </c>
      <c r="E1577" t="n">
        <v>1.88</v>
      </c>
      <c r="F1577" s="201" t="n">
        <v>44025</v>
      </c>
      <c r="G1577" t="n">
        <v>0.5</v>
      </c>
      <c r="H1577" s="201" t="n">
        <v>44077</v>
      </c>
      <c r="I1577" t="n">
        <v>-1.02653460503791</v>
      </c>
      <c r="J1577" t="n">
        <v>-0.734042553191489</v>
      </c>
      <c r="K1577" t="n">
        <v>-690</v>
      </c>
      <c r="L1577"/>
      <c r="M1577" t="s">
        <v>5568</v>
      </c>
      <c r="N1577" t="n">
        <v>940</v>
      </c>
      <c r="O1577" s="201" t="n">
        <v>44077</v>
      </c>
      <c r="P1577" t="s">
        <v>5562</v>
      </c>
    </row>
    <row r="1578">
      <c r="A1578" t="n">
        <v>1599144542</v>
      </c>
      <c r="B1578" t="s">
        <v>7029</v>
      </c>
      <c r="C1578" t="s">
        <v>7029</v>
      </c>
      <c r="D1578" t="n">
        <v>100</v>
      </c>
      <c r="E1578" t="n">
        <v>17.5</v>
      </c>
      <c r="F1578" s="201" t="n">
        <v>44074.7117592593</v>
      </c>
      <c r="G1578" t="n">
        <v>0.7</v>
      </c>
      <c r="H1578" s="201" t="n">
        <v>44077</v>
      </c>
      <c r="I1578" t="n">
        <v>-1.65283018867925</v>
      </c>
      <c r="J1578" t="n">
        <v>-0.96</v>
      </c>
      <c r="K1578" t="n">
        <v>-1680</v>
      </c>
      <c r="L1578"/>
      <c r="M1578" t="s">
        <v>5645</v>
      </c>
      <c r="N1578" t="n">
        <v>1750</v>
      </c>
      <c r="O1578" s="201" t="n">
        <v>44077</v>
      </c>
      <c r="P1578" t="s">
        <v>5562</v>
      </c>
    </row>
    <row r="1579">
      <c r="A1579" t="n">
        <v>1599148461</v>
      </c>
      <c r="B1579" t="s">
        <v>7030</v>
      </c>
      <c r="C1579" t="s">
        <v>7030</v>
      </c>
      <c r="D1579" t="n">
        <v>-1000</v>
      </c>
      <c r="E1579" t="n">
        <v>0.85</v>
      </c>
      <c r="F1579" s="201" t="n">
        <v>44075.6345949074</v>
      </c>
      <c r="G1579" t="n">
        <v>3</v>
      </c>
      <c r="H1579" s="201" t="n">
        <v>44077</v>
      </c>
      <c r="I1579" t="n">
        <v>-4.37552272093672</v>
      </c>
      <c r="J1579" t="n">
        <v>-2.52941176470588</v>
      </c>
      <c r="K1579" t="n">
        <v>-2150</v>
      </c>
      <c r="L1579"/>
      <c r="M1579" t="s">
        <v>5561</v>
      </c>
      <c r="N1579" t="n">
        <v>850</v>
      </c>
      <c r="O1579" s="201" t="n">
        <v>44077</v>
      </c>
      <c r="P1579" t="s">
        <v>5562</v>
      </c>
    </row>
    <row r="1580">
      <c r="A1580" t="n">
        <v>1599149875</v>
      </c>
      <c r="B1580" t="s">
        <v>7031</v>
      </c>
      <c r="C1580" t="s">
        <v>7031</v>
      </c>
      <c r="D1580" t="n">
        <v>-1000</v>
      </c>
      <c r="E1580" t="n">
        <v>1.2</v>
      </c>
      <c r="F1580" s="201" t="n">
        <v>44076</v>
      </c>
      <c r="G1580" t="n">
        <v>0.4</v>
      </c>
      <c r="H1580" s="201" t="n">
        <v>44077</v>
      </c>
      <c r="I1580" t="n">
        <v>1.15873015873016</v>
      </c>
      <c r="J1580" t="n">
        <v>0.666666666666667</v>
      </c>
      <c r="K1580" t="n">
        <v>800</v>
      </c>
      <c r="L1580" t="n">
        <v>10.03</v>
      </c>
      <c r="M1580" t="s">
        <v>5561</v>
      </c>
      <c r="N1580" t="n">
        <v>1200</v>
      </c>
      <c r="O1580" s="201" t="n">
        <v>44077</v>
      </c>
      <c r="P1580" t="s">
        <v>5562</v>
      </c>
    </row>
    <row r="1581">
      <c r="A1581" t="n">
        <v>1599249741</v>
      </c>
      <c r="B1581" t="s">
        <v>7032</v>
      </c>
      <c r="C1581" t="s">
        <v>7032</v>
      </c>
      <c r="D1581" t="n">
        <v>-1000</v>
      </c>
      <c r="E1581" t="n">
        <v>0.7</v>
      </c>
      <c r="F1581" s="201" t="n">
        <v>44076</v>
      </c>
      <c r="G1581" t="n">
        <v>0</v>
      </c>
      <c r="H1581" s="201" t="n">
        <v>44078</v>
      </c>
      <c r="I1581" t="n">
        <v>1.73809523809524</v>
      </c>
      <c r="J1581" t="n">
        <v>1</v>
      </c>
      <c r="K1581" t="n">
        <v>700</v>
      </c>
      <c r="L1581" t="n">
        <v>10.02</v>
      </c>
      <c r="M1581" t="s">
        <v>5561</v>
      </c>
      <c r="N1581" t="n">
        <v>700</v>
      </c>
      <c r="O1581" s="201" t="n">
        <v>44078</v>
      </c>
      <c r="P1581" t="s">
        <v>5562</v>
      </c>
    </row>
    <row r="1582">
      <c r="A1582" t="n">
        <v>1599249742</v>
      </c>
      <c r="B1582" t="s">
        <v>7033</v>
      </c>
      <c r="C1582" t="s">
        <v>7033</v>
      </c>
      <c r="D1582" t="n">
        <v>-500</v>
      </c>
      <c r="E1582" t="n">
        <v>1.4</v>
      </c>
      <c r="F1582" s="201" t="n">
        <v>44077.7304282407</v>
      </c>
      <c r="G1582" t="n">
        <v>0</v>
      </c>
      <c r="H1582" s="201" t="n">
        <v>44078</v>
      </c>
      <c r="I1582" t="n">
        <v>1.74641148325359</v>
      </c>
      <c r="J1582" t="n">
        <v>1</v>
      </c>
      <c r="K1582" t="n">
        <v>700</v>
      </c>
      <c r="L1582"/>
      <c r="M1582" t="s">
        <v>5561</v>
      </c>
      <c r="N1582" t="n">
        <v>700</v>
      </c>
      <c r="O1582" s="201" t="n">
        <v>44078</v>
      </c>
      <c r="P1582" t="s">
        <v>5562</v>
      </c>
    </row>
    <row r="1583">
      <c r="A1583" t="n">
        <v>1599249743</v>
      </c>
      <c r="B1583" t="s">
        <v>7034</v>
      </c>
      <c r="C1583" t="s">
        <v>7034</v>
      </c>
      <c r="D1583" t="n">
        <v>-1500</v>
      </c>
      <c r="E1583" t="n">
        <v>1.2</v>
      </c>
      <c r="F1583" s="201" t="n">
        <v>44076</v>
      </c>
      <c r="G1583" t="n">
        <v>0</v>
      </c>
      <c r="H1583" s="201" t="n">
        <v>44078</v>
      </c>
      <c r="I1583" t="n">
        <v>1.73809523809524</v>
      </c>
      <c r="J1583" t="n">
        <v>1</v>
      </c>
      <c r="K1583" t="n">
        <v>1800</v>
      </c>
      <c r="L1583" t="n">
        <v>15.04</v>
      </c>
      <c r="M1583" t="s">
        <v>5561</v>
      </c>
      <c r="N1583" t="n">
        <v>1800</v>
      </c>
      <c r="O1583" s="201" t="n">
        <v>44078</v>
      </c>
      <c r="P1583" t="s">
        <v>5562</v>
      </c>
    </row>
    <row r="1584">
      <c r="A1584" t="n">
        <v>1599249744</v>
      </c>
      <c r="B1584" t="s">
        <v>7035</v>
      </c>
      <c r="C1584" t="s">
        <v>7035</v>
      </c>
      <c r="D1584" t="n">
        <v>-100</v>
      </c>
      <c r="E1584" t="n">
        <v>2</v>
      </c>
      <c r="F1584" s="201" t="n">
        <v>44074.7080555556</v>
      </c>
      <c r="G1584" t="n">
        <v>0</v>
      </c>
      <c r="H1584" s="201" t="n">
        <v>44078</v>
      </c>
      <c r="I1584" t="n">
        <v>1.72169811320755</v>
      </c>
      <c r="J1584" t="n">
        <v>1</v>
      </c>
      <c r="K1584" t="n">
        <v>200</v>
      </c>
      <c r="L1584"/>
      <c r="M1584" t="s">
        <v>5653</v>
      </c>
      <c r="N1584" t="n">
        <v>200</v>
      </c>
      <c r="O1584" s="201" t="n">
        <v>44078</v>
      </c>
      <c r="P1584" t="s">
        <v>5562</v>
      </c>
    </row>
    <row r="1585">
      <c r="A1585" t="n">
        <v>1599249745</v>
      </c>
      <c r="B1585" t="s">
        <v>7036</v>
      </c>
      <c r="C1585" t="s">
        <v>7036</v>
      </c>
      <c r="D1585" t="n">
        <v>-1000</v>
      </c>
      <c r="E1585" t="n">
        <v>1</v>
      </c>
      <c r="F1585" s="201" t="n">
        <v>44076</v>
      </c>
      <c r="G1585" t="n">
        <v>0</v>
      </c>
      <c r="H1585" s="201" t="n">
        <v>44078</v>
      </c>
      <c r="I1585" t="n">
        <v>1.73809523809524</v>
      </c>
      <c r="J1585" t="n">
        <v>1</v>
      </c>
      <c r="K1585" t="n">
        <v>1000</v>
      </c>
      <c r="L1585" t="n">
        <v>10.03</v>
      </c>
      <c r="M1585" t="s">
        <v>5561</v>
      </c>
      <c r="N1585" t="n">
        <v>1000</v>
      </c>
      <c r="O1585" s="201" t="n">
        <v>44078</v>
      </c>
      <c r="P1585" t="s">
        <v>5562</v>
      </c>
    </row>
    <row r="1586">
      <c r="A1586" t="n">
        <v>1599249746</v>
      </c>
      <c r="B1586" t="s">
        <v>7037</v>
      </c>
      <c r="C1586" t="s">
        <v>7037</v>
      </c>
      <c r="D1586" t="n">
        <v>-1000</v>
      </c>
      <c r="E1586" t="n">
        <v>1.4</v>
      </c>
      <c r="F1586" s="201" t="n">
        <v>44077.5096759259</v>
      </c>
      <c r="G1586" t="n">
        <v>0</v>
      </c>
      <c r="H1586" s="201" t="n">
        <v>44078</v>
      </c>
      <c r="I1586" t="n">
        <v>1.74641148325359</v>
      </c>
      <c r="J1586" t="n">
        <v>1</v>
      </c>
      <c r="K1586" t="n">
        <v>1400</v>
      </c>
      <c r="L1586"/>
      <c r="M1586" t="s">
        <v>5561</v>
      </c>
      <c r="N1586" t="n">
        <v>1400</v>
      </c>
      <c r="O1586" s="201" t="n">
        <v>44078</v>
      </c>
      <c r="P1586" t="s">
        <v>5562</v>
      </c>
    </row>
    <row r="1587">
      <c r="A1587" t="n">
        <v>1599249747</v>
      </c>
      <c r="B1587" t="s">
        <v>7038</v>
      </c>
      <c r="C1587" t="s">
        <v>7038</v>
      </c>
      <c r="D1587" t="n">
        <v>-1000</v>
      </c>
      <c r="E1587" t="n">
        <v>2.3</v>
      </c>
      <c r="F1587" s="201" t="n">
        <v>44074.7086921296</v>
      </c>
      <c r="G1587" t="n">
        <v>0</v>
      </c>
      <c r="H1587" s="201" t="n">
        <v>44078</v>
      </c>
      <c r="I1587" t="n">
        <v>1.72169811320755</v>
      </c>
      <c r="J1587" t="n">
        <v>1</v>
      </c>
      <c r="K1587" t="n">
        <v>2300</v>
      </c>
      <c r="L1587"/>
      <c r="M1587" t="s">
        <v>5561</v>
      </c>
      <c r="N1587" t="n">
        <v>2300</v>
      </c>
      <c r="O1587" s="201" t="n">
        <v>44078</v>
      </c>
      <c r="P1587" t="s">
        <v>5562</v>
      </c>
    </row>
    <row r="1588">
      <c r="A1588" t="n">
        <v>1599588505</v>
      </c>
      <c r="B1588" t="s">
        <v>7039</v>
      </c>
      <c r="C1588" t="s">
        <v>7039</v>
      </c>
      <c r="D1588" t="n">
        <v>200</v>
      </c>
      <c r="E1588" t="n">
        <v>3.4</v>
      </c>
      <c r="F1588" s="201" t="n">
        <v>44078.660787037</v>
      </c>
      <c r="G1588" t="n">
        <v>4.1</v>
      </c>
      <c r="H1588" s="201" t="n">
        <v>44082</v>
      </c>
      <c r="I1588" t="n">
        <v>0.361283936651584</v>
      </c>
      <c r="J1588" t="n">
        <v>0.205882352941176</v>
      </c>
      <c r="K1588" t="n">
        <v>140</v>
      </c>
      <c r="L1588"/>
      <c r="M1588" t="s">
        <v>5568</v>
      </c>
      <c r="N1588" t="n">
        <v>680</v>
      </c>
      <c r="O1588" s="201" t="n">
        <v>44082</v>
      </c>
      <c r="P1588" t="s">
        <v>5562</v>
      </c>
    </row>
    <row r="1589">
      <c r="A1589" t="n">
        <v>1599683104</v>
      </c>
      <c r="B1589" t="s">
        <v>7040</v>
      </c>
      <c r="C1589" t="s">
        <v>7040</v>
      </c>
      <c r="D1589" t="n">
        <v>-1000</v>
      </c>
      <c r="E1589" t="n">
        <v>4.7</v>
      </c>
      <c r="F1589" s="201" t="n">
        <v>44077.4920949074</v>
      </c>
      <c r="G1589" t="n">
        <v>4.9</v>
      </c>
      <c r="H1589" s="201" t="n">
        <v>44083</v>
      </c>
      <c r="I1589" t="n">
        <v>-0.0743153822661103</v>
      </c>
      <c r="J1589" t="n">
        <v>-0.0425531914893618</v>
      </c>
      <c r="K1589" t="n">
        <v>-200</v>
      </c>
      <c r="L1589"/>
      <c r="M1589" t="s">
        <v>5561</v>
      </c>
      <c r="N1589" t="n">
        <v>4700</v>
      </c>
      <c r="O1589" s="201" t="n">
        <v>44083</v>
      </c>
      <c r="P1589" t="s">
        <v>5562</v>
      </c>
    </row>
    <row r="1590">
      <c r="A1590" t="n">
        <v>1599683105</v>
      </c>
      <c r="B1590" t="s">
        <v>7041</v>
      </c>
      <c r="C1590" t="s">
        <v>7041</v>
      </c>
      <c r="D1590" t="n">
        <v>300</v>
      </c>
      <c r="E1590" t="n">
        <v>1.8</v>
      </c>
      <c r="F1590" s="201" t="n">
        <v>44077.7304861111</v>
      </c>
      <c r="G1590" t="n">
        <v>2</v>
      </c>
      <c r="H1590" s="201" t="n">
        <v>44083</v>
      </c>
      <c r="I1590" t="n">
        <v>0.19404572036151</v>
      </c>
      <c r="J1590" t="n">
        <v>0.111111111111111</v>
      </c>
      <c r="K1590" t="n">
        <v>60</v>
      </c>
      <c r="L1590"/>
      <c r="M1590" t="s">
        <v>5568</v>
      </c>
      <c r="N1590" t="n">
        <v>540</v>
      </c>
      <c r="O1590" s="201" t="n">
        <v>44083</v>
      </c>
      <c r="P1590" t="s">
        <v>5562</v>
      </c>
    </row>
    <row r="1591">
      <c r="A1591" t="n">
        <v>1599683106</v>
      </c>
      <c r="B1591" t="s">
        <v>7042</v>
      </c>
      <c r="C1591" t="s">
        <v>7042</v>
      </c>
      <c r="D1591" t="n">
        <v>100</v>
      </c>
      <c r="E1591" t="n">
        <v>4.95</v>
      </c>
      <c r="F1591" s="201" t="n">
        <v>44071.5246527778</v>
      </c>
      <c r="G1591" t="n">
        <v>5.5</v>
      </c>
      <c r="H1591" s="201" t="n">
        <v>44083</v>
      </c>
      <c r="I1591" t="n">
        <v>0.188630490956072</v>
      </c>
      <c r="J1591" t="n">
        <v>0.111111111111111</v>
      </c>
      <c r="K1591" t="n">
        <v>55</v>
      </c>
      <c r="L1591"/>
      <c r="M1591" t="s">
        <v>5568</v>
      </c>
      <c r="N1591" t="n">
        <v>495</v>
      </c>
      <c r="O1591" s="201" t="n">
        <v>44083</v>
      </c>
      <c r="P1591" t="s">
        <v>5562</v>
      </c>
    </row>
    <row r="1592">
      <c r="A1592" t="n">
        <v>1599683107</v>
      </c>
      <c r="B1592" t="s">
        <v>7043</v>
      </c>
      <c r="C1592" t="s">
        <v>7043</v>
      </c>
      <c r="D1592" t="n">
        <v>-1000</v>
      </c>
      <c r="E1592" t="n">
        <v>7</v>
      </c>
      <c r="F1592" s="201" t="n">
        <v>44077.4450347222</v>
      </c>
      <c r="G1592" t="n">
        <v>10</v>
      </c>
      <c r="H1592" s="201" t="n">
        <v>44083</v>
      </c>
      <c r="I1592" t="n">
        <v>-0.748462064251538</v>
      </c>
      <c r="J1592" t="n">
        <v>-0.428571428571429</v>
      </c>
      <c r="K1592" t="n">
        <v>-3000</v>
      </c>
      <c r="L1592"/>
      <c r="M1592" t="s">
        <v>5561</v>
      </c>
      <c r="N1592" t="n">
        <v>7000</v>
      </c>
      <c r="O1592" s="201" t="n">
        <v>44083</v>
      </c>
      <c r="P1592" t="s">
        <v>5562</v>
      </c>
    </row>
    <row r="1593">
      <c r="A1593" t="n">
        <v>1599751899</v>
      </c>
      <c r="B1593" t="s">
        <v>7044</v>
      </c>
      <c r="C1593" t="s">
        <v>7044</v>
      </c>
      <c r="D1593" t="n">
        <v>500</v>
      </c>
      <c r="E1593" t="n">
        <v>1.65</v>
      </c>
      <c r="F1593" s="201" t="n">
        <v>44053</v>
      </c>
      <c r="G1593" t="n">
        <v>0.7</v>
      </c>
      <c r="H1593" s="201" t="n">
        <v>44084</v>
      </c>
      <c r="I1593" t="n">
        <v>-0.901937833268305</v>
      </c>
      <c r="J1593" t="n">
        <v>-0.575757575757576</v>
      </c>
      <c r="K1593" t="n">
        <v>-475</v>
      </c>
      <c r="L1593"/>
      <c r="M1593" t="s">
        <v>5568</v>
      </c>
      <c r="N1593" t="n">
        <v>825</v>
      </c>
      <c r="O1593" s="201" t="n">
        <v>44084</v>
      </c>
      <c r="P1593" t="s">
        <v>5562</v>
      </c>
    </row>
    <row r="1594">
      <c r="A1594" t="n">
        <v>1599751900</v>
      </c>
      <c r="B1594" t="s">
        <v>7045</v>
      </c>
      <c r="C1594" t="s">
        <v>7045</v>
      </c>
      <c r="D1594" t="n">
        <v>-1000</v>
      </c>
      <c r="E1594" t="n">
        <v>1.25</v>
      </c>
      <c r="F1594" s="201" t="n">
        <v>44083</v>
      </c>
      <c r="G1594" t="n">
        <v>0.05</v>
      </c>
      <c r="H1594" s="201" t="n">
        <v>44084</v>
      </c>
      <c r="I1594" t="n">
        <v>1.72610837438424</v>
      </c>
      <c r="J1594" t="n">
        <v>0.96</v>
      </c>
      <c r="K1594" t="n">
        <v>1200</v>
      </c>
      <c r="L1594" t="n">
        <v>10.03</v>
      </c>
      <c r="M1594" t="s">
        <v>5561</v>
      </c>
      <c r="N1594" t="n">
        <v>1250</v>
      </c>
      <c r="O1594" s="201" t="n">
        <v>44084</v>
      </c>
      <c r="P1594" t="s">
        <v>5562</v>
      </c>
    </row>
    <row r="1595">
      <c r="A1595" t="n">
        <v>1599856550</v>
      </c>
      <c r="B1595" t="s">
        <v>7046</v>
      </c>
      <c r="C1595" t="s">
        <v>7046</v>
      </c>
      <c r="D1595" t="n">
        <v>-1000</v>
      </c>
      <c r="E1595" t="n">
        <v>0.6</v>
      </c>
      <c r="F1595" s="201" t="n">
        <v>44085.4449768519</v>
      </c>
      <c r="G1595" t="n">
        <v>0.3</v>
      </c>
      <c r="H1595" s="201" t="n">
        <v>44085</v>
      </c>
      <c r="I1595" t="n">
        <v>0.907960199004975</v>
      </c>
      <c r="J1595" t="n">
        <v>0.5</v>
      </c>
      <c r="K1595" t="n">
        <v>300</v>
      </c>
      <c r="L1595"/>
      <c r="M1595" t="s">
        <v>5561</v>
      </c>
      <c r="N1595" t="n">
        <v>600</v>
      </c>
      <c r="O1595" s="201" t="n">
        <v>44085</v>
      </c>
      <c r="P1595" t="s">
        <v>5562</v>
      </c>
    </row>
    <row r="1596">
      <c r="A1596" t="n">
        <v>1599856551</v>
      </c>
      <c r="B1596" t="s">
        <v>7047</v>
      </c>
      <c r="C1596" t="s">
        <v>7047</v>
      </c>
      <c r="D1596" t="n">
        <v>-1000</v>
      </c>
      <c r="E1596" t="n">
        <v>0.5</v>
      </c>
      <c r="F1596" s="201" t="n">
        <v>44084.6854398148</v>
      </c>
      <c r="G1596" t="n">
        <v>0</v>
      </c>
      <c r="H1596" s="201" t="n">
        <v>44085</v>
      </c>
      <c r="I1596" t="n">
        <v>1.80693069306931</v>
      </c>
      <c r="J1596" t="n">
        <v>1</v>
      </c>
      <c r="K1596" t="n">
        <v>500</v>
      </c>
      <c r="L1596"/>
      <c r="M1596" t="s">
        <v>5561</v>
      </c>
      <c r="N1596" t="n">
        <v>500</v>
      </c>
      <c r="O1596" s="201" t="n">
        <v>44085</v>
      </c>
      <c r="P1596" t="s">
        <v>5562</v>
      </c>
    </row>
    <row r="1597">
      <c r="A1597" t="n">
        <v>1599856552</v>
      </c>
      <c r="B1597" t="s">
        <v>7048</v>
      </c>
      <c r="C1597" t="s">
        <v>7048</v>
      </c>
      <c r="D1597" t="n">
        <v>-500</v>
      </c>
      <c r="E1597" t="n">
        <v>0.75</v>
      </c>
      <c r="F1597" s="201" t="n">
        <v>44085.4453703704</v>
      </c>
      <c r="G1597" t="n">
        <v>2.3</v>
      </c>
      <c r="H1597" s="201" t="n">
        <v>44085</v>
      </c>
      <c r="I1597" t="n">
        <v>-3.75290215588723</v>
      </c>
      <c r="J1597" t="n">
        <v>-2.06666666666667</v>
      </c>
      <c r="K1597" t="n">
        <v>-775</v>
      </c>
      <c r="L1597"/>
      <c r="M1597" t="s">
        <v>5561</v>
      </c>
      <c r="N1597" t="n">
        <v>375</v>
      </c>
      <c r="O1597" s="201" t="n">
        <v>44085</v>
      </c>
      <c r="P1597" t="s">
        <v>5562</v>
      </c>
    </row>
    <row r="1598">
      <c r="A1598" t="n">
        <v>1599856553</v>
      </c>
      <c r="B1598" t="s">
        <v>7049</v>
      </c>
      <c r="C1598" t="s">
        <v>7049</v>
      </c>
      <c r="D1598" t="n">
        <v>-100</v>
      </c>
      <c r="E1598" t="n">
        <v>2</v>
      </c>
      <c r="F1598" s="201" t="n">
        <v>44082.5825231481</v>
      </c>
      <c r="G1598" t="n">
        <v>0</v>
      </c>
      <c r="H1598" s="201" t="n">
        <v>44085</v>
      </c>
      <c r="I1598" t="n">
        <v>1.78921568627451</v>
      </c>
      <c r="J1598" t="n">
        <v>1</v>
      </c>
      <c r="K1598" t="n">
        <v>200</v>
      </c>
      <c r="L1598"/>
      <c r="M1598" t="s">
        <v>5653</v>
      </c>
      <c r="N1598" t="n">
        <v>200</v>
      </c>
      <c r="O1598" s="201" t="n">
        <v>44085</v>
      </c>
      <c r="P1598" t="s">
        <v>5562</v>
      </c>
    </row>
    <row r="1599">
      <c r="A1599" t="n">
        <v>1599856554</v>
      </c>
      <c r="B1599" t="s">
        <v>7050</v>
      </c>
      <c r="C1599" t="s">
        <v>7050</v>
      </c>
      <c r="D1599" t="n">
        <v>-1000</v>
      </c>
      <c r="E1599" t="n">
        <v>5.5</v>
      </c>
      <c r="F1599" s="201" t="n">
        <v>44082.7190740741</v>
      </c>
      <c r="G1599" t="n">
        <v>6.5</v>
      </c>
      <c r="H1599" s="201" t="n">
        <v>44085</v>
      </c>
      <c r="I1599" t="n">
        <v>-0.325311942959002</v>
      </c>
      <c r="J1599" t="n">
        <v>-0.181818181818182</v>
      </c>
      <c r="K1599" t="n">
        <v>-1000</v>
      </c>
      <c r="L1599"/>
      <c r="M1599" t="s">
        <v>5561</v>
      </c>
      <c r="N1599" t="n">
        <v>5500</v>
      </c>
      <c r="O1599" s="201" t="n">
        <v>44085</v>
      </c>
      <c r="P1599" t="s">
        <v>5562</v>
      </c>
    </row>
    <row r="1600">
      <c r="A1600" t="n">
        <v>1599856555</v>
      </c>
      <c r="B1600" t="s">
        <v>7051</v>
      </c>
      <c r="C1600" t="s">
        <v>7051</v>
      </c>
      <c r="D1600" t="n">
        <v>-1000</v>
      </c>
      <c r="E1600" t="n">
        <v>0.4</v>
      </c>
      <c r="F1600" s="201" t="n">
        <v>44082.5855439815</v>
      </c>
      <c r="G1600" t="n">
        <v>0</v>
      </c>
      <c r="H1600" s="201" t="n">
        <v>44085</v>
      </c>
      <c r="I1600" t="n">
        <v>1.78921568627451</v>
      </c>
      <c r="J1600" t="n">
        <v>1</v>
      </c>
      <c r="K1600" t="n">
        <v>400</v>
      </c>
      <c r="L1600"/>
      <c r="M1600" t="s">
        <v>5653</v>
      </c>
      <c r="N1600" t="n">
        <v>400</v>
      </c>
      <c r="O1600" s="201" t="n">
        <v>44085</v>
      </c>
      <c r="P1600" t="s">
        <v>5562</v>
      </c>
    </row>
    <row r="1601">
      <c r="A1601" t="n">
        <v>1599856556</v>
      </c>
      <c r="B1601" t="s">
        <v>7052</v>
      </c>
      <c r="C1601" t="s">
        <v>7052</v>
      </c>
      <c r="D1601" t="n">
        <v>-1000</v>
      </c>
      <c r="E1601" t="n">
        <v>0.6</v>
      </c>
      <c r="F1601" s="201" t="n">
        <v>44085.4443634259</v>
      </c>
      <c r="G1601" t="n">
        <v>0</v>
      </c>
      <c r="H1601" s="201" t="n">
        <v>44085</v>
      </c>
      <c r="I1601" t="n">
        <v>1.81592039800995</v>
      </c>
      <c r="J1601" t="n">
        <v>1</v>
      </c>
      <c r="K1601" t="n">
        <v>600</v>
      </c>
      <c r="L1601"/>
      <c r="M1601" t="s">
        <v>5561</v>
      </c>
      <c r="N1601" t="n">
        <v>600</v>
      </c>
      <c r="O1601" s="201" t="n">
        <v>44085</v>
      </c>
      <c r="P1601" t="s">
        <v>5562</v>
      </c>
    </row>
    <row r="1602">
      <c r="A1602" t="n">
        <v>1599856557</v>
      </c>
      <c r="B1602" t="s">
        <v>7053</v>
      </c>
      <c r="C1602" t="s">
        <v>7053</v>
      </c>
      <c r="D1602" t="n">
        <v>-1000</v>
      </c>
      <c r="E1602" t="n">
        <v>0.5</v>
      </c>
      <c r="F1602" s="201" t="n">
        <v>44084.6854513889</v>
      </c>
      <c r="G1602" t="n">
        <v>0</v>
      </c>
      <c r="H1602" s="201" t="n">
        <v>44085</v>
      </c>
      <c r="I1602" t="n">
        <v>1.80693069306931</v>
      </c>
      <c r="J1602" t="n">
        <v>1</v>
      </c>
      <c r="K1602" t="n">
        <v>500</v>
      </c>
      <c r="L1602"/>
      <c r="M1602" t="s">
        <v>5561</v>
      </c>
      <c r="N1602" t="n">
        <v>500</v>
      </c>
      <c r="O1602" s="201" t="n">
        <v>44085</v>
      </c>
      <c r="P1602" t="s">
        <v>5562</v>
      </c>
    </row>
    <row r="1603">
      <c r="A1603" t="n">
        <v>1599856558</v>
      </c>
      <c r="B1603" t="s">
        <v>7054</v>
      </c>
      <c r="C1603" t="s">
        <v>7054</v>
      </c>
      <c r="D1603" t="n">
        <v>-1500</v>
      </c>
      <c r="E1603" t="n">
        <v>0.35</v>
      </c>
      <c r="F1603" s="201" t="n">
        <v>44084.6867476852</v>
      </c>
      <c r="G1603" t="n">
        <v>0</v>
      </c>
      <c r="H1603" s="201" t="n">
        <v>44085</v>
      </c>
      <c r="I1603" t="n">
        <v>1.80693069306931</v>
      </c>
      <c r="J1603" t="n">
        <v>1</v>
      </c>
      <c r="K1603" t="n">
        <v>525</v>
      </c>
      <c r="L1603"/>
      <c r="M1603" t="s">
        <v>5561</v>
      </c>
      <c r="N1603" t="n">
        <v>525</v>
      </c>
      <c r="O1603" s="201" t="n">
        <v>44085</v>
      </c>
      <c r="P1603" t="s">
        <v>5562</v>
      </c>
    </row>
    <row r="1604">
      <c r="A1604" t="n">
        <v>1599856559</v>
      </c>
      <c r="B1604" t="s">
        <v>7055</v>
      </c>
      <c r="C1604" t="s">
        <v>7055</v>
      </c>
      <c r="D1604" t="n">
        <v>-1500</v>
      </c>
      <c r="E1604" t="n">
        <v>0.9</v>
      </c>
      <c r="F1604" s="201" t="n">
        <v>44084.6862962963</v>
      </c>
      <c r="G1604" t="n">
        <v>0</v>
      </c>
      <c r="H1604" s="201" t="n">
        <v>44085</v>
      </c>
      <c r="I1604" t="n">
        <v>1.80693069306931</v>
      </c>
      <c r="J1604" t="n">
        <v>1</v>
      </c>
      <c r="K1604" t="n">
        <v>1350</v>
      </c>
      <c r="L1604"/>
      <c r="M1604" t="s">
        <v>5561</v>
      </c>
      <c r="N1604" t="n">
        <v>1350</v>
      </c>
      <c r="O1604" s="201" t="n">
        <v>44085</v>
      </c>
      <c r="P1604" t="s">
        <v>5562</v>
      </c>
    </row>
    <row r="1605">
      <c r="A1605" t="n">
        <v>1599856560</v>
      </c>
      <c r="B1605" t="s">
        <v>7056</v>
      </c>
      <c r="C1605" t="s">
        <v>7056</v>
      </c>
      <c r="D1605" t="n">
        <v>-1000</v>
      </c>
      <c r="E1605" t="n">
        <v>0.55</v>
      </c>
      <c r="F1605" s="201" t="n">
        <v>44085.4443287037</v>
      </c>
      <c r="G1605" t="n">
        <v>1.75</v>
      </c>
      <c r="H1605" s="201" t="n">
        <v>44085</v>
      </c>
      <c r="I1605" t="n">
        <v>-3.96200814111262</v>
      </c>
      <c r="J1605" t="n">
        <v>-2.18181818181818</v>
      </c>
      <c r="K1605" t="n">
        <v>-1200</v>
      </c>
      <c r="L1605"/>
      <c r="M1605" t="s">
        <v>5561</v>
      </c>
      <c r="N1605" t="n">
        <v>550</v>
      </c>
      <c r="O1605" s="201" t="n">
        <v>44085</v>
      </c>
      <c r="P1605" t="s">
        <v>5562</v>
      </c>
    </row>
    <row r="1606">
      <c r="A1606" t="n">
        <v>1599856561</v>
      </c>
      <c r="B1606" t="s">
        <v>7057</v>
      </c>
      <c r="C1606" t="s">
        <v>7057</v>
      </c>
      <c r="D1606" t="n">
        <v>-1000</v>
      </c>
      <c r="E1606" t="n">
        <v>0.7</v>
      </c>
      <c r="F1606" s="201" t="n">
        <v>44082.7190509259</v>
      </c>
      <c r="G1606" t="n">
        <v>0.05</v>
      </c>
      <c r="H1606" s="201" t="n">
        <v>44085</v>
      </c>
      <c r="I1606" t="n">
        <v>1.66141456582633</v>
      </c>
      <c r="J1606" t="n">
        <v>0.928571428571429</v>
      </c>
      <c r="K1606" t="n">
        <v>650</v>
      </c>
      <c r="L1606"/>
      <c r="M1606" t="s">
        <v>5561</v>
      </c>
      <c r="N1606" t="n">
        <v>700</v>
      </c>
      <c r="O1606" s="201" t="n">
        <v>44085</v>
      </c>
      <c r="P1606" t="s">
        <v>5562</v>
      </c>
    </row>
    <row r="1607">
      <c r="A1607" t="n">
        <v>1600099728</v>
      </c>
      <c r="B1607" t="s">
        <v>7058</v>
      </c>
      <c r="C1607" t="s">
        <v>7058</v>
      </c>
      <c r="D1607" t="n">
        <v>300</v>
      </c>
      <c r="E1607" t="n">
        <v>3.35</v>
      </c>
      <c r="F1607" s="201" t="n">
        <v>44084.5420138889</v>
      </c>
      <c r="G1607" t="n">
        <v>3.75</v>
      </c>
      <c r="H1607" s="201" t="n">
        <v>44088</v>
      </c>
      <c r="I1607" t="n">
        <v>0.215752918575439</v>
      </c>
      <c r="J1607" t="n">
        <v>0.119402985074627</v>
      </c>
      <c r="K1607" t="n">
        <v>120</v>
      </c>
      <c r="L1607"/>
      <c r="M1607" t="s">
        <v>5568</v>
      </c>
      <c r="N1607" t="n">
        <v>1005</v>
      </c>
      <c r="O1607" s="201" t="n">
        <v>44088</v>
      </c>
      <c r="P1607" t="s">
        <v>5562</v>
      </c>
    </row>
    <row r="1608">
      <c r="A1608" t="n">
        <v>1600099729</v>
      </c>
      <c r="B1608" t="s">
        <v>7059</v>
      </c>
      <c r="C1608" t="s">
        <v>7059</v>
      </c>
      <c r="D1608" t="n">
        <v>300</v>
      </c>
      <c r="E1608" t="n">
        <v>2.19</v>
      </c>
      <c r="F1608" s="201" t="n">
        <v>44084.5413194444</v>
      </c>
      <c r="G1608" t="n">
        <v>3</v>
      </c>
      <c r="H1608" s="201" t="n">
        <v>44088</v>
      </c>
      <c r="I1608" t="n">
        <v>0.668316831683168</v>
      </c>
      <c r="J1608" t="n">
        <v>0.36986301369863</v>
      </c>
      <c r="K1608" t="n">
        <v>243</v>
      </c>
      <c r="L1608"/>
      <c r="M1608" t="s">
        <v>5568</v>
      </c>
      <c r="N1608" t="n">
        <v>657</v>
      </c>
      <c r="O1608" s="201" t="n">
        <v>44088</v>
      </c>
      <c r="P1608" t="s">
        <v>5562</v>
      </c>
    </row>
    <row r="1609">
      <c r="A1609" t="n">
        <v>1600111852</v>
      </c>
      <c r="B1609" t="s">
        <v>7060</v>
      </c>
      <c r="C1609" t="s">
        <v>7060</v>
      </c>
      <c r="D1609" t="n">
        <v>500</v>
      </c>
      <c r="E1609" t="n">
        <v>1.9</v>
      </c>
      <c r="F1609" s="201" t="n">
        <v>44062</v>
      </c>
      <c r="G1609" t="n">
        <v>0.35</v>
      </c>
      <c r="H1609" s="201" t="n">
        <v>44088</v>
      </c>
      <c r="I1609" t="n">
        <v>-1.32929981203008</v>
      </c>
      <c r="J1609" t="n">
        <v>-0.815789473684211</v>
      </c>
      <c r="K1609" t="n">
        <v>-775</v>
      </c>
      <c r="L1609"/>
      <c r="M1609" t="s">
        <v>5568</v>
      </c>
      <c r="N1609" t="n">
        <v>950</v>
      </c>
      <c r="O1609" s="201" t="n">
        <v>44088</v>
      </c>
      <c r="P1609" t="s">
        <v>5562</v>
      </c>
    </row>
    <row r="1610">
      <c r="A1610" t="n">
        <v>1600196659</v>
      </c>
      <c r="B1610" t="s">
        <v>7061</v>
      </c>
      <c r="C1610" t="s">
        <v>7061</v>
      </c>
      <c r="D1610" t="n">
        <v>-500</v>
      </c>
      <c r="E1610" t="n">
        <v>0.5</v>
      </c>
      <c r="F1610" s="201" t="n">
        <v>44083</v>
      </c>
      <c r="G1610" t="n">
        <v>0.75</v>
      </c>
      <c r="H1610" s="201" t="n">
        <v>44089</v>
      </c>
      <c r="I1610" t="n">
        <v>-0.899014778325123</v>
      </c>
      <c r="J1610" t="n">
        <v>-0.5</v>
      </c>
      <c r="K1610" t="n">
        <v>-125</v>
      </c>
      <c r="L1610" t="n">
        <v>5.01</v>
      </c>
      <c r="M1610" t="s">
        <v>5653</v>
      </c>
      <c r="N1610" t="n">
        <v>250</v>
      </c>
      <c r="O1610" s="201" t="n">
        <v>44089</v>
      </c>
      <c r="P1610" t="s">
        <v>5562</v>
      </c>
    </row>
    <row r="1611">
      <c r="A1611" t="n">
        <v>1600276622</v>
      </c>
      <c r="B1611" t="s">
        <v>7062</v>
      </c>
      <c r="C1611" t="s">
        <v>7062</v>
      </c>
      <c r="D1611" t="n">
        <v>100</v>
      </c>
      <c r="E1611" t="n">
        <v>4.5</v>
      </c>
      <c r="F1611" s="201" t="n">
        <v>44084.5427777778</v>
      </c>
      <c r="G1611" t="n">
        <v>5.2</v>
      </c>
      <c r="H1611" s="201" t="n">
        <v>44090</v>
      </c>
      <c r="I1611" t="n">
        <v>0.281078107810781</v>
      </c>
      <c r="J1611" t="n">
        <v>0.155555555555556</v>
      </c>
      <c r="K1611" t="n">
        <v>70</v>
      </c>
      <c r="L1611"/>
      <c r="M1611" t="s">
        <v>5568</v>
      </c>
      <c r="N1611" t="n">
        <v>450</v>
      </c>
      <c r="O1611" s="201" t="n">
        <v>44090</v>
      </c>
      <c r="P1611" t="s">
        <v>5562</v>
      </c>
    </row>
    <row r="1612">
      <c r="A1612" t="n">
        <v>1600281854</v>
      </c>
      <c r="B1612" t="s">
        <v>7063</v>
      </c>
      <c r="C1612" t="s">
        <v>7063</v>
      </c>
      <c r="D1612" t="n">
        <v>200</v>
      </c>
      <c r="E1612" t="n">
        <v>2.9</v>
      </c>
      <c r="F1612" s="201" t="n">
        <v>44089.6106481481</v>
      </c>
      <c r="G1612" t="n">
        <v>3.75</v>
      </c>
      <c r="H1612" s="201" t="n">
        <v>44090</v>
      </c>
      <c r="I1612" t="n">
        <v>0.543059688429897</v>
      </c>
      <c r="J1612" t="n">
        <v>0.293103448275862</v>
      </c>
      <c r="K1612" t="n">
        <v>170</v>
      </c>
      <c r="L1612"/>
      <c r="M1612" t="s">
        <v>5568</v>
      </c>
      <c r="N1612" t="n">
        <v>580</v>
      </c>
      <c r="O1612" s="201" t="n">
        <v>44090</v>
      </c>
      <c r="P1612" t="s">
        <v>5562</v>
      </c>
    </row>
    <row r="1613">
      <c r="A1613" t="n">
        <v>1600281855</v>
      </c>
      <c r="B1613" t="s">
        <v>7064</v>
      </c>
      <c r="C1613" t="s">
        <v>7064</v>
      </c>
      <c r="D1613" t="n">
        <v>-300</v>
      </c>
      <c r="E1613" t="n">
        <v>2.5</v>
      </c>
      <c r="F1613" s="201" t="n">
        <v>44089.670474537</v>
      </c>
      <c r="G1613" t="n">
        <v>0.05</v>
      </c>
      <c r="H1613" s="201" t="n">
        <v>44090</v>
      </c>
      <c r="I1613" t="n">
        <v>1.81573604060914</v>
      </c>
      <c r="J1613" t="n">
        <v>0.98</v>
      </c>
      <c r="K1613" t="n">
        <v>735</v>
      </c>
      <c r="L1613"/>
      <c r="M1613" t="s">
        <v>5561</v>
      </c>
      <c r="N1613" t="n">
        <v>750</v>
      </c>
      <c r="O1613" s="201" t="n">
        <v>44090</v>
      </c>
      <c r="P1613" t="s">
        <v>5562</v>
      </c>
    </row>
    <row r="1614">
      <c r="A1614" t="n">
        <v>1600281856</v>
      </c>
      <c r="B1614" t="s">
        <v>7065</v>
      </c>
      <c r="C1614" t="s">
        <v>7065</v>
      </c>
      <c r="D1614" t="n">
        <v>-1000</v>
      </c>
      <c r="E1614" t="n">
        <v>2.05</v>
      </c>
      <c r="F1614" s="201" t="n">
        <v>44089.670462963</v>
      </c>
      <c r="G1614" t="n">
        <v>0.05</v>
      </c>
      <c r="H1614" s="201" t="n">
        <v>44090</v>
      </c>
      <c r="I1614" t="n">
        <v>1.8076018323635</v>
      </c>
      <c r="J1614" t="n">
        <v>0.975609756097561</v>
      </c>
      <c r="K1614" t="n">
        <v>2000</v>
      </c>
      <c r="L1614"/>
      <c r="M1614" t="s">
        <v>5561</v>
      </c>
      <c r="N1614" t="n">
        <v>2050</v>
      </c>
      <c r="O1614" s="201" t="n">
        <v>44090</v>
      </c>
      <c r="P1614" t="s">
        <v>5562</v>
      </c>
    </row>
    <row r="1615">
      <c r="A1615" t="n">
        <v>1600292232</v>
      </c>
      <c r="B1615" t="s">
        <v>7066</v>
      </c>
      <c r="C1615" t="s">
        <v>7066</v>
      </c>
      <c r="D1615" t="n">
        <v>200</v>
      </c>
      <c r="E1615" t="n">
        <v>2.6</v>
      </c>
      <c r="F1615" s="201" t="n">
        <v>44088.6265625</v>
      </c>
      <c r="G1615" t="n">
        <v>3.5</v>
      </c>
      <c r="H1615" s="201" t="n">
        <v>44090</v>
      </c>
      <c r="I1615" t="n">
        <v>0.638111888111888</v>
      </c>
      <c r="J1615" t="n">
        <v>0.346153846153846</v>
      </c>
      <c r="K1615" t="n">
        <v>180</v>
      </c>
      <c r="L1615"/>
      <c r="M1615" t="s">
        <v>5568</v>
      </c>
      <c r="N1615" t="n">
        <v>520</v>
      </c>
      <c r="O1615" s="201" t="n">
        <v>44090</v>
      </c>
      <c r="P1615" t="s">
        <v>5562</v>
      </c>
    </row>
    <row r="1616">
      <c r="A1616" t="n">
        <v>1600292233</v>
      </c>
      <c r="B1616" t="s">
        <v>7067</v>
      </c>
      <c r="C1616" t="s">
        <v>7067</v>
      </c>
      <c r="D1616" t="n">
        <v>-1000</v>
      </c>
      <c r="E1616" t="n">
        <v>12.58</v>
      </c>
      <c r="F1616" s="201" t="n">
        <v>44083</v>
      </c>
      <c r="G1616" t="n">
        <v>0.1</v>
      </c>
      <c r="H1616" s="201" t="n">
        <v>44090</v>
      </c>
      <c r="I1616" t="n">
        <v>1.78373679387878</v>
      </c>
      <c r="J1616" t="n">
        <v>0.992050874403816</v>
      </c>
      <c r="K1616" t="n">
        <v>12480</v>
      </c>
      <c r="L1616" t="n">
        <v>10.28</v>
      </c>
      <c r="M1616" t="s">
        <v>5561</v>
      </c>
      <c r="N1616" t="n">
        <v>12580</v>
      </c>
      <c r="O1616" s="201" t="n">
        <v>44090</v>
      </c>
      <c r="P1616" t="s">
        <v>5562</v>
      </c>
    </row>
    <row r="1617">
      <c r="A1617" t="n">
        <v>1600462537</v>
      </c>
      <c r="B1617" t="s">
        <v>7068</v>
      </c>
      <c r="C1617" t="s">
        <v>7068</v>
      </c>
      <c r="D1617" t="n">
        <v>-1000</v>
      </c>
      <c r="E1617" t="n">
        <v>6</v>
      </c>
      <c r="F1617" s="201" t="n">
        <v>44089.6105439815</v>
      </c>
      <c r="G1617" t="n">
        <v>2</v>
      </c>
      <c r="H1617" s="201" t="n">
        <v>44092</v>
      </c>
      <c r="I1617" t="n">
        <v>1.23519458544839</v>
      </c>
      <c r="J1617" t="n">
        <v>0.666666666666667</v>
      </c>
      <c r="K1617" t="n">
        <v>4000</v>
      </c>
      <c r="L1617"/>
      <c r="M1617" t="s">
        <v>5561</v>
      </c>
      <c r="N1617" t="n">
        <v>6000</v>
      </c>
      <c r="O1617" s="201" t="n">
        <v>44092</v>
      </c>
      <c r="P1617" t="s">
        <v>5562</v>
      </c>
    </row>
    <row r="1618">
      <c r="A1618" t="n">
        <v>1600462538</v>
      </c>
      <c r="B1618" t="s">
        <v>7068</v>
      </c>
      <c r="C1618" t="s">
        <v>7068</v>
      </c>
      <c r="D1618" t="n">
        <v>-1000</v>
      </c>
      <c r="E1618" t="n">
        <v>4</v>
      </c>
      <c r="F1618" s="201" t="n">
        <v>44090.7299884259</v>
      </c>
      <c r="G1618" t="n">
        <v>6.5</v>
      </c>
      <c r="H1618" s="201" t="n">
        <v>44092</v>
      </c>
      <c r="I1618" t="n">
        <v>-1.16390306122449</v>
      </c>
      <c r="J1618" t="n">
        <v>-0.625</v>
      </c>
      <c r="K1618" t="n">
        <v>-2500</v>
      </c>
      <c r="L1618"/>
      <c r="M1618" t="s">
        <v>5561</v>
      </c>
      <c r="N1618" t="n">
        <v>4000</v>
      </c>
      <c r="O1618" s="201" t="n">
        <v>44092</v>
      </c>
      <c r="P1618" t="s">
        <v>5562</v>
      </c>
    </row>
    <row r="1619">
      <c r="A1619" t="n">
        <v>1600463434</v>
      </c>
      <c r="B1619" t="s">
        <v>7069</v>
      </c>
      <c r="C1619" t="s">
        <v>7069</v>
      </c>
      <c r="D1619" t="n">
        <v>-1000</v>
      </c>
      <c r="E1619" t="n">
        <v>6.004</v>
      </c>
      <c r="F1619" s="201" t="n">
        <v>44083</v>
      </c>
      <c r="G1619" t="n">
        <v>0</v>
      </c>
      <c r="H1619" s="201" t="n">
        <v>44092</v>
      </c>
      <c r="I1619" t="n">
        <v>1.79802955665025</v>
      </c>
      <c r="J1619" t="n">
        <v>1</v>
      </c>
      <c r="K1619" t="n">
        <v>6004</v>
      </c>
      <c r="L1619" t="n">
        <v>10.14</v>
      </c>
      <c r="M1619" t="s">
        <v>5561</v>
      </c>
      <c r="N1619" t="n">
        <v>6004</v>
      </c>
      <c r="O1619" s="201" t="n">
        <v>44092</v>
      </c>
      <c r="P1619" t="s">
        <v>5562</v>
      </c>
    </row>
    <row r="1620">
      <c r="A1620" t="n">
        <v>1600463435</v>
      </c>
      <c r="B1620" t="s">
        <v>7070</v>
      </c>
      <c r="C1620" t="s">
        <v>7070</v>
      </c>
      <c r="D1620" t="n">
        <v>-100</v>
      </c>
      <c r="E1620" t="n">
        <v>3.5</v>
      </c>
      <c r="F1620" s="201" t="n">
        <v>44069</v>
      </c>
      <c r="G1620" t="n">
        <v>0</v>
      </c>
      <c r="H1620" s="201" t="n">
        <v>44092</v>
      </c>
      <c r="I1620" t="n">
        <v>1.68202764976959</v>
      </c>
      <c r="J1620" t="n">
        <v>1</v>
      </c>
      <c r="K1620" t="n">
        <v>350</v>
      </c>
      <c r="L1620" t="n">
        <v>1.01</v>
      </c>
      <c r="M1620" t="s">
        <v>5653</v>
      </c>
      <c r="N1620" t="n">
        <v>350</v>
      </c>
      <c r="O1620" s="201" t="n">
        <v>44092</v>
      </c>
      <c r="P1620" t="s">
        <v>5562</v>
      </c>
    </row>
    <row r="1621">
      <c r="A1621" t="n">
        <v>1600463436</v>
      </c>
      <c r="B1621" t="s">
        <v>7071</v>
      </c>
      <c r="C1621" t="s">
        <v>7071</v>
      </c>
      <c r="D1621" t="n">
        <v>500</v>
      </c>
      <c r="E1621" t="n">
        <v>0.95</v>
      </c>
      <c r="F1621" s="201" t="n">
        <v>43999.6713194444</v>
      </c>
      <c r="G1621" t="n">
        <v>0</v>
      </c>
      <c r="H1621" s="201" t="n">
        <v>44092</v>
      </c>
      <c r="I1621" t="n">
        <v>-1.27177700348432</v>
      </c>
      <c r="J1621" t="n">
        <v>-1</v>
      </c>
      <c r="K1621" t="n">
        <v>-475</v>
      </c>
      <c r="L1621"/>
      <c r="M1621" t="s">
        <v>5568</v>
      </c>
      <c r="N1621" t="n">
        <v>475</v>
      </c>
      <c r="O1621" s="201" t="n">
        <v>44092</v>
      </c>
      <c r="P1621" t="s">
        <v>5562</v>
      </c>
    </row>
    <row r="1622">
      <c r="A1622" t="n">
        <v>1600463437</v>
      </c>
      <c r="B1622" t="s">
        <v>7072</v>
      </c>
      <c r="C1622" t="s">
        <v>7072</v>
      </c>
      <c r="D1622" t="n">
        <v>-2000</v>
      </c>
      <c r="E1622" t="n">
        <v>0.55</v>
      </c>
      <c r="F1622" s="201" t="n">
        <v>44088.7328587963</v>
      </c>
      <c r="G1622" t="n">
        <v>0</v>
      </c>
      <c r="H1622" s="201" t="n">
        <v>44092</v>
      </c>
      <c r="I1622" t="n">
        <v>1.84343434343434</v>
      </c>
      <c r="J1622" t="n">
        <v>1</v>
      </c>
      <c r="K1622" t="n">
        <v>1100</v>
      </c>
      <c r="L1622"/>
      <c r="M1622" t="s">
        <v>5561</v>
      </c>
      <c r="N1622" t="n">
        <v>1100</v>
      </c>
      <c r="O1622" s="201" t="n">
        <v>44092</v>
      </c>
      <c r="P1622" t="s">
        <v>5562</v>
      </c>
    </row>
    <row r="1623">
      <c r="A1623" t="n">
        <v>1600463438</v>
      </c>
      <c r="B1623" t="s">
        <v>7073</v>
      </c>
      <c r="C1623" t="s">
        <v>7073</v>
      </c>
      <c r="D1623" t="n">
        <v>-1000</v>
      </c>
      <c r="E1623" t="n">
        <v>0.5</v>
      </c>
      <c r="F1623" s="201" t="n">
        <v>44088.7328356481</v>
      </c>
      <c r="G1623" t="n">
        <v>0</v>
      </c>
      <c r="H1623" s="201" t="n">
        <v>44092</v>
      </c>
      <c r="I1623" t="n">
        <v>1.84343434343434</v>
      </c>
      <c r="J1623" t="n">
        <v>1</v>
      </c>
      <c r="K1623" t="n">
        <v>500</v>
      </c>
      <c r="L1623"/>
      <c r="M1623" t="s">
        <v>5653</v>
      </c>
      <c r="N1623" t="n">
        <v>500</v>
      </c>
      <c r="O1623" s="201" t="n">
        <v>44092</v>
      </c>
      <c r="P1623" t="s">
        <v>5562</v>
      </c>
    </row>
    <row r="1624">
      <c r="A1624" t="n">
        <v>1600463439</v>
      </c>
      <c r="B1624" t="s">
        <v>7074</v>
      </c>
      <c r="C1624" t="s">
        <v>7074</v>
      </c>
      <c r="D1624" t="n">
        <v>-1000</v>
      </c>
      <c r="E1624" t="n">
        <v>2.35</v>
      </c>
      <c r="F1624" s="201" t="n">
        <v>44085.6820486111</v>
      </c>
      <c r="G1624" t="n">
        <v>0</v>
      </c>
      <c r="H1624" s="201" t="n">
        <v>44092</v>
      </c>
      <c r="I1624" t="n">
        <v>1.81592039800995</v>
      </c>
      <c r="J1624" t="n">
        <v>1</v>
      </c>
      <c r="K1624" t="n">
        <v>2350</v>
      </c>
      <c r="L1624"/>
      <c r="M1624" t="s">
        <v>5561</v>
      </c>
      <c r="N1624" t="n">
        <v>2350</v>
      </c>
      <c r="O1624" s="201" t="n">
        <v>44092</v>
      </c>
      <c r="P1624" t="s">
        <v>5562</v>
      </c>
    </row>
    <row r="1625">
      <c r="A1625" t="n">
        <v>1600463440</v>
      </c>
      <c r="B1625" t="s">
        <v>7075</v>
      </c>
      <c r="C1625" t="s">
        <v>7075</v>
      </c>
      <c r="D1625" t="n">
        <v>-1000</v>
      </c>
      <c r="E1625" t="n">
        <v>0.65</v>
      </c>
      <c r="F1625" s="201" t="n">
        <v>44090.7296527778</v>
      </c>
      <c r="G1625" t="n">
        <v>0</v>
      </c>
      <c r="H1625" s="201" t="n">
        <v>44092</v>
      </c>
      <c r="I1625" t="n">
        <v>1.86224489795918</v>
      </c>
      <c r="J1625" t="n">
        <v>1</v>
      </c>
      <c r="K1625" t="n">
        <v>650</v>
      </c>
      <c r="L1625"/>
      <c r="M1625" t="s">
        <v>5561</v>
      </c>
      <c r="N1625" t="n">
        <v>650</v>
      </c>
      <c r="O1625" s="201" t="n">
        <v>44092</v>
      </c>
      <c r="P1625" t="s">
        <v>5562</v>
      </c>
    </row>
    <row r="1626">
      <c r="A1626" t="n">
        <v>1600463441</v>
      </c>
      <c r="B1626" t="s">
        <v>7076</v>
      </c>
      <c r="C1626" t="s">
        <v>7076</v>
      </c>
      <c r="D1626" t="n">
        <v>-200</v>
      </c>
      <c r="E1626" t="n">
        <v>2.7</v>
      </c>
      <c r="F1626" s="201" t="n">
        <v>44069</v>
      </c>
      <c r="G1626" t="n">
        <v>0</v>
      </c>
      <c r="H1626" s="201" t="n">
        <v>44092</v>
      </c>
      <c r="I1626" t="n">
        <v>1.68202764976959</v>
      </c>
      <c r="J1626" t="n">
        <v>1</v>
      </c>
      <c r="K1626" t="n">
        <v>540</v>
      </c>
      <c r="L1626" t="n">
        <v>2.02</v>
      </c>
      <c r="M1626" t="s">
        <v>5653</v>
      </c>
      <c r="N1626" t="n">
        <v>540</v>
      </c>
      <c r="O1626" s="201" t="n">
        <v>44092</v>
      </c>
      <c r="P1626" t="s">
        <v>5562</v>
      </c>
    </row>
    <row r="1627">
      <c r="A1627" t="n">
        <v>1600806204</v>
      </c>
      <c r="B1627" t="s">
        <v>7077</v>
      </c>
      <c r="C1627" t="s">
        <v>7077</v>
      </c>
      <c r="D1627" t="n">
        <v>100</v>
      </c>
      <c r="E1627" t="n">
        <v>21</v>
      </c>
      <c r="F1627" s="201" t="n">
        <v>44095.6638773148</v>
      </c>
      <c r="G1627" t="n">
        <v>28</v>
      </c>
      <c r="H1627" s="201" t="n">
        <v>44096</v>
      </c>
      <c r="I1627" t="n">
        <v>0.636998254799302</v>
      </c>
      <c r="J1627" t="n">
        <v>0.333333333333333</v>
      </c>
      <c r="K1627" t="n">
        <v>700</v>
      </c>
      <c r="L1627"/>
      <c r="M1627" t="s">
        <v>5568</v>
      </c>
      <c r="N1627" t="n">
        <v>2100</v>
      </c>
      <c r="O1627" s="201" t="n">
        <v>44096</v>
      </c>
      <c r="P1627" t="s">
        <v>5562</v>
      </c>
    </row>
    <row r="1628">
      <c r="A1628" t="n">
        <v>1600983716</v>
      </c>
      <c r="B1628" t="s">
        <v>7078</v>
      </c>
      <c r="C1628" t="s">
        <v>7078</v>
      </c>
      <c r="D1628" t="n">
        <v>-1000</v>
      </c>
      <c r="E1628" t="n">
        <v>1.4</v>
      </c>
      <c r="F1628" s="201" t="n">
        <v>44097.6709722222</v>
      </c>
      <c r="G1628" t="n">
        <v>6.5</v>
      </c>
      <c r="H1628" s="201" t="n">
        <v>44098</v>
      </c>
      <c r="I1628" t="n">
        <v>-7.03514739229025</v>
      </c>
      <c r="J1628" t="n">
        <v>-3.64285714285714</v>
      </c>
      <c r="K1628" t="n">
        <v>-5100</v>
      </c>
      <c r="L1628"/>
      <c r="M1628" t="s">
        <v>5561</v>
      </c>
      <c r="N1628" t="n">
        <v>1400</v>
      </c>
      <c r="O1628" s="201" t="n">
        <v>44098</v>
      </c>
      <c r="P1628" t="s">
        <v>5562</v>
      </c>
    </row>
    <row r="1629">
      <c r="A1629" t="n">
        <v>1600983717</v>
      </c>
      <c r="B1629" t="s">
        <v>7079</v>
      </c>
      <c r="C1629" t="s">
        <v>7079</v>
      </c>
      <c r="D1629" t="n">
        <v>500</v>
      </c>
      <c r="E1629" t="n">
        <v>1.6</v>
      </c>
      <c r="F1629" s="201" t="n">
        <v>44096.6784259259</v>
      </c>
      <c r="G1629" t="n">
        <v>1.6</v>
      </c>
      <c r="H1629" s="201" t="n">
        <v>44098</v>
      </c>
      <c r="I1629" t="n">
        <v>0</v>
      </c>
      <c r="J1629" t="n">
        <v>0</v>
      </c>
      <c r="K1629" t="n">
        <v>0</v>
      </c>
      <c r="L1629"/>
      <c r="M1629" t="s">
        <v>5568</v>
      </c>
      <c r="N1629" t="n">
        <v>800</v>
      </c>
      <c r="O1629" s="201" t="n">
        <v>44098</v>
      </c>
      <c r="P1629" t="s">
        <v>5562</v>
      </c>
    </row>
    <row r="1630">
      <c r="A1630" t="n">
        <v>1600983718</v>
      </c>
      <c r="B1630" t="s">
        <v>7080</v>
      </c>
      <c r="C1630" t="s">
        <v>7080</v>
      </c>
      <c r="D1630" t="n">
        <v>-1000</v>
      </c>
      <c r="E1630" t="n">
        <v>0.75</v>
      </c>
      <c r="F1630" s="201" t="n">
        <v>44097.6709953704</v>
      </c>
      <c r="G1630" t="n">
        <v>4.5</v>
      </c>
      <c r="H1630" s="201" t="n">
        <v>44098</v>
      </c>
      <c r="I1630" t="n">
        <v>-9.65608465608466</v>
      </c>
      <c r="J1630" t="n">
        <v>-5</v>
      </c>
      <c r="K1630" t="n">
        <v>-3750</v>
      </c>
      <c r="L1630"/>
      <c r="M1630" t="s">
        <v>5561</v>
      </c>
      <c r="N1630" t="n">
        <v>750</v>
      </c>
      <c r="O1630" s="201" t="n">
        <v>44098</v>
      </c>
      <c r="P1630" t="s">
        <v>5562</v>
      </c>
    </row>
    <row r="1631">
      <c r="A1631" t="n">
        <v>1601064126</v>
      </c>
      <c r="B1631" t="s">
        <v>7081</v>
      </c>
      <c r="C1631" t="s">
        <v>7081</v>
      </c>
      <c r="D1631" t="n">
        <v>-1000</v>
      </c>
      <c r="E1631" t="n">
        <v>8.3</v>
      </c>
      <c r="F1631" s="201" t="n">
        <v>44092.7006134259</v>
      </c>
      <c r="G1631" t="n">
        <v>0</v>
      </c>
      <c r="H1631" s="201" t="n">
        <v>44099</v>
      </c>
      <c r="I1631" t="n">
        <v>1.88144329896907</v>
      </c>
      <c r="J1631" t="n">
        <v>1</v>
      </c>
      <c r="K1631" t="n">
        <v>8300</v>
      </c>
      <c r="L1631"/>
      <c r="M1631" t="s">
        <v>5561</v>
      </c>
      <c r="N1631" t="n">
        <v>8300</v>
      </c>
      <c r="O1631" s="201" t="n">
        <v>44099</v>
      </c>
      <c r="P1631" t="s">
        <v>5562</v>
      </c>
    </row>
    <row r="1632">
      <c r="A1632" t="n">
        <v>1601064127</v>
      </c>
      <c r="B1632" t="s">
        <v>7082</v>
      </c>
      <c r="C1632" t="s">
        <v>7082</v>
      </c>
      <c r="D1632" t="n">
        <v>-500</v>
      </c>
      <c r="E1632" t="n">
        <v>10</v>
      </c>
      <c r="F1632" s="201" t="n">
        <v>44095.6639699074</v>
      </c>
      <c r="G1632" t="n">
        <v>0</v>
      </c>
      <c r="H1632" s="201" t="n">
        <v>44099</v>
      </c>
      <c r="I1632" t="n">
        <v>1.91099476439791</v>
      </c>
      <c r="J1632" t="n">
        <v>1</v>
      </c>
      <c r="K1632" t="n">
        <v>5000</v>
      </c>
      <c r="L1632"/>
      <c r="M1632" t="s">
        <v>5561</v>
      </c>
      <c r="N1632" t="n">
        <v>5000</v>
      </c>
      <c r="O1632" s="201" t="n">
        <v>44099</v>
      </c>
      <c r="P1632" t="s">
        <v>5562</v>
      </c>
    </row>
    <row r="1633">
      <c r="A1633" t="n">
        <v>1601064128</v>
      </c>
      <c r="B1633" t="s">
        <v>7083</v>
      </c>
      <c r="C1633" t="s">
        <v>7083</v>
      </c>
      <c r="D1633" t="n">
        <v>-1000</v>
      </c>
      <c r="E1633" t="n">
        <v>0.35</v>
      </c>
      <c r="F1633" s="201" t="n">
        <v>44097.672974537</v>
      </c>
      <c r="G1633" t="n">
        <v>0</v>
      </c>
      <c r="H1633" s="201" t="n">
        <v>44099</v>
      </c>
      <c r="I1633" t="n">
        <v>1.93121693121693</v>
      </c>
      <c r="J1633" t="n">
        <v>1</v>
      </c>
      <c r="K1633" t="n">
        <v>350</v>
      </c>
      <c r="L1633"/>
      <c r="M1633" t="s">
        <v>5653</v>
      </c>
      <c r="N1633" t="n">
        <v>350</v>
      </c>
      <c r="O1633" s="201" t="n">
        <v>44099</v>
      </c>
      <c r="P1633" t="s">
        <v>5562</v>
      </c>
    </row>
    <row r="1634">
      <c r="A1634" t="n">
        <v>1601064129</v>
      </c>
      <c r="B1634" t="s">
        <v>7084</v>
      </c>
      <c r="C1634" t="s">
        <v>7084</v>
      </c>
      <c r="D1634" t="n">
        <v>-1000</v>
      </c>
      <c r="E1634" t="n">
        <v>1.05</v>
      </c>
      <c r="F1634" s="201" t="n">
        <v>44096.6758680556</v>
      </c>
      <c r="G1634" t="n">
        <v>0</v>
      </c>
      <c r="H1634" s="201" t="n">
        <v>44099</v>
      </c>
      <c r="I1634" t="n">
        <v>1.92105263157895</v>
      </c>
      <c r="J1634" t="n">
        <v>1</v>
      </c>
      <c r="K1634" t="n">
        <v>1050</v>
      </c>
      <c r="L1634"/>
      <c r="M1634" t="s">
        <v>5561</v>
      </c>
      <c r="N1634" t="n">
        <v>1050</v>
      </c>
      <c r="O1634" s="201" t="n">
        <v>44099</v>
      </c>
      <c r="P1634" t="s">
        <v>5562</v>
      </c>
    </row>
    <row r="1635">
      <c r="A1635" t="n">
        <v>1601064130</v>
      </c>
      <c r="B1635" t="s">
        <v>7085</v>
      </c>
      <c r="C1635" t="s">
        <v>7085</v>
      </c>
      <c r="D1635" t="n">
        <v>-2000</v>
      </c>
      <c r="E1635" t="n">
        <v>0.75</v>
      </c>
      <c r="F1635" s="201" t="n">
        <v>44096.6773726852</v>
      </c>
      <c r="G1635" t="n">
        <v>0.8</v>
      </c>
      <c r="H1635" s="201" t="n">
        <v>44099</v>
      </c>
      <c r="I1635" t="n">
        <v>-0.128070175438596</v>
      </c>
      <c r="J1635" t="n">
        <v>-0.0666666666666667</v>
      </c>
      <c r="K1635" t="n">
        <v>-100</v>
      </c>
      <c r="L1635"/>
      <c r="M1635" t="s">
        <v>5561</v>
      </c>
      <c r="N1635" t="n">
        <v>1500</v>
      </c>
      <c r="O1635" s="201" t="n">
        <v>44099</v>
      </c>
      <c r="P1635" t="s">
        <v>5562</v>
      </c>
    </row>
    <row r="1636">
      <c r="A1636" t="n">
        <v>1601064131</v>
      </c>
      <c r="B1636" t="s">
        <v>7086</v>
      </c>
      <c r="C1636" t="s">
        <v>7086</v>
      </c>
      <c r="D1636" t="n">
        <v>200</v>
      </c>
      <c r="E1636" t="n">
        <v>6.9</v>
      </c>
      <c r="F1636" s="201" t="n">
        <v>44083</v>
      </c>
      <c r="G1636" t="n">
        <v>1.6</v>
      </c>
      <c r="H1636" s="201" t="n">
        <v>44099</v>
      </c>
      <c r="I1636" t="n">
        <v>-1.38109516670236</v>
      </c>
      <c r="J1636" t="n">
        <v>-0.768115942028985</v>
      </c>
      <c r="K1636" t="n">
        <v>-1060</v>
      </c>
      <c r="L1636"/>
      <c r="M1636" t="s">
        <v>5568</v>
      </c>
      <c r="N1636" t="n">
        <v>1380</v>
      </c>
      <c r="O1636" s="201" t="n">
        <v>44099</v>
      </c>
      <c r="P1636" t="s">
        <v>5562</v>
      </c>
    </row>
    <row r="1637">
      <c r="A1637" t="n">
        <v>1601307460</v>
      </c>
      <c r="B1637" t="s">
        <v>7087</v>
      </c>
      <c r="C1637" t="s">
        <v>7087</v>
      </c>
      <c r="D1637" t="n">
        <v>200</v>
      </c>
      <c r="E1637" t="n">
        <v>4.3</v>
      </c>
      <c r="F1637" s="201" t="n">
        <v>44088.6248611111</v>
      </c>
      <c r="G1637" t="n">
        <v>4.9</v>
      </c>
      <c r="H1637" s="201" t="n">
        <v>44102</v>
      </c>
      <c r="I1637" t="n">
        <v>0.257223396758281</v>
      </c>
      <c r="J1637" t="n">
        <v>0.13953488372093</v>
      </c>
      <c r="K1637" t="n">
        <v>120</v>
      </c>
      <c r="L1637"/>
      <c r="M1637" t="s">
        <v>5568</v>
      </c>
      <c r="N1637" t="n">
        <v>860</v>
      </c>
      <c r="O1637" s="201" t="n">
        <v>44102</v>
      </c>
      <c r="P1637" t="s">
        <v>5562</v>
      </c>
    </row>
    <row r="1638">
      <c r="A1638" t="n">
        <v>1601307461</v>
      </c>
      <c r="B1638" t="s">
        <v>7088</v>
      </c>
      <c r="C1638" t="s">
        <v>7088</v>
      </c>
      <c r="D1638" t="n">
        <v>100</v>
      </c>
      <c r="E1638" t="n">
        <v>4.6</v>
      </c>
      <c r="F1638" s="201" t="n">
        <v>44069</v>
      </c>
      <c r="G1638" t="n">
        <v>0.7</v>
      </c>
      <c r="H1638" s="201" t="n">
        <v>44102</v>
      </c>
      <c r="I1638" t="n">
        <v>-1.42606692045682</v>
      </c>
      <c r="J1638" t="n">
        <v>-0.847826086956522</v>
      </c>
      <c r="K1638" t="n">
        <v>-390</v>
      </c>
      <c r="L1638"/>
      <c r="M1638" t="s">
        <v>5568</v>
      </c>
      <c r="N1638" t="n">
        <v>460</v>
      </c>
      <c r="O1638" s="201" t="n">
        <v>44102</v>
      </c>
      <c r="P1638" t="s">
        <v>5562</v>
      </c>
    </row>
    <row r="1639">
      <c r="A1639" t="n">
        <v>1601307462</v>
      </c>
      <c r="B1639" t="s">
        <v>7089</v>
      </c>
      <c r="C1639" t="s">
        <v>7089</v>
      </c>
      <c r="D1639" t="n">
        <v>100</v>
      </c>
      <c r="E1639" t="n">
        <v>10.7</v>
      </c>
      <c r="F1639" s="201" t="n">
        <v>44084.5413310185</v>
      </c>
      <c r="G1639" t="n">
        <v>4.5</v>
      </c>
      <c r="H1639" s="201" t="n">
        <v>44102</v>
      </c>
      <c r="I1639" t="n">
        <v>-1.04700656981586</v>
      </c>
      <c r="J1639" t="n">
        <v>-0.579439252336449</v>
      </c>
      <c r="K1639" t="n">
        <v>-620</v>
      </c>
      <c r="L1639"/>
      <c r="M1639" t="s">
        <v>5568</v>
      </c>
      <c r="N1639" t="n">
        <v>1070</v>
      </c>
      <c r="O1639" s="201" t="n">
        <v>44102</v>
      </c>
      <c r="P1639" t="s">
        <v>5562</v>
      </c>
    </row>
    <row r="1640">
      <c r="A1640" t="n">
        <v>1601307463</v>
      </c>
      <c r="B1640" t="s">
        <v>7090</v>
      </c>
      <c r="C1640" t="s">
        <v>7090</v>
      </c>
      <c r="D1640" t="n">
        <v>100</v>
      </c>
      <c r="E1640" t="n">
        <v>11.1</v>
      </c>
      <c r="F1640" s="201" t="n">
        <v>44083</v>
      </c>
      <c r="G1640" t="n">
        <v>4.9</v>
      </c>
      <c r="H1640" s="201" t="n">
        <v>44102</v>
      </c>
      <c r="I1640" t="n">
        <v>-1.00430479740825</v>
      </c>
      <c r="J1640" t="n">
        <v>-0.558558558558559</v>
      </c>
      <c r="K1640" t="n">
        <v>-620</v>
      </c>
      <c r="L1640"/>
      <c r="M1640" t="s">
        <v>5568</v>
      </c>
      <c r="N1640" t="n">
        <v>1110</v>
      </c>
      <c r="O1640" s="201" t="n">
        <v>44102</v>
      </c>
      <c r="P1640" t="s">
        <v>5562</v>
      </c>
    </row>
    <row r="1641">
      <c r="A1641" t="n">
        <v>1601307464</v>
      </c>
      <c r="B1641" t="s">
        <v>7091</v>
      </c>
      <c r="C1641" t="s">
        <v>7091</v>
      </c>
      <c r="D1641" t="n">
        <v>100</v>
      </c>
      <c r="E1641" t="n">
        <v>10</v>
      </c>
      <c r="F1641" s="201" t="n">
        <v>44096.6790509259</v>
      </c>
      <c r="G1641" t="n">
        <v>10.5</v>
      </c>
      <c r="H1641" s="201" t="n">
        <v>44102</v>
      </c>
      <c r="I1641" t="n">
        <v>0.0960526315789475</v>
      </c>
      <c r="J1641" t="n">
        <v>0.05</v>
      </c>
      <c r="K1641" t="n">
        <v>50</v>
      </c>
      <c r="L1641"/>
      <c r="M1641" t="s">
        <v>5568</v>
      </c>
      <c r="N1641" t="n">
        <v>1000</v>
      </c>
      <c r="O1641" s="201" t="n">
        <v>44102</v>
      </c>
      <c r="P1641" t="s">
        <v>5562</v>
      </c>
    </row>
    <row r="1642">
      <c r="A1642" t="n">
        <v>1601409934</v>
      </c>
      <c r="B1642" t="s">
        <v>7092</v>
      </c>
      <c r="C1642" t="s">
        <v>7092</v>
      </c>
      <c r="D1642" t="n">
        <v>500</v>
      </c>
      <c r="E1642" t="n">
        <v>1.65</v>
      </c>
      <c r="F1642" s="201" t="n">
        <v>44102.8467708333</v>
      </c>
      <c r="G1642" t="n">
        <v>1.9</v>
      </c>
      <c r="H1642" s="201" t="n">
        <v>44103</v>
      </c>
      <c r="I1642" t="n">
        <v>0.300559947299078</v>
      </c>
      <c r="J1642" t="n">
        <v>0.151515151515152</v>
      </c>
      <c r="K1642" t="n">
        <v>125</v>
      </c>
      <c r="L1642"/>
      <c r="M1642" t="s">
        <v>5568</v>
      </c>
      <c r="N1642" t="n">
        <v>825</v>
      </c>
      <c r="O1642" s="201" t="n">
        <v>44103</v>
      </c>
      <c r="P1642" t="s">
        <v>5562</v>
      </c>
    </row>
    <row r="1643">
      <c r="A1643" t="n">
        <v>1601479594</v>
      </c>
      <c r="B1643" t="s">
        <v>7093</v>
      </c>
      <c r="C1643" t="s">
        <v>7093</v>
      </c>
      <c r="D1643" t="n">
        <v>200</v>
      </c>
      <c r="E1643" t="n">
        <v>3.2</v>
      </c>
      <c r="F1643" s="201" t="n">
        <v>44089.6149768519</v>
      </c>
      <c r="G1643" t="n">
        <v>3.7</v>
      </c>
      <c r="H1643" s="201" t="n">
        <v>44104</v>
      </c>
      <c r="I1643" t="n">
        <v>0.289498730964467</v>
      </c>
      <c r="J1643" t="n">
        <v>0.15625</v>
      </c>
      <c r="K1643" t="n">
        <v>100</v>
      </c>
      <c r="L1643"/>
      <c r="M1643" t="s">
        <v>5568</v>
      </c>
      <c r="N1643" t="n">
        <v>640</v>
      </c>
      <c r="O1643" s="201" t="n">
        <v>44104</v>
      </c>
      <c r="P1643" t="s">
        <v>5562</v>
      </c>
    </row>
    <row r="1644">
      <c r="A1644" t="n">
        <v>1601479595</v>
      </c>
      <c r="B1644" t="s">
        <v>7094</v>
      </c>
      <c r="C1644" t="s">
        <v>7094</v>
      </c>
      <c r="D1644" t="n">
        <v>100</v>
      </c>
      <c r="E1644" t="n">
        <v>9.9</v>
      </c>
      <c r="F1644" s="201" t="n">
        <v>44103</v>
      </c>
      <c r="G1644" t="n">
        <v>10.5</v>
      </c>
      <c r="H1644" s="201" t="n">
        <v>44104</v>
      </c>
      <c r="I1644" t="n">
        <v>0.120880940553072</v>
      </c>
      <c r="J1644" t="n">
        <v>0.0606060606060606</v>
      </c>
      <c r="K1644" t="n">
        <v>60</v>
      </c>
      <c r="L1644"/>
      <c r="M1644" t="s">
        <v>5568</v>
      </c>
      <c r="N1644" t="n">
        <v>990</v>
      </c>
      <c r="O1644" s="201" t="n">
        <v>44104</v>
      </c>
      <c r="P1644" t="s">
        <v>5562</v>
      </c>
    </row>
    <row r="1645">
      <c r="A1645" t="n">
        <v>1601479596</v>
      </c>
      <c r="B1645" t="s">
        <v>7095</v>
      </c>
      <c r="C1645" t="s">
        <v>7095</v>
      </c>
      <c r="D1645" t="n">
        <v>100</v>
      </c>
      <c r="E1645" t="n">
        <v>6.9</v>
      </c>
      <c r="F1645" s="201" t="n">
        <v>44102.8393171296</v>
      </c>
      <c r="G1645" t="n">
        <v>8</v>
      </c>
      <c r="H1645" s="201" t="n">
        <v>44104</v>
      </c>
      <c r="I1645" t="n">
        <v>0.316241335853812</v>
      </c>
      <c r="J1645" t="n">
        <v>0.159420289855073</v>
      </c>
      <c r="K1645" t="n">
        <v>110</v>
      </c>
      <c r="L1645"/>
      <c r="M1645" t="s">
        <v>5568</v>
      </c>
      <c r="N1645" t="n">
        <v>690</v>
      </c>
      <c r="O1645" s="201" t="n">
        <v>44104</v>
      </c>
      <c r="P1645" t="s">
        <v>5562</v>
      </c>
    </row>
    <row r="1646">
      <c r="A1646" t="n">
        <v>1601502292</v>
      </c>
      <c r="B1646" t="s">
        <v>7096</v>
      </c>
      <c r="C1646" t="s">
        <v>7096</v>
      </c>
      <c r="D1646" t="n">
        <v>100</v>
      </c>
      <c r="E1646" t="n">
        <v>7.5</v>
      </c>
      <c r="F1646" s="201" t="n">
        <v>44103</v>
      </c>
      <c r="G1646" t="n">
        <v>7.9</v>
      </c>
      <c r="H1646" s="201" t="n">
        <v>44104</v>
      </c>
      <c r="I1646" t="n">
        <v>0.106375227686703</v>
      </c>
      <c r="J1646" t="n">
        <v>0.0533333333333335</v>
      </c>
      <c r="K1646" t="n">
        <v>40</v>
      </c>
      <c r="L1646"/>
      <c r="M1646" t="s">
        <v>5568</v>
      </c>
      <c r="N1646" t="n">
        <v>750</v>
      </c>
      <c r="O1646" s="201" t="n">
        <v>44104</v>
      </c>
      <c r="P1646" t="s">
        <v>5562</v>
      </c>
    </row>
    <row r="1647">
      <c r="A1647" t="n">
        <v>1601565075</v>
      </c>
      <c r="B1647" t="s">
        <v>7097</v>
      </c>
      <c r="C1647" t="s">
        <v>7097</v>
      </c>
      <c r="D1647" t="n">
        <v>200</v>
      </c>
      <c r="E1647" t="n">
        <v>2.75</v>
      </c>
      <c r="F1647" s="201" t="n">
        <v>44097.6716203704</v>
      </c>
      <c r="G1647" t="n">
        <v>3</v>
      </c>
      <c r="H1647" s="201" t="n">
        <v>44105</v>
      </c>
      <c r="I1647" t="n">
        <v>0.175565175565175</v>
      </c>
      <c r="J1647" t="n">
        <v>0.0909090909090908</v>
      </c>
      <c r="K1647" t="n">
        <v>50</v>
      </c>
      <c r="L1647"/>
      <c r="M1647" t="s">
        <v>5568</v>
      </c>
      <c r="N1647" t="n">
        <v>550</v>
      </c>
      <c r="O1647" s="201" t="n">
        <v>44105</v>
      </c>
      <c r="P1647" t="s">
        <v>5562</v>
      </c>
    </row>
    <row r="1648">
      <c r="A1648" t="n">
        <v>1601648129</v>
      </c>
      <c r="B1648" t="s">
        <v>7098</v>
      </c>
      <c r="C1648" t="s">
        <v>7098</v>
      </c>
      <c r="D1648" t="n">
        <v>200</v>
      </c>
      <c r="E1648" t="n">
        <v>3.3</v>
      </c>
      <c r="F1648" s="201" t="n">
        <v>44104.7343171296</v>
      </c>
      <c r="G1648" t="n">
        <v>4</v>
      </c>
      <c r="H1648" s="201" t="n">
        <v>44105</v>
      </c>
      <c r="I1648" t="n">
        <v>0.425407925407925</v>
      </c>
      <c r="J1648" t="n">
        <v>0.212121212121212</v>
      </c>
      <c r="K1648" t="n">
        <v>140</v>
      </c>
      <c r="L1648"/>
      <c r="M1648" t="s">
        <v>5568</v>
      </c>
      <c r="N1648" t="n">
        <v>660</v>
      </c>
      <c r="O1648" s="201" t="n">
        <v>44106</v>
      </c>
      <c r="P1648" t="s">
        <v>5562</v>
      </c>
    </row>
    <row r="1649">
      <c r="A1649" t="n">
        <v>1601648130</v>
      </c>
      <c r="B1649" t="s">
        <v>7099</v>
      </c>
      <c r="C1649" t="s">
        <v>7099</v>
      </c>
      <c r="D1649" t="n">
        <v>400</v>
      </c>
      <c r="E1649" t="n">
        <v>1.7</v>
      </c>
      <c r="F1649" s="201" t="n">
        <v>44103</v>
      </c>
      <c r="G1649" t="n">
        <v>2</v>
      </c>
      <c r="H1649" s="201" t="n">
        <v>44105</v>
      </c>
      <c r="I1649" t="n">
        <v>0.351976856316297</v>
      </c>
      <c r="J1649" t="n">
        <v>0.176470588235294</v>
      </c>
      <c r="K1649" t="n">
        <v>120</v>
      </c>
      <c r="L1649"/>
      <c r="M1649" t="s">
        <v>5568</v>
      </c>
      <c r="N1649" t="n">
        <v>680</v>
      </c>
      <c r="O1649" s="201" t="n">
        <v>44106</v>
      </c>
      <c r="P1649" t="s">
        <v>5562</v>
      </c>
    </row>
    <row r="1650">
      <c r="A1650" t="n">
        <v>1601648754</v>
      </c>
      <c r="B1650" t="s">
        <v>7092</v>
      </c>
      <c r="C1650" t="s">
        <v>7092</v>
      </c>
      <c r="D1650" t="n">
        <v>500</v>
      </c>
      <c r="E1650" t="n">
        <v>1.8</v>
      </c>
      <c r="F1650" s="201" t="n">
        <v>44102.8454398148</v>
      </c>
      <c r="G1650" t="n">
        <v>2.3</v>
      </c>
      <c r="H1650" s="201" t="n">
        <v>44106</v>
      </c>
      <c r="I1650" t="n">
        <v>0.551026570048309</v>
      </c>
      <c r="J1650" t="n">
        <v>0.277777777777778</v>
      </c>
      <c r="K1650" t="n">
        <v>250</v>
      </c>
      <c r="L1650"/>
      <c r="M1650" t="s">
        <v>5568</v>
      </c>
      <c r="N1650" t="n">
        <v>900</v>
      </c>
      <c r="O1650" s="201" t="n">
        <v>44106</v>
      </c>
      <c r="P1650" t="s">
        <v>5562</v>
      </c>
    </row>
    <row r="1651">
      <c r="A1651" t="n">
        <v>1601669092</v>
      </c>
      <c r="B1651" t="s">
        <v>7100</v>
      </c>
      <c r="C1651" t="s">
        <v>7100</v>
      </c>
      <c r="D1651" t="n">
        <v>-1000</v>
      </c>
      <c r="E1651" t="n">
        <v>7.5</v>
      </c>
      <c r="F1651" s="201" t="n">
        <v>44098.7269675926</v>
      </c>
      <c r="G1651" t="n">
        <v>0</v>
      </c>
      <c r="H1651" s="201" t="n">
        <v>44106</v>
      </c>
      <c r="I1651" t="n">
        <v>1.94148936170213</v>
      </c>
      <c r="J1651" t="n">
        <v>1</v>
      </c>
      <c r="K1651" t="n">
        <v>7500</v>
      </c>
      <c r="L1651"/>
      <c r="M1651" t="s">
        <v>5561</v>
      </c>
      <c r="N1651" t="n">
        <v>7500</v>
      </c>
      <c r="O1651" s="201" t="n">
        <v>44106</v>
      </c>
      <c r="P1651" t="s">
        <v>5562</v>
      </c>
    </row>
    <row r="1652">
      <c r="A1652" t="n">
        <v>1601669093</v>
      </c>
      <c r="B1652" t="s">
        <v>7101</v>
      </c>
      <c r="C1652" t="s">
        <v>7101</v>
      </c>
      <c r="D1652" t="n">
        <v>-1500</v>
      </c>
      <c r="E1652" t="n">
        <v>0.35</v>
      </c>
      <c r="F1652" s="201" t="n">
        <v>44104</v>
      </c>
      <c r="G1652" t="n">
        <v>0</v>
      </c>
      <c r="H1652" s="201" t="n">
        <v>44106</v>
      </c>
      <c r="I1652" t="n">
        <v>2.00549450549451</v>
      </c>
      <c r="J1652" t="n">
        <v>1</v>
      </c>
      <c r="K1652" t="n">
        <v>525</v>
      </c>
      <c r="L1652"/>
      <c r="M1652" t="s">
        <v>5561</v>
      </c>
      <c r="N1652" t="n">
        <v>525</v>
      </c>
      <c r="O1652" s="201" t="n">
        <v>44106</v>
      </c>
      <c r="P1652" t="s">
        <v>5562</v>
      </c>
    </row>
    <row r="1653">
      <c r="A1653" t="n">
        <v>1601669094</v>
      </c>
      <c r="B1653" t="s">
        <v>7102</v>
      </c>
      <c r="C1653" t="s">
        <v>7102</v>
      </c>
      <c r="D1653" t="n">
        <v>-100</v>
      </c>
      <c r="E1653" t="n">
        <v>2.7</v>
      </c>
      <c r="F1653" s="201" t="n">
        <v>44096.6794675926</v>
      </c>
      <c r="G1653" t="n">
        <v>0</v>
      </c>
      <c r="H1653" s="201" t="n">
        <v>44106</v>
      </c>
      <c r="I1653" t="n">
        <v>1.92105263157895</v>
      </c>
      <c r="J1653" t="n">
        <v>1</v>
      </c>
      <c r="K1653" t="n">
        <v>270</v>
      </c>
      <c r="L1653"/>
      <c r="M1653" t="s">
        <v>5653</v>
      </c>
      <c r="N1653" t="n">
        <v>270</v>
      </c>
      <c r="O1653" s="201" t="n">
        <v>44106</v>
      </c>
      <c r="P1653" t="s">
        <v>5562</v>
      </c>
    </row>
    <row r="1654">
      <c r="A1654" t="n">
        <v>1601669095</v>
      </c>
      <c r="B1654" t="s">
        <v>7103</v>
      </c>
      <c r="C1654" t="s">
        <v>7103</v>
      </c>
      <c r="D1654" t="n">
        <v>-500</v>
      </c>
      <c r="E1654" t="n">
        <v>1.04</v>
      </c>
      <c r="F1654" s="201" t="n">
        <v>44102.839212963</v>
      </c>
      <c r="G1654" t="n">
        <v>0</v>
      </c>
      <c r="H1654" s="201" t="n">
        <v>44106</v>
      </c>
      <c r="I1654" t="n">
        <v>1.98369565217391</v>
      </c>
      <c r="J1654" t="n">
        <v>1</v>
      </c>
      <c r="K1654" t="n">
        <v>520</v>
      </c>
      <c r="L1654"/>
      <c r="M1654" t="s">
        <v>5561</v>
      </c>
      <c r="N1654" t="n">
        <v>520</v>
      </c>
      <c r="O1654" s="201" t="n">
        <v>44106</v>
      </c>
      <c r="P1654" t="s">
        <v>5562</v>
      </c>
    </row>
    <row r="1655">
      <c r="A1655" t="n">
        <v>1601669096</v>
      </c>
      <c r="B1655" t="s">
        <v>7103</v>
      </c>
      <c r="C1655" t="s">
        <v>7103</v>
      </c>
      <c r="D1655" t="n">
        <v>-500</v>
      </c>
      <c r="E1655" t="n">
        <v>1.04</v>
      </c>
      <c r="F1655" s="201" t="n">
        <v>44102.839212963</v>
      </c>
      <c r="G1655" t="n">
        <v>0.3</v>
      </c>
      <c r="H1655" s="201" t="n">
        <v>44106</v>
      </c>
      <c r="I1655" t="n">
        <v>1.41147575250836</v>
      </c>
      <c r="J1655" t="n">
        <v>0.711538461538462</v>
      </c>
      <c r="K1655" t="n">
        <v>370</v>
      </c>
      <c r="L1655"/>
      <c r="M1655" t="s">
        <v>5561</v>
      </c>
      <c r="N1655" t="n">
        <v>520</v>
      </c>
      <c r="O1655" s="201" t="n">
        <v>44106</v>
      </c>
      <c r="P1655" t="s">
        <v>5562</v>
      </c>
    </row>
    <row r="1656">
      <c r="A1656" t="n">
        <v>1601669097</v>
      </c>
      <c r="B1656" t="s">
        <v>7104</v>
      </c>
      <c r="C1656" t="s">
        <v>7104</v>
      </c>
      <c r="D1656" t="n">
        <v>-1000</v>
      </c>
      <c r="E1656" t="n">
        <v>4.9</v>
      </c>
      <c r="F1656" s="201" t="n">
        <v>44098.7283564815</v>
      </c>
      <c r="G1656" t="n">
        <v>2.75</v>
      </c>
      <c r="H1656" s="201" t="n">
        <v>44106</v>
      </c>
      <c r="I1656" t="n">
        <v>0.851877985236648</v>
      </c>
      <c r="J1656" t="n">
        <v>0.438775510204082</v>
      </c>
      <c r="K1656" t="n">
        <v>2150</v>
      </c>
      <c r="L1656"/>
      <c r="M1656" t="s">
        <v>5561</v>
      </c>
      <c r="N1656" t="n">
        <v>4900</v>
      </c>
      <c r="O1656" s="201" t="n">
        <v>44106</v>
      </c>
      <c r="P1656" t="s">
        <v>5562</v>
      </c>
    </row>
    <row r="1657">
      <c r="A1657" t="n">
        <v>1601669098</v>
      </c>
      <c r="B1657" t="s">
        <v>7105</v>
      </c>
      <c r="C1657" t="s">
        <v>7105</v>
      </c>
      <c r="D1657" t="n">
        <v>-1000</v>
      </c>
      <c r="E1657" t="n">
        <v>0.3</v>
      </c>
      <c r="F1657" s="201" t="n">
        <v>44103</v>
      </c>
      <c r="G1657" t="n">
        <v>0</v>
      </c>
      <c r="H1657" s="201" t="n">
        <v>44106</v>
      </c>
      <c r="I1657" t="n">
        <v>1.99453551912568</v>
      </c>
      <c r="J1657" t="n">
        <v>1</v>
      </c>
      <c r="K1657" t="n">
        <v>300</v>
      </c>
      <c r="L1657" t="n">
        <v>10.01</v>
      </c>
      <c r="M1657" t="s">
        <v>5653</v>
      </c>
      <c r="N1657" t="n">
        <v>300</v>
      </c>
      <c r="O1657" s="201" t="n">
        <v>44106</v>
      </c>
      <c r="P1657" t="s">
        <v>5562</v>
      </c>
    </row>
    <row r="1658">
      <c r="A1658" t="n">
        <v>1601669099</v>
      </c>
      <c r="B1658" t="s">
        <v>7106</v>
      </c>
      <c r="C1658" t="s">
        <v>7106</v>
      </c>
      <c r="D1658" t="n">
        <v>-2000</v>
      </c>
      <c r="E1658" t="n">
        <v>0.75</v>
      </c>
      <c r="F1658" s="201" t="n">
        <v>44103</v>
      </c>
      <c r="G1658" t="n">
        <v>1.3</v>
      </c>
      <c r="H1658" s="201" t="n">
        <v>44106</v>
      </c>
      <c r="I1658" t="n">
        <v>-1.46265938069217</v>
      </c>
      <c r="J1658" t="n">
        <v>-0.733333333333333</v>
      </c>
      <c r="K1658" t="n">
        <v>-1100</v>
      </c>
      <c r="L1658" t="n">
        <v>20.04</v>
      </c>
      <c r="M1658" t="s">
        <v>5561</v>
      </c>
      <c r="N1658" t="n">
        <v>1500</v>
      </c>
      <c r="O1658" s="201" t="n">
        <v>44106</v>
      </c>
      <c r="P1658" t="s">
        <v>5562</v>
      </c>
    </row>
    <row r="1659">
      <c r="A1659" t="n">
        <v>1601669100</v>
      </c>
      <c r="B1659" t="s">
        <v>7107</v>
      </c>
      <c r="C1659" t="s">
        <v>7107</v>
      </c>
      <c r="D1659" t="n">
        <v>-1000</v>
      </c>
      <c r="E1659" t="n">
        <v>0.45</v>
      </c>
      <c r="F1659" s="201" t="n">
        <v>44104.7349884259</v>
      </c>
      <c r="G1659" t="n">
        <v>0</v>
      </c>
      <c r="H1659" s="201" t="n">
        <v>44106</v>
      </c>
      <c r="I1659" t="n">
        <v>2.00549450549451</v>
      </c>
      <c r="J1659" t="n">
        <v>1</v>
      </c>
      <c r="K1659" t="n">
        <v>450</v>
      </c>
      <c r="L1659"/>
      <c r="M1659" t="s">
        <v>5561</v>
      </c>
      <c r="N1659" t="n">
        <v>450</v>
      </c>
      <c r="O1659" s="201" t="n">
        <v>44106</v>
      </c>
      <c r="P1659" t="s">
        <v>5562</v>
      </c>
    </row>
    <row r="1660">
      <c r="A1660" t="n">
        <v>1601669101</v>
      </c>
      <c r="B1660" t="s">
        <v>7108</v>
      </c>
      <c r="C1660" t="s">
        <v>7108</v>
      </c>
      <c r="D1660" t="n">
        <v>-2000</v>
      </c>
      <c r="E1660" t="n">
        <v>1.07</v>
      </c>
      <c r="F1660" s="201" t="n">
        <v>44099.6637847222</v>
      </c>
      <c r="G1660" t="n">
        <v>0</v>
      </c>
      <c r="H1660" s="201" t="n">
        <v>44106</v>
      </c>
      <c r="I1660" t="n">
        <v>1.95187165775401</v>
      </c>
      <c r="J1660" t="n">
        <v>1</v>
      </c>
      <c r="K1660" t="n">
        <v>2140</v>
      </c>
      <c r="L1660"/>
      <c r="M1660" t="s">
        <v>5561</v>
      </c>
      <c r="N1660" t="n">
        <v>2140</v>
      </c>
      <c r="O1660" s="201" t="n">
        <v>44106</v>
      </c>
      <c r="P1660" t="s">
        <v>5562</v>
      </c>
    </row>
    <row r="1661">
      <c r="A1661" t="n">
        <v>1601669102</v>
      </c>
      <c r="B1661" t="s">
        <v>7109</v>
      </c>
      <c r="C1661" t="s">
        <v>7109</v>
      </c>
      <c r="D1661" t="n">
        <v>-1000</v>
      </c>
      <c r="E1661" t="n">
        <v>1.2</v>
      </c>
      <c r="F1661" s="201" t="n">
        <v>44104.7349884259</v>
      </c>
      <c r="G1661" t="n">
        <v>0</v>
      </c>
      <c r="H1661" s="201" t="n">
        <v>44106</v>
      </c>
      <c r="I1661" t="n">
        <v>2.00549450549451</v>
      </c>
      <c r="J1661" t="n">
        <v>1</v>
      </c>
      <c r="K1661" t="n">
        <v>1200</v>
      </c>
      <c r="L1661"/>
      <c r="M1661" t="s">
        <v>5561</v>
      </c>
      <c r="N1661" t="n">
        <v>1200</v>
      </c>
      <c r="O1661" s="201" t="n">
        <v>44106</v>
      </c>
      <c r="P1661" t="s">
        <v>5562</v>
      </c>
    </row>
    <row r="1662">
      <c r="A1662" t="n">
        <v>1601669103</v>
      </c>
      <c r="B1662" t="s">
        <v>7110</v>
      </c>
      <c r="C1662" t="s">
        <v>7110</v>
      </c>
      <c r="D1662" t="n">
        <v>-500</v>
      </c>
      <c r="E1662" t="n">
        <v>0.55</v>
      </c>
      <c r="F1662" s="201" t="n">
        <v>44099.6315277778</v>
      </c>
      <c r="G1662" t="n">
        <v>0</v>
      </c>
      <c r="H1662" s="201" t="n">
        <v>44106</v>
      </c>
      <c r="I1662" t="n">
        <v>1.95187165775401</v>
      </c>
      <c r="J1662" t="n">
        <v>1</v>
      </c>
      <c r="K1662" t="n">
        <v>275</v>
      </c>
      <c r="L1662"/>
      <c r="M1662" t="s">
        <v>5653</v>
      </c>
      <c r="N1662" t="n">
        <v>275</v>
      </c>
      <c r="O1662" s="201" t="n">
        <v>44106</v>
      </c>
      <c r="P1662" t="s">
        <v>5562</v>
      </c>
    </row>
    <row r="1663">
      <c r="A1663" t="n">
        <v>1601669104</v>
      </c>
      <c r="B1663" t="s">
        <v>7111</v>
      </c>
      <c r="C1663" t="s">
        <v>7111</v>
      </c>
      <c r="D1663" t="n">
        <v>-1000</v>
      </c>
      <c r="E1663" t="n">
        <v>1</v>
      </c>
      <c r="F1663" s="201" t="n">
        <v>44105</v>
      </c>
      <c r="G1663" t="n">
        <v>0</v>
      </c>
      <c r="H1663" s="201" t="n">
        <v>44106</v>
      </c>
      <c r="I1663" t="n">
        <v>2.01657458563536</v>
      </c>
      <c r="J1663" t="n">
        <v>1</v>
      </c>
      <c r="K1663" t="n">
        <v>1000</v>
      </c>
      <c r="L1663" t="n">
        <v>10.03</v>
      </c>
      <c r="M1663" t="s">
        <v>5561</v>
      </c>
      <c r="N1663" t="n">
        <v>1000</v>
      </c>
      <c r="O1663" s="201" t="n">
        <v>44106</v>
      </c>
      <c r="P1663" t="s">
        <v>5562</v>
      </c>
    </row>
    <row r="1664">
      <c r="A1664" t="n">
        <v>1602019208</v>
      </c>
      <c r="B1664" t="s">
        <v>7112</v>
      </c>
      <c r="C1664" t="s">
        <v>7112</v>
      </c>
      <c r="D1664" t="n">
        <v>500</v>
      </c>
      <c r="E1664" t="n">
        <v>1.2</v>
      </c>
      <c r="F1664" s="201" t="n">
        <v>44109.697974537</v>
      </c>
      <c r="G1664" t="n">
        <v>1.6</v>
      </c>
      <c r="H1664" s="201" t="n">
        <v>44110</v>
      </c>
      <c r="I1664" t="n">
        <v>0.687382297551789</v>
      </c>
      <c r="J1664" t="n">
        <v>0.333333333333333</v>
      </c>
      <c r="K1664" t="n">
        <v>200</v>
      </c>
      <c r="L1664"/>
      <c r="M1664" t="s">
        <v>5568</v>
      </c>
      <c r="N1664" t="n">
        <v>600</v>
      </c>
      <c r="O1664" s="201" t="n">
        <v>44110</v>
      </c>
      <c r="P1664" t="s">
        <v>5562</v>
      </c>
    </row>
    <row r="1665">
      <c r="A1665" t="n">
        <v>1602019209</v>
      </c>
      <c r="B1665" t="s">
        <v>7113</v>
      </c>
      <c r="C1665" t="s">
        <v>7113</v>
      </c>
      <c r="D1665" t="n">
        <v>500</v>
      </c>
      <c r="E1665" t="n">
        <v>1.7</v>
      </c>
      <c r="F1665" s="201" t="n">
        <v>44104.7334375</v>
      </c>
      <c r="G1665" t="n">
        <v>2.65</v>
      </c>
      <c r="H1665" s="201" t="n">
        <v>44110</v>
      </c>
      <c r="I1665" t="n">
        <v>1.12071751777634</v>
      </c>
      <c r="J1665" t="n">
        <v>0.558823529411765</v>
      </c>
      <c r="K1665" t="n">
        <v>475</v>
      </c>
      <c r="L1665"/>
      <c r="M1665" t="s">
        <v>5568</v>
      </c>
      <c r="N1665" t="n">
        <v>850</v>
      </c>
      <c r="O1665" s="201" t="n">
        <v>44110</v>
      </c>
      <c r="P1665" t="s">
        <v>5562</v>
      </c>
    </row>
    <row r="1666">
      <c r="A1666" t="n">
        <v>1602019210</v>
      </c>
      <c r="B1666" t="s">
        <v>7114</v>
      </c>
      <c r="C1666" t="s">
        <v>7114</v>
      </c>
      <c r="D1666" t="n">
        <v>100</v>
      </c>
      <c r="E1666" t="n">
        <v>25</v>
      </c>
      <c r="F1666" s="201" t="n">
        <v>44071.5246296296</v>
      </c>
      <c r="G1666" t="n">
        <v>27</v>
      </c>
      <c r="H1666" s="201" t="n">
        <v>44110</v>
      </c>
      <c r="I1666" t="n">
        <v>0.135813953488372</v>
      </c>
      <c r="J1666" t="n">
        <v>0.0800000000000001</v>
      </c>
      <c r="K1666" t="n">
        <v>200</v>
      </c>
      <c r="L1666"/>
      <c r="M1666" t="s">
        <v>5568</v>
      </c>
      <c r="N1666" t="n">
        <v>2500</v>
      </c>
      <c r="O1666" s="201" t="n">
        <v>44110</v>
      </c>
      <c r="P1666" t="s">
        <v>5562</v>
      </c>
    </row>
    <row r="1667">
      <c r="A1667" t="n">
        <v>1602019211</v>
      </c>
      <c r="B1667" t="s">
        <v>7115</v>
      </c>
      <c r="C1667" t="s">
        <v>7115</v>
      </c>
      <c r="D1667" t="n">
        <v>100</v>
      </c>
      <c r="E1667" t="n">
        <v>8.3</v>
      </c>
      <c r="F1667" s="201" t="n">
        <v>44105</v>
      </c>
      <c r="G1667" t="n">
        <v>10.4</v>
      </c>
      <c r="H1667" s="201" t="n">
        <v>44110</v>
      </c>
      <c r="I1667" t="n">
        <v>0.510217666245091</v>
      </c>
      <c r="J1667" t="n">
        <v>0.253012048192771</v>
      </c>
      <c r="K1667" t="n">
        <v>210</v>
      </c>
      <c r="L1667"/>
      <c r="M1667" t="s">
        <v>5568</v>
      </c>
      <c r="N1667" t="n">
        <v>830</v>
      </c>
      <c r="O1667" s="201" t="n">
        <v>44110</v>
      </c>
      <c r="P1667" t="s">
        <v>5562</v>
      </c>
    </row>
    <row r="1668">
      <c r="A1668" t="n">
        <v>1602094226</v>
      </c>
      <c r="B1668" t="s">
        <v>7116</v>
      </c>
      <c r="C1668" t="s">
        <v>7116</v>
      </c>
      <c r="D1668" t="n">
        <v>100</v>
      </c>
      <c r="E1668" t="n">
        <v>6.2</v>
      </c>
      <c r="F1668" s="201" t="n">
        <v>44110</v>
      </c>
      <c r="G1668" t="n">
        <v>7.5</v>
      </c>
      <c r="H1668" s="201" t="n">
        <v>44111</v>
      </c>
      <c r="I1668" t="n">
        <v>0.434842375366569</v>
      </c>
      <c r="J1668" t="n">
        <v>0.209677419354839</v>
      </c>
      <c r="K1668" t="n">
        <v>130</v>
      </c>
      <c r="L1668"/>
      <c r="M1668" t="s">
        <v>5568</v>
      </c>
      <c r="N1668" t="n">
        <v>620</v>
      </c>
      <c r="O1668" s="201" t="n">
        <v>44111</v>
      </c>
      <c r="P1668" t="s">
        <v>5562</v>
      </c>
    </row>
    <row r="1669">
      <c r="A1669" t="n">
        <v>1602198988</v>
      </c>
      <c r="B1669" t="s">
        <v>7117</v>
      </c>
      <c r="C1669" t="s">
        <v>7117</v>
      </c>
      <c r="D1669" t="n">
        <v>500</v>
      </c>
      <c r="E1669" t="n">
        <v>1.95</v>
      </c>
      <c r="F1669" s="201" t="n">
        <v>44089.6153819444</v>
      </c>
      <c r="G1669" t="n">
        <v>1.5</v>
      </c>
      <c r="H1669" s="201" t="n">
        <v>44112</v>
      </c>
      <c r="I1669" t="n">
        <v>-0.427567356501367</v>
      </c>
      <c r="J1669" t="n">
        <v>-0.230769230769231</v>
      </c>
      <c r="K1669" t="n">
        <v>-225</v>
      </c>
      <c r="L1669"/>
      <c r="M1669" t="s">
        <v>5568</v>
      </c>
      <c r="N1669" t="n">
        <v>975</v>
      </c>
      <c r="O1669" s="201" t="n">
        <v>44112</v>
      </c>
      <c r="P1669" t="s">
        <v>5562</v>
      </c>
    </row>
    <row r="1670">
      <c r="A1670" t="n">
        <v>1602198989</v>
      </c>
      <c r="B1670" t="s">
        <v>7118</v>
      </c>
      <c r="C1670" t="s">
        <v>7118</v>
      </c>
      <c r="D1670" t="n">
        <v>500</v>
      </c>
      <c r="E1670" t="n">
        <v>1.5</v>
      </c>
      <c r="F1670" s="201" t="n">
        <v>44089.6707060185</v>
      </c>
      <c r="G1670" t="n">
        <v>0.35</v>
      </c>
      <c r="H1670" s="201" t="n">
        <v>44112</v>
      </c>
      <c r="I1670" t="n">
        <v>-1.42047377326565</v>
      </c>
      <c r="J1670" t="n">
        <v>-0.766666666666667</v>
      </c>
      <c r="K1670" t="n">
        <v>-575</v>
      </c>
      <c r="L1670"/>
      <c r="M1670" t="s">
        <v>5568</v>
      </c>
      <c r="N1670" t="n">
        <v>750</v>
      </c>
      <c r="O1670" s="201" t="n">
        <v>44112</v>
      </c>
      <c r="P1670" t="s">
        <v>5562</v>
      </c>
    </row>
    <row r="1671">
      <c r="A1671" t="n">
        <v>1602274943</v>
      </c>
      <c r="B1671" t="s">
        <v>7119</v>
      </c>
      <c r="C1671" t="s">
        <v>7119</v>
      </c>
      <c r="D1671" t="n">
        <v>-1000</v>
      </c>
      <c r="E1671" t="n">
        <v>0.63</v>
      </c>
      <c r="F1671" s="201" t="n">
        <v>44110</v>
      </c>
      <c r="G1671" t="n">
        <v>0</v>
      </c>
      <c r="H1671" s="201" t="n">
        <v>44113</v>
      </c>
      <c r="I1671" t="n">
        <v>2.07386363636364</v>
      </c>
      <c r="J1671" t="n">
        <v>1</v>
      </c>
      <c r="K1671" t="n">
        <v>630</v>
      </c>
      <c r="L1671" t="n">
        <v>10.02</v>
      </c>
      <c r="M1671" t="s">
        <v>5561</v>
      </c>
      <c r="N1671" t="n">
        <v>630</v>
      </c>
      <c r="O1671" s="201" t="n">
        <v>44113</v>
      </c>
      <c r="P1671" t="s">
        <v>5562</v>
      </c>
    </row>
    <row r="1672">
      <c r="A1672" t="n">
        <v>1602274944</v>
      </c>
      <c r="B1672" t="s">
        <v>7120</v>
      </c>
      <c r="C1672" t="s">
        <v>7120</v>
      </c>
      <c r="D1672" t="n">
        <v>-100</v>
      </c>
      <c r="E1672" t="n">
        <v>10.85</v>
      </c>
      <c r="F1672" s="201" t="n">
        <v>44110</v>
      </c>
      <c r="G1672" t="n">
        <v>0</v>
      </c>
      <c r="H1672" s="201" t="n">
        <v>44113</v>
      </c>
      <c r="I1672" t="n">
        <v>2.07386363636364</v>
      </c>
      <c r="J1672" t="n">
        <v>1</v>
      </c>
      <c r="K1672" t="n">
        <v>1085</v>
      </c>
      <c r="L1672" t="n">
        <v>1.03</v>
      </c>
      <c r="M1672" t="s">
        <v>5561</v>
      </c>
      <c r="N1672" t="n">
        <v>1085</v>
      </c>
      <c r="O1672" s="201" t="n">
        <v>44113</v>
      </c>
      <c r="P1672" t="s">
        <v>5562</v>
      </c>
    </row>
    <row r="1673">
      <c r="A1673" t="n">
        <v>1602274945</v>
      </c>
      <c r="B1673" t="s">
        <v>7121</v>
      </c>
      <c r="C1673" t="s">
        <v>7121</v>
      </c>
      <c r="D1673" t="n">
        <v>-100</v>
      </c>
      <c r="E1673" t="n">
        <v>1.4</v>
      </c>
      <c r="F1673" s="201" t="n">
        <v>44110</v>
      </c>
      <c r="G1673" t="n">
        <v>2</v>
      </c>
      <c r="H1673" s="201" t="n">
        <v>44113</v>
      </c>
      <c r="I1673" t="n">
        <v>-0.888798701298701</v>
      </c>
      <c r="J1673" t="n">
        <v>-0.428571428571429</v>
      </c>
      <c r="K1673" t="n">
        <v>-60</v>
      </c>
      <c r="L1673" t="n">
        <v>1.01</v>
      </c>
      <c r="M1673" t="s">
        <v>5653</v>
      </c>
      <c r="N1673" t="n">
        <v>140</v>
      </c>
      <c r="O1673" s="201" t="n">
        <v>44113</v>
      </c>
      <c r="P1673" t="s">
        <v>5562</v>
      </c>
    </row>
    <row r="1674">
      <c r="A1674" t="n">
        <v>1602274946</v>
      </c>
      <c r="B1674" t="s">
        <v>7122</v>
      </c>
      <c r="C1674" t="s">
        <v>7122</v>
      </c>
      <c r="D1674" t="n">
        <v>-1000</v>
      </c>
      <c r="E1674" t="n">
        <v>2.36</v>
      </c>
      <c r="F1674" s="201" t="n">
        <v>44111.6556481482</v>
      </c>
      <c r="G1674" t="n">
        <v>16</v>
      </c>
      <c r="H1674" s="201" t="n">
        <v>44113</v>
      </c>
      <c r="I1674" t="n">
        <v>-12.0547215496368</v>
      </c>
      <c r="J1674" t="n">
        <v>-5.77966101694915</v>
      </c>
      <c r="K1674" t="n">
        <v>-13640</v>
      </c>
      <c r="L1674"/>
      <c r="M1674" t="s">
        <v>5561</v>
      </c>
      <c r="N1674" t="n">
        <v>2360</v>
      </c>
      <c r="O1674" s="201" t="n">
        <v>44113</v>
      </c>
      <c r="P1674" t="s">
        <v>5562</v>
      </c>
    </row>
    <row r="1675">
      <c r="A1675" t="n">
        <v>1602274947</v>
      </c>
      <c r="B1675" t="s">
        <v>7123</v>
      </c>
      <c r="C1675" t="s">
        <v>7123</v>
      </c>
      <c r="D1675" t="n">
        <v>-500</v>
      </c>
      <c r="E1675" t="n">
        <v>0.65</v>
      </c>
      <c r="F1675" s="201" t="n">
        <v>44110</v>
      </c>
      <c r="G1675" t="n">
        <v>0</v>
      </c>
      <c r="H1675" s="201" t="n">
        <v>44113</v>
      </c>
      <c r="I1675" t="n">
        <v>2.07386363636364</v>
      </c>
      <c r="J1675" t="n">
        <v>1</v>
      </c>
      <c r="K1675" t="n">
        <v>325</v>
      </c>
      <c r="L1675" t="n">
        <v>5.01</v>
      </c>
      <c r="M1675" t="s">
        <v>5653</v>
      </c>
      <c r="N1675" t="n">
        <v>325</v>
      </c>
      <c r="O1675" s="201" t="n">
        <v>44113</v>
      </c>
      <c r="P1675" t="s">
        <v>5562</v>
      </c>
    </row>
    <row r="1676">
      <c r="A1676" t="n">
        <v>1602274948</v>
      </c>
      <c r="B1676" t="s">
        <v>7124</v>
      </c>
      <c r="C1676" t="s">
        <v>7124</v>
      </c>
      <c r="D1676" t="n">
        <v>-1000</v>
      </c>
      <c r="E1676" t="n">
        <v>3.1</v>
      </c>
      <c r="F1676" s="201" t="n">
        <v>44098.7283564815</v>
      </c>
      <c r="G1676" t="n">
        <v>2.25</v>
      </c>
      <c r="H1676" s="201" t="n">
        <v>44113</v>
      </c>
      <c r="I1676" t="n">
        <v>0.532343857240906</v>
      </c>
      <c r="J1676" t="n">
        <v>0.274193548387097</v>
      </c>
      <c r="K1676" t="n">
        <v>850</v>
      </c>
      <c r="L1676"/>
      <c r="M1676" t="s">
        <v>5561</v>
      </c>
      <c r="N1676" t="n">
        <v>3100</v>
      </c>
      <c r="O1676" s="201" t="n">
        <v>44113</v>
      </c>
      <c r="P1676" t="s">
        <v>5562</v>
      </c>
    </row>
    <row r="1677">
      <c r="A1677" t="n">
        <v>1602274949</v>
      </c>
      <c r="B1677" t="s">
        <v>7125</v>
      </c>
      <c r="C1677" t="s">
        <v>7125</v>
      </c>
      <c r="D1677" t="n">
        <v>-1000</v>
      </c>
      <c r="E1677" t="n">
        <v>0.25</v>
      </c>
      <c r="F1677" s="201" t="n">
        <v>44111.5370949074</v>
      </c>
      <c r="G1677" t="n">
        <v>0.75</v>
      </c>
      <c r="H1677" s="201" t="n">
        <v>44113</v>
      </c>
      <c r="I1677" t="n">
        <v>-4.17142857142857</v>
      </c>
      <c r="J1677" t="n">
        <v>-2</v>
      </c>
      <c r="K1677" t="n">
        <v>-500</v>
      </c>
      <c r="L1677"/>
      <c r="M1677" t="s">
        <v>5653</v>
      </c>
      <c r="N1677" t="n">
        <v>250</v>
      </c>
      <c r="O1677" s="201" t="n">
        <v>44113</v>
      </c>
      <c r="P1677" t="s">
        <v>5562</v>
      </c>
    </row>
    <row r="1678">
      <c r="A1678" t="n">
        <v>1602274950</v>
      </c>
      <c r="B1678" t="s">
        <v>7126</v>
      </c>
      <c r="C1678" t="s">
        <v>7126</v>
      </c>
      <c r="D1678" t="n">
        <v>-2000</v>
      </c>
      <c r="E1678" t="n">
        <v>1.5</v>
      </c>
      <c r="F1678" s="201" t="n">
        <v>44106.6603472222</v>
      </c>
      <c r="G1678" t="n">
        <v>0</v>
      </c>
      <c r="H1678" s="201" t="n">
        <v>44113</v>
      </c>
      <c r="I1678" t="n">
        <v>2.02777777777778</v>
      </c>
      <c r="J1678" t="n">
        <v>1</v>
      </c>
      <c r="K1678" t="n">
        <v>3000</v>
      </c>
      <c r="L1678"/>
      <c r="M1678" t="s">
        <v>5561</v>
      </c>
      <c r="N1678" t="n">
        <v>3000</v>
      </c>
      <c r="O1678" s="201" t="n">
        <v>44113</v>
      </c>
      <c r="P1678" t="s">
        <v>5562</v>
      </c>
    </row>
    <row r="1679">
      <c r="A1679" t="n">
        <v>1602274951</v>
      </c>
      <c r="B1679" t="s">
        <v>7127</v>
      </c>
      <c r="C1679" t="s">
        <v>7127</v>
      </c>
      <c r="D1679" t="n">
        <v>-500</v>
      </c>
      <c r="E1679" t="n">
        <v>0.3</v>
      </c>
      <c r="F1679" s="201" t="n">
        <v>44111.5366435185</v>
      </c>
      <c r="G1679" t="n">
        <v>0.5</v>
      </c>
      <c r="H1679" s="201" t="n">
        <v>44113</v>
      </c>
      <c r="I1679" t="n">
        <v>-1.39047619047619</v>
      </c>
      <c r="J1679" t="n">
        <v>-0.666666666666667</v>
      </c>
      <c r="K1679" t="n">
        <v>-100</v>
      </c>
      <c r="L1679"/>
      <c r="M1679" t="s">
        <v>5653</v>
      </c>
      <c r="N1679" t="n">
        <v>150</v>
      </c>
      <c r="O1679" s="201" t="n">
        <v>44113</v>
      </c>
      <c r="P1679" t="s">
        <v>5562</v>
      </c>
    </row>
    <row r="1680">
      <c r="A1680" t="n">
        <v>1602511847</v>
      </c>
      <c r="B1680" t="s">
        <v>7128</v>
      </c>
      <c r="C1680" t="s">
        <v>7128</v>
      </c>
      <c r="D1680" t="n">
        <v>100</v>
      </c>
      <c r="E1680" t="n">
        <v>10.3</v>
      </c>
      <c r="F1680" s="201" t="n">
        <v>44089.6115509259</v>
      </c>
      <c r="G1680" t="n">
        <v>10.5</v>
      </c>
      <c r="H1680" s="201" t="n">
        <v>44116</v>
      </c>
      <c r="I1680" t="n">
        <v>0.0359765413237396</v>
      </c>
      <c r="J1680" t="n">
        <v>0.0194174757281553</v>
      </c>
      <c r="K1680" t="n">
        <v>19.9999999999999</v>
      </c>
      <c r="L1680"/>
      <c r="M1680" t="s">
        <v>5568</v>
      </c>
      <c r="N1680" t="n">
        <v>1030</v>
      </c>
      <c r="O1680" s="201" t="n">
        <v>44116</v>
      </c>
      <c r="P1680" t="s">
        <v>5562</v>
      </c>
    </row>
    <row r="1681">
      <c r="A1681" t="n">
        <v>1602511848</v>
      </c>
      <c r="B1681" t="s">
        <v>7129</v>
      </c>
      <c r="C1681" t="s">
        <v>7129</v>
      </c>
      <c r="D1681" t="n">
        <v>500</v>
      </c>
      <c r="E1681" t="n">
        <v>2.7</v>
      </c>
      <c r="F1681" s="201" t="n">
        <v>44110</v>
      </c>
      <c r="G1681" t="n">
        <v>3</v>
      </c>
      <c r="H1681" s="201" t="n">
        <v>44116</v>
      </c>
      <c r="I1681" t="n">
        <v>0.230429292929293</v>
      </c>
      <c r="J1681" t="n">
        <v>0.111111111111111</v>
      </c>
      <c r="K1681" t="n">
        <v>150</v>
      </c>
      <c r="L1681"/>
      <c r="M1681" t="s">
        <v>5568</v>
      </c>
      <c r="N1681" t="n">
        <v>1350</v>
      </c>
      <c r="O1681" s="201" t="n">
        <v>44116</v>
      </c>
      <c r="P1681" t="s">
        <v>5562</v>
      </c>
    </row>
    <row r="1682">
      <c r="A1682" t="n">
        <v>1602513589</v>
      </c>
      <c r="B1682" t="s">
        <v>7130</v>
      </c>
      <c r="C1682" t="s">
        <v>7130</v>
      </c>
      <c r="D1682" t="n">
        <v>100</v>
      </c>
      <c r="E1682" t="n">
        <v>7.7</v>
      </c>
      <c r="F1682" s="201" t="n">
        <v>44110</v>
      </c>
      <c r="G1682" t="n">
        <v>15</v>
      </c>
      <c r="H1682" s="201" t="n">
        <v>44116</v>
      </c>
      <c r="I1682" t="n">
        <v>1.96613046044864</v>
      </c>
      <c r="J1682" t="n">
        <v>0.948051948051948</v>
      </c>
      <c r="K1682" t="n">
        <v>730</v>
      </c>
      <c r="L1682"/>
      <c r="M1682" t="s">
        <v>5568</v>
      </c>
      <c r="N1682" t="n">
        <v>770</v>
      </c>
      <c r="O1682" s="201" t="n">
        <v>44116</v>
      </c>
      <c r="P1682" t="s">
        <v>5562</v>
      </c>
    </row>
    <row r="1683">
      <c r="A1683" t="n">
        <v>1602518653</v>
      </c>
      <c r="B1683" t="s">
        <v>7131</v>
      </c>
      <c r="C1683" t="s">
        <v>7131</v>
      </c>
      <c r="D1683" t="n">
        <v>-1000</v>
      </c>
      <c r="E1683" t="n">
        <v>20</v>
      </c>
      <c r="F1683" s="201" t="n">
        <v>44113.6641550926</v>
      </c>
      <c r="G1683" t="n">
        <v>15</v>
      </c>
      <c r="H1683" s="201" t="n">
        <v>44116</v>
      </c>
      <c r="I1683" t="n">
        <v>0.527456647398844</v>
      </c>
      <c r="J1683" t="n">
        <v>0.25</v>
      </c>
      <c r="K1683" t="n">
        <v>5000</v>
      </c>
      <c r="L1683"/>
      <c r="M1683" t="s">
        <v>5561</v>
      </c>
      <c r="N1683" t="n">
        <v>20000</v>
      </c>
      <c r="O1683" s="201" t="n">
        <v>44116</v>
      </c>
      <c r="P1683" t="s">
        <v>5562</v>
      </c>
    </row>
    <row r="1684">
      <c r="A1684" t="n">
        <v>1602601807</v>
      </c>
      <c r="B1684" t="s">
        <v>6844</v>
      </c>
      <c r="C1684" t="s">
        <v>6844</v>
      </c>
      <c r="D1684" t="n">
        <v>500</v>
      </c>
      <c r="E1684" t="n">
        <v>12</v>
      </c>
      <c r="F1684" s="201" t="n">
        <v>44106.6672453704</v>
      </c>
      <c r="G1684" t="n">
        <v>12.9</v>
      </c>
      <c r="H1684" s="201" t="n">
        <v>44117</v>
      </c>
      <c r="I1684" t="n">
        <v>0.152083333333333</v>
      </c>
      <c r="J1684" t="n">
        <v>0.075</v>
      </c>
      <c r="K1684" t="n">
        <v>450</v>
      </c>
      <c r="L1684"/>
      <c r="M1684" t="s">
        <v>5566</v>
      </c>
      <c r="N1684" t="n">
        <v>6000</v>
      </c>
      <c r="O1684" s="201" t="n">
        <v>44117</v>
      </c>
      <c r="P1684" t="s">
        <v>5562</v>
      </c>
    </row>
    <row r="1685">
      <c r="A1685" t="n">
        <v>1602601808</v>
      </c>
      <c r="B1685" t="s">
        <v>7132</v>
      </c>
      <c r="C1685" t="s">
        <v>7132</v>
      </c>
      <c r="D1685" t="n">
        <v>200</v>
      </c>
      <c r="E1685" t="n">
        <v>4.1</v>
      </c>
      <c r="F1685" s="201" t="n">
        <v>44110</v>
      </c>
      <c r="G1685" t="n">
        <v>6.1</v>
      </c>
      <c r="H1685" s="201" t="n">
        <v>44117</v>
      </c>
      <c r="I1685" t="n">
        <v>1.01164079822616</v>
      </c>
      <c r="J1685" t="n">
        <v>0.48780487804878</v>
      </c>
      <c r="K1685" t="n">
        <v>400</v>
      </c>
      <c r="L1685"/>
      <c r="M1685" t="s">
        <v>5568</v>
      </c>
      <c r="N1685" t="n">
        <v>820</v>
      </c>
      <c r="O1685" s="201" t="n">
        <v>44117</v>
      </c>
      <c r="P1685" t="s">
        <v>5562</v>
      </c>
    </row>
    <row r="1686">
      <c r="A1686" t="n">
        <v>1602607582</v>
      </c>
      <c r="B1686" t="s">
        <v>7133</v>
      </c>
      <c r="C1686" t="s">
        <v>7133</v>
      </c>
      <c r="D1686" t="n">
        <v>-500</v>
      </c>
      <c r="E1686" t="n">
        <v>3.4</v>
      </c>
      <c r="F1686" s="201" t="n">
        <v>44116</v>
      </c>
      <c r="G1686" t="n">
        <v>0.7</v>
      </c>
      <c r="H1686" s="201" t="n">
        <v>44117</v>
      </c>
      <c r="I1686" t="n">
        <v>1.70501730103806</v>
      </c>
      <c r="J1686" t="n">
        <v>0.794117647058824</v>
      </c>
      <c r="K1686" t="n">
        <v>1350</v>
      </c>
      <c r="L1686" t="n">
        <v>5.04</v>
      </c>
      <c r="M1686" t="s">
        <v>5561</v>
      </c>
      <c r="N1686" t="n">
        <v>1700</v>
      </c>
      <c r="O1686" s="201" t="n">
        <v>44117</v>
      </c>
      <c r="P1686" t="s">
        <v>5562</v>
      </c>
    </row>
    <row r="1687">
      <c r="A1687" t="n">
        <v>1602623365</v>
      </c>
      <c r="B1687" t="s">
        <v>7134</v>
      </c>
      <c r="C1687" t="s">
        <v>7134</v>
      </c>
      <c r="D1687" t="n">
        <v>-1000</v>
      </c>
      <c r="E1687" t="n">
        <v>0.45</v>
      </c>
      <c r="F1687" s="201" t="n">
        <v>44116</v>
      </c>
      <c r="G1687" t="n">
        <v>1.35</v>
      </c>
      <c r="H1687" s="201" t="n">
        <v>44117</v>
      </c>
      <c r="I1687" t="n">
        <v>-4.29411764705882</v>
      </c>
      <c r="J1687" t="n">
        <v>-2</v>
      </c>
      <c r="K1687" t="n">
        <v>-900</v>
      </c>
      <c r="L1687" t="n">
        <v>10.01</v>
      </c>
      <c r="M1687" t="s">
        <v>5561</v>
      </c>
      <c r="N1687" t="n">
        <v>450</v>
      </c>
      <c r="O1687" s="201" t="n">
        <v>44117</v>
      </c>
      <c r="P1687" t="s">
        <v>5562</v>
      </c>
    </row>
    <row r="1688">
      <c r="A1688" t="n">
        <v>1602710631</v>
      </c>
      <c r="B1688" t="s">
        <v>7135</v>
      </c>
      <c r="C1688" t="s">
        <v>7135</v>
      </c>
      <c r="D1688" t="n">
        <v>100</v>
      </c>
      <c r="E1688" t="n">
        <v>32</v>
      </c>
      <c r="F1688" s="201" t="n">
        <v>44117</v>
      </c>
      <c r="G1688" t="n">
        <v>37.7</v>
      </c>
      <c r="H1688" s="201" t="n">
        <v>44118</v>
      </c>
      <c r="I1688" t="n">
        <v>0.384707840236687</v>
      </c>
      <c r="J1688" t="n">
        <v>0.178125</v>
      </c>
      <c r="K1688" t="n">
        <v>570</v>
      </c>
      <c r="L1688"/>
      <c r="M1688" t="s">
        <v>5568</v>
      </c>
      <c r="N1688" t="n">
        <v>3200</v>
      </c>
      <c r="O1688" s="201" t="n">
        <v>44118</v>
      </c>
      <c r="P1688" t="s">
        <v>5562</v>
      </c>
    </row>
    <row r="1689">
      <c r="A1689" t="n">
        <v>1602776748</v>
      </c>
      <c r="B1689" t="s">
        <v>7136</v>
      </c>
      <c r="C1689" t="s">
        <v>7136</v>
      </c>
      <c r="D1689" t="n">
        <v>-100</v>
      </c>
      <c r="E1689" t="n">
        <v>2.3</v>
      </c>
      <c r="F1689" s="201" t="n">
        <v>44113.6748958333</v>
      </c>
      <c r="G1689" t="n">
        <v>1.7</v>
      </c>
      <c r="H1689" s="201" t="n">
        <v>44119</v>
      </c>
      <c r="I1689" t="n">
        <v>0.550389545111837</v>
      </c>
      <c r="J1689" t="n">
        <v>0.260869565217391</v>
      </c>
      <c r="K1689" t="n">
        <v>60</v>
      </c>
      <c r="L1689"/>
      <c r="M1689" t="s">
        <v>5653</v>
      </c>
      <c r="N1689" t="n">
        <v>230</v>
      </c>
      <c r="O1689" s="201" t="n">
        <v>44119</v>
      </c>
      <c r="P1689" t="s">
        <v>5562</v>
      </c>
    </row>
    <row r="1690">
      <c r="A1690" t="n">
        <v>1602793307</v>
      </c>
      <c r="B1690" t="s">
        <v>7137</v>
      </c>
      <c r="C1690" t="s">
        <v>7137</v>
      </c>
      <c r="D1690" t="n">
        <v>-1000</v>
      </c>
      <c r="E1690" t="n">
        <v>2.6</v>
      </c>
      <c r="F1690" s="201" t="n">
        <v>44113.6594212963</v>
      </c>
      <c r="G1690" t="n">
        <v>3.7</v>
      </c>
      <c r="H1690" s="201" t="n">
        <v>44119</v>
      </c>
      <c r="I1690" t="n">
        <v>-0.89261894175189</v>
      </c>
      <c r="J1690" t="n">
        <v>-0.423076923076923</v>
      </c>
      <c r="K1690" t="n">
        <v>-1100</v>
      </c>
      <c r="L1690"/>
      <c r="M1690" t="s">
        <v>5561</v>
      </c>
      <c r="N1690" t="n">
        <v>2600</v>
      </c>
      <c r="O1690" s="201" t="n">
        <v>44119</v>
      </c>
      <c r="P1690" t="s">
        <v>5562</v>
      </c>
    </row>
    <row r="1691">
      <c r="A1691" t="n">
        <v>1602800207</v>
      </c>
      <c r="B1691" t="s">
        <v>7138</v>
      </c>
      <c r="C1691" t="s">
        <v>7138</v>
      </c>
      <c r="D1691" t="n">
        <v>200</v>
      </c>
      <c r="E1691" t="n">
        <v>3</v>
      </c>
      <c r="F1691" s="201" t="n">
        <v>44118</v>
      </c>
      <c r="G1691" t="n">
        <v>3.8</v>
      </c>
      <c r="H1691" s="201" t="n">
        <v>44119</v>
      </c>
      <c r="I1691" t="n">
        <v>0.579365079365079</v>
      </c>
      <c r="J1691" t="n">
        <v>0.266666666666667</v>
      </c>
      <c r="K1691" t="n">
        <v>160</v>
      </c>
      <c r="L1691"/>
      <c r="M1691" t="s">
        <v>5568</v>
      </c>
      <c r="N1691" t="n">
        <v>600</v>
      </c>
      <c r="O1691" s="201" t="n">
        <v>44119</v>
      </c>
      <c r="P1691" t="s">
        <v>5562</v>
      </c>
    </row>
    <row r="1692">
      <c r="A1692" t="n">
        <v>1602868532</v>
      </c>
      <c r="B1692" t="s">
        <v>7139</v>
      </c>
      <c r="C1692" t="s">
        <v>7139</v>
      </c>
      <c r="D1692" t="n">
        <v>200</v>
      </c>
      <c r="E1692" t="n">
        <v>2.6</v>
      </c>
      <c r="F1692" s="201" t="n">
        <v>44105</v>
      </c>
      <c r="G1692" t="n">
        <v>1.7</v>
      </c>
      <c r="H1692" s="201" t="n">
        <v>44120</v>
      </c>
      <c r="I1692" t="n">
        <v>-0.698045048873778</v>
      </c>
      <c r="J1692" t="n">
        <v>-0.346153846153846</v>
      </c>
      <c r="K1692" t="n">
        <v>-180</v>
      </c>
      <c r="L1692"/>
      <c r="M1692" t="s">
        <v>5568</v>
      </c>
      <c r="N1692" t="n">
        <v>520</v>
      </c>
      <c r="O1692" s="201" t="n">
        <v>44120</v>
      </c>
      <c r="P1692" t="s">
        <v>5562</v>
      </c>
    </row>
    <row r="1693">
      <c r="A1693" t="n">
        <v>1602868533</v>
      </c>
      <c r="B1693" t="s">
        <v>7140</v>
      </c>
      <c r="C1693" t="s">
        <v>7140</v>
      </c>
      <c r="D1693" t="n">
        <v>-500</v>
      </c>
      <c r="E1693" t="n">
        <v>0.8</v>
      </c>
      <c r="F1693" s="201" t="n">
        <v>44111.5366435185</v>
      </c>
      <c r="G1693" t="n">
        <v>0.3</v>
      </c>
      <c r="H1693" s="201" t="n">
        <v>44120</v>
      </c>
      <c r="I1693" t="n">
        <v>1.30357142857143</v>
      </c>
      <c r="J1693" t="n">
        <v>0.625</v>
      </c>
      <c r="K1693" t="n">
        <v>250</v>
      </c>
      <c r="L1693"/>
      <c r="M1693" t="s">
        <v>5653</v>
      </c>
      <c r="N1693" t="n">
        <v>400</v>
      </c>
      <c r="O1693" s="201" t="n">
        <v>44120</v>
      </c>
      <c r="P1693" t="s">
        <v>5562</v>
      </c>
    </row>
    <row r="1694">
      <c r="A1694" t="n">
        <v>1602868534</v>
      </c>
      <c r="B1694" t="s">
        <v>7141</v>
      </c>
      <c r="C1694" t="s">
        <v>7141</v>
      </c>
      <c r="D1694" t="n">
        <v>500</v>
      </c>
      <c r="E1694" t="n">
        <v>1.8</v>
      </c>
      <c r="F1694" s="201" t="n">
        <v>44119</v>
      </c>
      <c r="G1694" t="n">
        <v>2.2</v>
      </c>
      <c r="H1694" s="201" t="n">
        <v>44120</v>
      </c>
      <c r="I1694" t="n">
        <v>0.485695276114438</v>
      </c>
      <c r="J1694" t="n">
        <v>0.222222222222222</v>
      </c>
      <c r="K1694" t="n">
        <v>200</v>
      </c>
      <c r="L1694"/>
      <c r="M1694" t="s">
        <v>5568</v>
      </c>
      <c r="N1694" t="n">
        <v>900</v>
      </c>
      <c r="O1694" s="201" t="n">
        <v>44120</v>
      </c>
      <c r="P1694" t="s">
        <v>5562</v>
      </c>
    </row>
    <row r="1695">
      <c r="A1695" t="n">
        <v>1602880134</v>
      </c>
      <c r="B1695" t="s">
        <v>7142</v>
      </c>
      <c r="C1695" t="s">
        <v>7142</v>
      </c>
      <c r="D1695" t="n">
        <v>-1000</v>
      </c>
      <c r="E1695" t="n">
        <v>1</v>
      </c>
      <c r="F1695" s="201" t="n">
        <v>44111.6556712963</v>
      </c>
      <c r="G1695" t="n">
        <v>5.7</v>
      </c>
      <c r="H1695" s="201" t="n">
        <v>44120</v>
      </c>
      <c r="I1695" t="n">
        <v>-9.80285714285714</v>
      </c>
      <c r="J1695" t="n">
        <v>-4.7</v>
      </c>
      <c r="K1695" t="n">
        <v>-4700</v>
      </c>
      <c r="L1695"/>
      <c r="M1695" t="s">
        <v>5561</v>
      </c>
      <c r="N1695" t="n">
        <v>1000</v>
      </c>
      <c r="O1695" s="201" t="n">
        <v>44120</v>
      </c>
      <c r="P1695" t="s">
        <v>5562</v>
      </c>
    </row>
    <row r="1696">
      <c r="A1696" t="n">
        <v>1602880135</v>
      </c>
      <c r="B1696" t="s">
        <v>7143</v>
      </c>
      <c r="C1696" t="s">
        <v>7143</v>
      </c>
      <c r="D1696" t="n">
        <v>-100</v>
      </c>
      <c r="E1696" t="n">
        <v>2.7</v>
      </c>
      <c r="F1696" s="201" t="n">
        <v>44099.6346296296</v>
      </c>
      <c r="G1696" t="n">
        <v>12.9</v>
      </c>
      <c r="H1696" s="201" t="n">
        <v>44120</v>
      </c>
      <c r="I1696" t="n">
        <v>-7.37373737373737</v>
      </c>
      <c r="J1696" t="n">
        <v>-3.77777777777778</v>
      </c>
      <c r="K1696" t="n">
        <v>-1020</v>
      </c>
      <c r="L1696"/>
      <c r="M1696" t="s">
        <v>5653</v>
      </c>
      <c r="N1696" t="n">
        <v>270</v>
      </c>
      <c r="O1696" s="201" t="n">
        <v>44120</v>
      </c>
      <c r="P1696" t="s">
        <v>5562</v>
      </c>
    </row>
    <row r="1697">
      <c r="A1697" t="n">
        <v>1602880136</v>
      </c>
      <c r="B1697" t="s">
        <v>7144</v>
      </c>
      <c r="C1697" t="s">
        <v>7144</v>
      </c>
      <c r="D1697" t="n">
        <v>-1000</v>
      </c>
      <c r="E1697" t="n">
        <v>0.45</v>
      </c>
      <c r="F1697" s="201" t="n">
        <v>44116</v>
      </c>
      <c r="G1697" t="n">
        <v>0</v>
      </c>
      <c r="H1697" s="201" t="n">
        <v>44120</v>
      </c>
      <c r="I1697" t="n">
        <v>2.14705882352941</v>
      </c>
      <c r="J1697" t="n">
        <v>1</v>
      </c>
      <c r="K1697" t="n">
        <v>450</v>
      </c>
      <c r="L1697" t="n">
        <v>10.01</v>
      </c>
      <c r="M1697" t="s">
        <v>5561</v>
      </c>
      <c r="N1697" t="n">
        <v>450</v>
      </c>
      <c r="O1697" s="201" t="n">
        <v>44120</v>
      </c>
      <c r="P1697" t="s">
        <v>5562</v>
      </c>
    </row>
    <row r="1698">
      <c r="A1698" t="n">
        <v>1602880137</v>
      </c>
      <c r="B1698" t="s">
        <v>7145</v>
      </c>
      <c r="C1698" t="s">
        <v>7145</v>
      </c>
      <c r="D1698" t="n">
        <v>-1000</v>
      </c>
      <c r="E1698" t="n">
        <v>2.1</v>
      </c>
      <c r="F1698" s="201" t="n">
        <v>44117</v>
      </c>
      <c r="G1698" t="n">
        <v>0.6</v>
      </c>
      <c r="H1698" s="201" t="n">
        <v>44120</v>
      </c>
      <c r="I1698" t="n">
        <v>1.54268808114962</v>
      </c>
      <c r="J1698" t="n">
        <v>0.714285714285714</v>
      </c>
      <c r="K1698" t="n">
        <v>1500</v>
      </c>
      <c r="L1698" t="n">
        <v>10.05</v>
      </c>
      <c r="M1698" t="s">
        <v>5561</v>
      </c>
      <c r="N1698" t="n">
        <v>2100</v>
      </c>
      <c r="O1698" s="201" t="n">
        <v>44120</v>
      </c>
      <c r="P1698" t="s">
        <v>5562</v>
      </c>
    </row>
    <row r="1699">
      <c r="A1699" t="n">
        <v>1602880138</v>
      </c>
      <c r="B1699" t="s">
        <v>7146</v>
      </c>
      <c r="C1699" t="s">
        <v>7146</v>
      </c>
      <c r="D1699" t="n">
        <v>-1000</v>
      </c>
      <c r="E1699" t="n">
        <v>0.75</v>
      </c>
      <c r="F1699" s="201" t="n">
        <v>44117</v>
      </c>
      <c r="G1699" t="n">
        <v>0</v>
      </c>
      <c r="H1699" s="201" t="n">
        <v>44120</v>
      </c>
      <c r="I1699" t="n">
        <v>2.15976331360947</v>
      </c>
      <c r="J1699" t="n">
        <v>1</v>
      </c>
      <c r="K1699" t="n">
        <v>750</v>
      </c>
      <c r="L1699" t="n">
        <v>10.02</v>
      </c>
      <c r="M1699" t="s">
        <v>5561</v>
      </c>
      <c r="N1699" t="n">
        <v>750</v>
      </c>
      <c r="O1699" s="201" t="n">
        <v>44120</v>
      </c>
      <c r="P1699" t="s">
        <v>5562</v>
      </c>
    </row>
    <row r="1700">
      <c r="A1700" t="n">
        <v>1602880139</v>
      </c>
      <c r="B1700" t="s">
        <v>7147</v>
      </c>
      <c r="C1700" t="s">
        <v>7147</v>
      </c>
      <c r="D1700" t="n">
        <v>-1000</v>
      </c>
      <c r="E1700" t="n">
        <v>0.4</v>
      </c>
      <c r="F1700" s="201" t="n">
        <v>44116</v>
      </c>
      <c r="G1700" t="n">
        <v>0</v>
      </c>
      <c r="H1700" s="201" t="n">
        <v>44120</v>
      </c>
      <c r="I1700" t="n">
        <v>2.14705882352941</v>
      </c>
      <c r="J1700" t="n">
        <v>1</v>
      </c>
      <c r="K1700" t="n">
        <v>400</v>
      </c>
      <c r="L1700" t="n">
        <v>10.01</v>
      </c>
      <c r="M1700" t="s">
        <v>5561</v>
      </c>
      <c r="N1700" t="n">
        <v>400</v>
      </c>
      <c r="O1700" s="201" t="n">
        <v>44120</v>
      </c>
      <c r="P1700" t="s">
        <v>5562</v>
      </c>
    </row>
    <row r="1701">
      <c r="A1701" t="n">
        <v>1602880140</v>
      </c>
      <c r="B1701" t="s">
        <v>7148</v>
      </c>
      <c r="C1701" t="s">
        <v>7148</v>
      </c>
      <c r="D1701" t="n">
        <v>-1000</v>
      </c>
      <c r="E1701" t="n">
        <v>0.9</v>
      </c>
      <c r="F1701" s="201" t="n">
        <v>44119</v>
      </c>
      <c r="G1701" t="n">
        <v>0</v>
      </c>
      <c r="H1701" s="201" t="n">
        <v>44120</v>
      </c>
      <c r="I1701" t="n">
        <v>2.18562874251497</v>
      </c>
      <c r="J1701" t="n">
        <v>1</v>
      </c>
      <c r="K1701" t="n">
        <v>900</v>
      </c>
      <c r="L1701" t="n">
        <v>9.02</v>
      </c>
      <c r="M1701" t="s">
        <v>5561</v>
      </c>
      <c r="N1701" t="n">
        <v>900</v>
      </c>
      <c r="O1701" s="201" t="n">
        <v>44120</v>
      </c>
      <c r="P1701" t="s">
        <v>5562</v>
      </c>
    </row>
    <row r="1702">
      <c r="A1702" t="n">
        <v>1602880141</v>
      </c>
      <c r="B1702" t="s">
        <v>7149</v>
      </c>
      <c r="C1702" t="s">
        <v>7149</v>
      </c>
      <c r="D1702" t="n">
        <v>-1500</v>
      </c>
      <c r="E1702" t="n">
        <v>0.3</v>
      </c>
      <c r="F1702" s="201" t="n">
        <v>44118</v>
      </c>
      <c r="G1702" t="n">
        <v>0</v>
      </c>
      <c r="H1702" s="201" t="n">
        <v>44120</v>
      </c>
      <c r="I1702" t="n">
        <v>2.17261904761905</v>
      </c>
      <c r="J1702" t="n">
        <v>1</v>
      </c>
      <c r="K1702" t="n">
        <v>450</v>
      </c>
      <c r="L1702" t="n">
        <v>15.01</v>
      </c>
      <c r="M1702" t="s">
        <v>5561</v>
      </c>
      <c r="N1702" t="n">
        <v>450</v>
      </c>
      <c r="O1702" s="201" t="n">
        <v>44120</v>
      </c>
      <c r="P1702" t="s">
        <v>5562</v>
      </c>
    </row>
    <row r="1703">
      <c r="A1703" t="n">
        <v>1602880142</v>
      </c>
      <c r="B1703" t="s">
        <v>7150</v>
      </c>
      <c r="C1703" t="s">
        <v>7150</v>
      </c>
      <c r="D1703" t="n">
        <v>-100</v>
      </c>
      <c r="E1703" t="n">
        <v>1.5</v>
      </c>
      <c r="F1703" s="201" t="n">
        <v>44082.5842361111</v>
      </c>
      <c r="G1703" t="n">
        <v>0</v>
      </c>
      <c r="H1703" s="201" t="n">
        <v>44120</v>
      </c>
      <c r="I1703" t="n">
        <v>1.78921568627451</v>
      </c>
      <c r="J1703" t="n">
        <v>1</v>
      </c>
      <c r="K1703" t="n">
        <v>150</v>
      </c>
      <c r="L1703"/>
      <c r="M1703" t="s">
        <v>5653</v>
      </c>
      <c r="N1703" t="n">
        <v>150</v>
      </c>
      <c r="O1703" s="201" t="n">
        <v>44120</v>
      </c>
      <c r="P1703" t="s">
        <v>5562</v>
      </c>
    </row>
    <row r="1704">
      <c r="A1704" t="n">
        <v>1602880143</v>
      </c>
      <c r="B1704" t="s">
        <v>7151</v>
      </c>
      <c r="C1704" t="s">
        <v>7151</v>
      </c>
      <c r="D1704" t="n">
        <v>-100</v>
      </c>
      <c r="E1704" t="n">
        <v>1.4</v>
      </c>
      <c r="F1704" s="201" t="n">
        <v>44111.5356828704</v>
      </c>
      <c r="G1704" t="n">
        <v>0</v>
      </c>
      <c r="H1704" s="201" t="n">
        <v>44120</v>
      </c>
      <c r="I1704" t="n">
        <v>2.08571428571429</v>
      </c>
      <c r="J1704" t="n">
        <v>1</v>
      </c>
      <c r="K1704" t="n">
        <v>140</v>
      </c>
      <c r="L1704"/>
      <c r="M1704" t="s">
        <v>5653</v>
      </c>
      <c r="N1704" t="n">
        <v>140</v>
      </c>
      <c r="O1704" s="201" t="n">
        <v>44120</v>
      </c>
      <c r="P1704" t="s">
        <v>5562</v>
      </c>
    </row>
    <row r="1705">
      <c r="A1705" t="n">
        <v>1602880144</v>
      </c>
      <c r="B1705" t="s">
        <v>7152</v>
      </c>
      <c r="C1705" t="s">
        <v>7152</v>
      </c>
      <c r="D1705" t="n">
        <v>-1000</v>
      </c>
      <c r="E1705" t="n">
        <v>0.4</v>
      </c>
      <c r="F1705" s="201" t="n">
        <v>44118</v>
      </c>
      <c r="G1705" t="n">
        <v>0</v>
      </c>
      <c r="H1705" s="201" t="n">
        <v>44120</v>
      </c>
      <c r="I1705" t="n">
        <v>2.17261904761905</v>
      </c>
      <c r="J1705" t="n">
        <v>1</v>
      </c>
      <c r="K1705" t="n">
        <v>400</v>
      </c>
      <c r="L1705" t="n">
        <v>10.01</v>
      </c>
      <c r="M1705" t="s">
        <v>5561</v>
      </c>
      <c r="N1705" t="n">
        <v>400</v>
      </c>
      <c r="O1705" s="201" t="n">
        <v>44120</v>
      </c>
      <c r="P1705" t="s">
        <v>5562</v>
      </c>
    </row>
    <row r="1706">
      <c r="A1706" t="n">
        <v>1602880145</v>
      </c>
      <c r="B1706" t="s">
        <v>7153</v>
      </c>
      <c r="C1706" t="s">
        <v>7153</v>
      </c>
      <c r="D1706" t="n">
        <v>-200</v>
      </c>
      <c r="E1706" t="n">
        <v>2.5</v>
      </c>
      <c r="F1706" s="201" t="n">
        <v>44099.6339930556</v>
      </c>
      <c r="G1706" t="n">
        <v>13.3</v>
      </c>
      <c r="H1706" s="201" t="n">
        <v>44120</v>
      </c>
      <c r="I1706" t="n">
        <v>-8.43208556149733</v>
      </c>
      <c r="J1706" t="n">
        <v>-4.32</v>
      </c>
      <c r="K1706" t="n">
        <v>-2160</v>
      </c>
      <c r="L1706"/>
      <c r="M1706" t="s">
        <v>5653</v>
      </c>
      <c r="N1706" t="n">
        <v>500</v>
      </c>
      <c r="O1706" s="201" t="n">
        <v>44120</v>
      </c>
      <c r="P1706" t="s">
        <v>5562</v>
      </c>
    </row>
    <row r="1707">
      <c r="A1707" t="n">
        <v>1602880146</v>
      </c>
      <c r="B1707" t="s">
        <v>7154</v>
      </c>
      <c r="C1707" t="s">
        <v>7154</v>
      </c>
      <c r="D1707" t="n">
        <v>-1000</v>
      </c>
      <c r="E1707" t="n">
        <v>0.75</v>
      </c>
      <c r="F1707" s="201" t="n">
        <v>44119</v>
      </c>
      <c r="G1707" t="n">
        <v>0</v>
      </c>
      <c r="H1707" s="201" t="n">
        <v>44120</v>
      </c>
      <c r="I1707" t="n">
        <v>2.18562874251497</v>
      </c>
      <c r="J1707" t="n">
        <v>1</v>
      </c>
      <c r="K1707" t="n">
        <v>750</v>
      </c>
      <c r="L1707" t="n">
        <v>10.02</v>
      </c>
      <c r="M1707" t="s">
        <v>5561</v>
      </c>
      <c r="N1707" t="n">
        <v>750</v>
      </c>
      <c r="O1707" s="201" t="n">
        <v>44120</v>
      </c>
      <c r="P1707" t="s">
        <v>5562</v>
      </c>
    </row>
    <row r="1708">
      <c r="A1708" t="n">
        <v>1602880147</v>
      </c>
      <c r="B1708" t="s">
        <v>7155</v>
      </c>
      <c r="C1708" t="s">
        <v>7155</v>
      </c>
      <c r="D1708" t="n">
        <v>-1500</v>
      </c>
      <c r="E1708" t="n">
        <v>0.49</v>
      </c>
      <c r="F1708" s="201" t="n">
        <v>44118</v>
      </c>
      <c r="G1708" t="n">
        <v>0</v>
      </c>
      <c r="H1708" s="201" t="n">
        <v>44120</v>
      </c>
      <c r="I1708" t="n">
        <v>2.17261904761905</v>
      </c>
      <c r="J1708" t="n">
        <v>1</v>
      </c>
      <c r="K1708" t="n">
        <v>735</v>
      </c>
      <c r="L1708" t="n">
        <v>15.02</v>
      </c>
      <c r="M1708" t="s">
        <v>5561</v>
      </c>
      <c r="N1708" t="n">
        <v>735</v>
      </c>
      <c r="O1708" s="201" t="n">
        <v>44120</v>
      </c>
      <c r="P1708" t="s">
        <v>5562</v>
      </c>
    </row>
    <row r="1709">
      <c r="A1709" t="n">
        <v>1603128860</v>
      </c>
      <c r="B1709" t="s">
        <v>7156</v>
      </c>
      <c r="C1709" t="s">
        <v>7156</v>
      </c>
      <c r="D1709" t="n">
        <v>200</v>
      </c>
      <c r="E1709" t="n">
        <v>2.8</v>
      </c>
      <c r="F1709" s="201" t="n">
        <v>44113.6715393519</v>
      </c>
      <c r="G1709" t="n">
        <v>1</v>
      </c>
      <c r="H1709" s="201" t="n">
        <v>44123</v>
      </c>
      <c r="I1709" t="n">
        <v>-1.35631709331131</v>
      </c>
      <c r="J1709" t="n">
        <v>-0.642857142857143</v>
      </c>
      <c r="K1709" t="n">
        <v>-360</v>
      </c>
      <c r="L1709"/>
      <c r="M1709" t="s">
        <v>5568</v>
      </c>
      <c r="N1709" t="n">
        <v>560</v>
      </c>
      <c r="O1709" s="201" t="n">
        <v>44123</v>
      </c>
      <c r="P1709" t="s">
        <v>5562</v>
      </c>
    </row>
    <row r="1710">
      <c r="A1710" t="n">
        <v>1603225365</v>
      </c>
      <c r="B1710" t="s">
        <v>7157</v>
      </c>
      <c r="C1710" t="s">
        <v>7157</v>
      </c>
      <c r="D1710" t="n">
        <v>200</v>
      </c>
      <c r="E1710" t="n">
        <v>6.2</v>
      </c>
      <c r="F1710" s="201" t="n">
        <v>44116</v>
      </c>
      <c r="G1710" t="n">
        <v>10.2</v>
      </c>
      <c r="H1710" s="201" t="n">
        <v>44124</v>
      </c>
      <c r="I1710" t="n">
        <v>1.38519924098672</v>
      </c>
      <c r="J1710" t="n">
        <v>0.645161290322581</v>
      </c>
      <c r="K1710" t="n">
        <v>800</v>
      </c>
      <c r="L1710"/>
      <c r="M1710" t="s">
        <v>5568</v>
      </c>
      <c r="N1710" t="n">
        <v>1240</v>
      </c>
      <c r="O1710" s="201" t="n">
        <v>44124</v>
      </c>
      <c r="P1710" t="s">
        <v>5562</v>
      </c>
    </row>
    <row r="1711">
      <c r="A1711" t="n">
        <v>1603225366</v>
      </c>
      <c r="B1711" t="s">
        <v>7158</v>
      </c>
      <c r="C1711" t="s">
        <v>7158</v>
      </c>
      <c r="D1711" t="n">
        <v>200</v>
      </c>
      <c r="E1711" t="n">
        <v>2.6</v>
      </c>
      <c r="F1711" s="201" t="n">
        <v>44123.560474537</v>
      </c>
      <c r="G1711" t="n">
        <v>2.95</v>
      </c>
      <c r="H1711" s="201" t="n">
        <v>44124</v>
      </c>
      <c r="I1711" t="n">
        <v>0.301439358187824</v>
      </c>
      <c r="J1711" t="n">
        <v>0.134615384615385</v>
      </c>
      <c r="K1711" t="n">
        <v>70</v>
      </c>
      <c r="L1711"/>
      <c r="M1711" t="s">
        <v>5568</v>
      </c>
      <c r="N1711" t="n">
        <v>520</v>
      </c>
      <c r="O1711" s="201" t="n">
        <v>44124</v>
      </c>
      <c r="P1711" t="s">
        <v>5562</v>
      </c>
    </row>
    <row r="1712">
      <c r="A1712" t="n">
        <v>1603311512</v>
      </c>
      <c r="B1712" t="s">
        <v>7159</v>
      </c>
      <c r="C1712" t="s">
        <v>7159</v>
      </c>
      <c r="D1712" t="n">
        <v>500</v>
      </c>
      <c r="E1712" t="n">
        <v>1</v>
      </c>
      <c r="F1712" s="201" t="n">
        <v>44120.5448726852</v>
      </c>
      <c r="G1712" t="n">
        <v>1.4</v>
      </c>
      <c r="H1712" s="201" t="n">
        <v>44125</v>
      </c>
      <c r="I1712" t="n">
        <v>0.879518072289156</v>
      </c>
      <c r="J1712" t="n">
        <v>0.4</v>
      </c>
      <c r="K1712" t="n">
        <v>200</v>
      </c>
      <c r="L1712"/>
      <c r="M1712" t="s">
        <v>5568</v>
      </c>
      <c r="N1712" t="n">
        <v>500</v>
      </c>
      <c r="O1712" s="201" t="n">
        <v>44125</v>
      </c>
      <c r="P1712" t="s">
        <v>5562</v>
      </c>
    </row>
    <row r="1713">
      <c r="A1713" t="n">
        <v>1603311513</v>
      </c>
      <c r="B1713" t="s">
        <v>7160</v>
      </c>
      <c r="C1713" t="s">
        <v>7160</v>
      </c>
      <c r="D1713" t="n">
        <v>-1000</v>
      </c>
      <c r="E1713" t="n">
        <v>0.65</v>
      </c>
      <c r="F1713" s="201" t="n">
        <v>44123.6705439815</v>
      </c>
      <c r="G1713" t="n">
        <v>4.25</v>
      </c>
      <c r="H1713" s="201" t="n">
        <v>44125</v>
      </c>
      <c r="I1713" t="n">
        <v>-12.4020764511562</v>
      </c>
      <c r="J1713" t="n">
        <v>-5.53846153846154</v>
      </c>
      <c r="K1713" t="n">
        <v>-3600</v>
      </c>
      <c r="L1713"/>
      <c r="M1713" t="s">
        <v>5561</v>
      </c>
      <c r="N1713" t="n">
        <v>650</v>
      </c>
      <c r="O1713" s="201" t="n">
        <v>44125</v>
      </c>
      <c r="P1713" t="s">
        <v>5562</v>
      </c>
    </row>
    <row r="1714">
      <c r="A1714" t="n">
        <v>1603311514</v>
      </c>
      <c r="B1714" t="s">
        <v>7161</v>
      </c>
      <c r="C1714" t="s">
        <v>7161</v>
      </c>
      <c r="D1714" t="n">
        <v>500</v>
      </c>
      <c r="E1714" t="n">
        <v>1.15</v>
      </c>
      <c r="F1714" s="201" t="n">
        <v>44117</v>
      </c>
      <c r="G1714" t="n">
        <v>0.4</v>
      </c>
      <c r="H1714" s="201" t="n">
        <v>44125</v>
      </c>
      <c r="I1714" t="n">
        <v>-1.40854129148444</v>
      </c>
      <c r="J1714" t="n">
        <v>-0.652173913043478</v>
      </c>
      <c r="K1714" t="n">
        <v>-375</v>
      </c>
      <c r="L1714"/>
      <c r="M1714" t="s">
        <v>5568</v>
      </c>
      <c r="N1714" t="n">
        <v>575</v>
      </c>
      <c r="O1714" s="201" t="n">
        <v>44125</v>
      </c>
      <c r="P1714" t="s">
        <v>5562</v>
      </c>
    </row>
    <row r="1715">
      <c r="A1715" t="n">
        <v>1603311515</v>
      </c>
      <c r="B1715" t="s">
        <v>7162</v>
      </c>
      <c r="C1715" t="s">
        <v>7162</v>
      </c>
      <c r="D1715" t="n">
        <v>-1000</v>
      </c>
      <c r="E1715" t="n">
        <v>1.6</v>
      </c>
      <c r="F1715" s="201" t="n">
        <v>44123.6702083333</v>
      </c>
      <c r="G1715" t="n">
        <v>5.5</v>
      </c>
      <c r="H1715" s="201" t="n">
        <v>44125</v>
      </c>
      <c r="I1715" t="n">
        <v>-5.45820552147239</v>
      </c>
      <c r="J1715" t="n">
        <v>-2.4375</v>
      </c>
      <c r="K1715" t="n">
        <v>-3900</v>
      </c>
      <c r="L1715"/>
      <c r="M1715" t="s">
        <v>5561</v>
      </c>
      <c r="N1715" t="n">
        <v>1600</v>
      </c>
      <c r="O1715" s="201" t="n">
        <v>44125</v>
      </c>
      <c r="P1715" t="s">
        <v>5562</v>
      </c>
    </row>
    <row r="1716">
      <c r="A1716" t="n">
        <v>1603311516</v>
      </c>
      <c r="B1716" t="s">
        <v>7163</v>
      </c>
      <c r="C1716" t="s">
        <v>7163</v>
      </c>
      <c r="D1716" t="n">
        <v>300</v>
      </c>
      <c r="E1716" t="n">
        <v>3.4</v>
      </c>
      <c r="F1716" s="201" t="n">
        <v>44118</v>
      </c>
      <c r="G1716" t="n">
        <v>10.4</v>
      </c>
      <c r="H1716" s="201" t="n">
        <v>44125</v>
      </c>
      <c r="I1716" t="n">
        <v>4.47303921568628</v>
      </c>
      <c r="J1716" t="n">
        <v>2.05882352941176</v>
      </c>
      <c r="K1716" t="n">
        <v>2100</v>
      </c>
      <c r="L1716"/>
      <c r="M1716" t="s">
        <v>5568</v>
      </c>
      <c r="N1716" t="n">
        <v>1020</v>
      </c>
      <c r="O1716" s="201" t="n">
        <v>44125</v>
      </c>
      <c r="P1716" t="s">
        <v>5562</v>
      </c>
    </row>
    <row r="1717">
      <c r="A1717" t="n">
        <v>1603383850</v>
      </c>
      <c r="B1717" t="s">
        <v>7164</v>
      </c>
      <c r="C1717" t="s">
        <v>7164</v>
      </c>
      <c r="D1717" t="n">
        <v>200</v>
      </c>
      <c r="E1717" t="n">
        <v>3.2</v>
      </c>
      <c r="F1717" s="201" t="n">
        <v>44123.5609143519</v>
      </c>
      <c r="G1717" t="n">
        <v>3.5</v>
      </c>
      <c r="H1717" s="201" t="n">
        <v>44126</v>
      </c>
      <c r="I1717" t="n">
        <v>0.209930981595092</v>
      </c>
      <c r="J1717" t="n">
        <v>0.09375</v>
      </c>
      <c r="K1717" t="n">
        <v>60</v>
      </c>
      <c r="L1717"/>
      <c r="M1717" t="s">
        <v>5568</v>
      </c>
      <c r="N1717" t="n">
        <v>640</v>
      </c>
      <c r="O1717" s="201" t="n">
        <v>44126</v>
      </c>
      <c r="P1717" t="s">
        <v>5562</v>
      </c>
    </row>
    <row r="1718">
      <c r="A1718" t="n">
        <v>1603383851</v>
      </c>
      <c r="B1718" t="s">
        <v>7165</v>
      </c>
      <c r="C1718" t="s">
        <v>7165</v>
      </c>
      <c r="D1718" t="n">
        <v>100</v>
      </c>
      <c r="E1718" t="n">
        <v>4.9</v>
      </c>
      <c r="F1718" s="201" t="n">
        <v>44123.56</v>
      </c>
      <c r="G1718" t="n">
        <v>5.5</v>
      </c>
      <c r="H1718" s="201" t="n">
        <v>44126</v>
      </c>
      <c r="I1718" t="n">
        <v>0.274195567797671</v>
      </c>
      <c r="J1718" t="n">
        <v>0.122448979591837</v>
      </c>
      <c r="K1718" t="n">
        <v>60</v>
      </c>
      <c r="L1718"/>
      <c r="M1718" t="s">
        <v>5568</v>
      </c>
      <c r="N1718" t="n">
        <v>490</v>
      </c>
      <c r="O1718" s="201" t="n">
        <v>44126</v>
      </c>
      <c r="P1718" t="s">
        <v>5562</v>
      </c>
    </row>
    <row r="1719">
      <c r="A1719" t="n">
        <v>1603383852</v>
      </c>
      <c r="B1719" t="s">
        <v>7166</v>
      </c>
      <c r="C1719" t="s">
        <v>7166</v>
      </c>
      <c r="D1719" t="n">
        <v>200</v>
      </c>
      <c r="E1719" t="n">
        <v>3.9</v>
      </c>
      <c r="F1719" s="201" t="n">
        <v>44116</v>
      </c>
      <c r="G1719" t="n">
        <v>6</v>
      </c>
      <c r="H1719" s="201" t="n">
        <v>44126</v>
      </c>
      <c r="I1719" t="n">
        <v>1.15610859728507</v>
      </c>
      <c r="J1719" t="n">
        <v>0.538461538461539</v>
      </c>
      <c r="K1719" t="n">
        <v>420</v>
      </c>
      <c r="L1719"/>
      <c r="M1719" t="s">
        <v>5568</v>
      </c>
      <c r="N1719" t="n">
        <v>780</v>
      </c>
      <c r="O1719" s="201" t="n">
        <v>44126</v>
      </c>
      <c r="P1719" t="s">
        <v>5562</v>
      </c>
    </row>
    <row r="1720">
      <c r="A1720" t="n">
        <v>1603401318</v>
      </c>
      <c r="B1720" t="s">
        <v>7167</v>
      </c>
      <c r="C1720" t="s">
        <v>7167</v>
      </c>
      <c r="D1720" t="n">
        <v>200</v>
      </c>
      <c r="E1720" t="n">
        <v>5.9</v>
      </c>
      <c r="F1720" s="201" t="n">
        <v>44118</v>
      </c>
      <c r="G1720" t="n">
        <v>6.5</v>
      </c>
      <c r="H1720" s="201" t="n">
        <v>44126</v>
      </c>
      <c r="I1720" t="n">
        <v>0.220944309927361</v>
      </c>
      <c r="J1720" t="n">
        <v>0.101694915254237</v>
      </c>
      <c r="K1720" t="n">
        <v>120</v>
      </c>
      <c r="L1720"/>
      <c r="M1720" t="s">
        <v>5568</v>
      </c>
      <c r="N1720" t="n">
        <v>1180</v>
      </c>
      <c r="O1720" s="201" t="n">
        <v>44126</v>
      </c>
      <c r="P1720" t="s">
        <v>5562</v>
      </c>
    </row>
    <row r="1721">
      <c r="A1721" t="n">
        <v>1603401319</v>
      </c>
      <c r="B1721" t="s">
        <v>7168</v>
      </c>
      <c r="C1721" t="s">
        <v>7168</v>
      </c>
      <c r="D1721" t="n">
        <v>200</v>
      </c>
      <c r="E1721" t="n">
        <v>2.9</v>
      </c>
      <c r="F1721" s="201" t="n">
        <v>44119</v>
      </c>
      <c r="G1721" t="n">
        <v>2</v>
      </c>
      <c r="H1721" s="201" t="n">
        <v>44126</v>
      </c>
      <c r="I1721" t="n">
        <v>-0.678298575263266</v>
      </c>
      <c r="J1721" t="n">
        <v>-0.310344827586207</v>
      </c>
      <c r="K1721" t="n">
        <v>-180</v>
      </c>
      <c r="L1721"/>
      <c r="M1721" t="s">
        <v>5568</v>
      </c>
      <c r="N1721" t="n">
        <v>580</v>
      </c>
      <c r="O1721" s="201" t="n">
        <v>44126</v>
      </c>
      <c r="P1721" t="s">
        <v>5562</v>
      </c>
    </row>
    <row r="1722">
      <c r="A1722" t="n">
        <v>1603469722</v>
      </c>
      <c r="B1722" t="s">
        <v>7169</v>
      </c>
      <c r="C1722" t="s">
        <v>7169</v>
      </c>
      <c r="D1722" t="n">
        <v>500</v>
      </c>
      <c r="E1722" t="n">
        <v>1.25</v>
      </c>
      <c r="F1722" s="201" t="n">
        <v>44118</v>
      </c>
      <c r="G1722" t="n">
        <v>1.5</v>
      </c>
      <c r="H1722" s="201" t="n">
        <v>44127</v>
      </c>
      <c r="I1722" t="n">
        <v>0.434523809523809</v>
      </c>
      <c r="J1722" t="n">
        <v>0.2</v>
      </c>
      <c r="K1722" t="n">
        <v>125</v>
      </c>
      <c r="L1722"/>
      <c r="M1722" t="s">
        <v>5568</v>
      </c>
      <c r="N1722" t="n">
        <v>625</v>
      </c>
      <c r="O1722" s="201" t="n">
        <v>44127</v>
      </c>
      <c r="P1722" t="s">
        <v>5562</v>
      </c>
    </row>
    <row r="1723">
      <c r="A1723" t="n">
        <v>1603469723</v>
      </c>
      <c r="B1723" t="s">
        <v>7170</v>
      </c>
      <c r="C1723" t="s">
        <v>7170</v>
      </c>
      <c r="D1723" t="n">
        <v>-400</v>
      </c>
      <c r="E1723" t="n">
        <v>0.65</v>
      </c>
      <c r="F1723" s="201" t="n">
        <v>44124</v>
      </c>
      <c r="G1723" t="n">
        <v>0</v>
      </c>
      <c r="H1723" s="201" t="n">
        <v>44127</v>
      </c>
      <c r="I1723" t="n">
        <v>2.25308641975309</v>
      </c>
      <c r="J1723" t="n">
        <v>1</v>
      </c>
      <c r="K1723" t="n">
        <v>260</v>
      </c>
      <c r="L1723" t="n">
        <v>10.02</v>
      </c>
      <c r="M1723" t="s">
        <v>5561</v>
      </c>
      <c r="N1723" t="n">
        <v>260</v>
      </c>
      <c r="O1723" s="201" t="n">
        <v>44127</v>
      </c>
      <c r="P1723" t="s">
        <v>5562</v>
      </c>
    </row>
    <row r="1724">
      <c r="A1724" t="n">
        <v>1603469724</v>
      </c>
      <c r="B1724" t="s">
        <v>7171</v>
      </c>
      <c r="C1724" t="s">
        <v>7171</v>
      </c>
      <c r="D1724" t="n">
        <v>500</v>
      </c>
      <c r="E1724" t="n">
        <v>1.45</v>
      </c>
      <c r="F1724" s="201" t="n">
        <v>44124</v>
      </c>
      <c r="G1724" t="n">
        <v>1.6</v>
      </c>
      <c r="H1724" s="201" t="n">
        <v>44127</v>
      </c>
      <c r="I1724" t="n">
        <v>0.233077905491699</v>
      </c>
      <c r="J1724" t="n">
        <v>0.103448275862069</v>
      </c>
      <c r="K1724" t="n">
        <v>75.0000000000001</v>
      </c>
      <c r="L1724"/>
      <c r="M1724" t="s">
        <v>5568</v>
      </c>
      <c r="N1724" t="n">
        <v>725</v>
      </c>
      <c r="O1724" s="201" t="n">
        <v>44127</v>
      </c>
      <c r="P1724" t="s">
        <v>5562</v>
      </c>
    </row>
    <row r="1725">
      <c r="A1725" t="n">
        <v>1603473148</v>
      </c>
      <c r="B1725" t="s">
        <v>7172</v>
      </c>
      <c r="C1725" t="s">
        <v>7172</v>
      </c>
      <c r="D1725" t="n">
        <v>-1000</v>
      </c>
      <c r="E1725" t="n">
        <v>1.65</v>
      </c>
      <c r="F1725" s="201" t="n">
        <v>44117</v>
      </c>
      <c r="G1725" t="n">
        <v>3.4</v>
      </c>
      <c r="H1725" s="201" t="n">
        <v>44127</v>
      </c>
      <c r="I1725" t="n">
        <v>-2.29065805988883</v>
      </c>
      <c r="J1725" t="n">
        <v>-1.06060606060606</v>
      </c>
      <c r="K1725" t="n">
        <v>-1750</v>
      </c>
      <c r="L1725" t="n">
        <v>10.04</v>
      </c>
      <c r="M1725" t="s">
        <v>5561</v>
      </c>
      <c r="N1725" t="n">
        <v>1650</v>
      </c>
      <c r="O1725" s="201" t="n">
        <v>44127</v>
      </c>
      <c r="P1725" t="s">
        <v>5562</v>
      </c>
    </row>
    <row r="1726">
      <c r="A1726" t="n">
        <v>1603476117</v>
      </c>
      <c r="B1726" t="s">
        <v>7173</v>
      </c>
      <c r="C1726" t="s">
        <v>7173</v>
      </c>
      <c r="D1726" t="n">
        <v>-100</v>
      </c>
      <c r="E1726" t="n">
        <v>2.1</v>
      </c>
      <c r="F1726" s="201" t="n">
        <v>44126.5045023148</v>
      </c>
      <c r="G1726" t="n">
        <v>0.45</v>
      </c>
      <c r="H1726" s="201" t="n">
        <v>44127</v>
      </c>
      <c r="I1726" t="n">
        <v>1.79241071428571</v>
      </c>
      <c r="J1726" t="n">
        <v>0.785714285714286</v>
      </c>
      <c r="K1726" t="n">
        <v>165</v>
      </c>
      <c r="L1726"/>
      <c r="M1726" t="s">
        <v>5653</v>
      </c>
      <c r="N1726" t="n">
        <v>210</v>
      </c>
      <c r="O1726" s="201" t="n">
        <v>44127</v>
      </c>
      <c r="P1726" t="s">
        <v>5562</v>
      </c>
    </row>
    <row r="1727">
      <c r="A1727" t="n">
        <v>1603476118</v>
      </c>
      <c r="B1727" t="s">
        <v>7174</v>
      </c>
      <c r="C1727" t="s">
        <v>7174</v>
      </c>
      <c r="D1727" t="n">
        <v>500</v>
      </c>
      <c r="E1727" t="n">
        <v>1.8</v>
      </c>
      <c r="F1727" s="201" t="n">
        <v>44119</v>
      </c>
      <c r="G1727" t="n">
        <v>0.75</v>
      </c>
      <c r="H1727" s="201" t="n">
        <v>44127</v>
      </c>
      <c r="I1727" t="n">
        <v>-1.2749500998004</v>
      </c>
      <c r="J1727" t="n">
        <v>-0.583333333333333</v>
      </c>
      <c r="K1727" t="n">
        <v>-525</v>
      </c>
      <c r="L1727"/>
      <c r="M1727" t="s">
        <v>5568</v>
      </c>
      <c r="N1727" t="n">
        <v>900</v>
      </c>
      <c r="O1727" s="201" t="n">
        <v>44127</v>
      </c>
      <c r="P1727" t="s">
        <v>5562</v>
      </c>
    </row>
    <row r="1728">
      <c r="A1728" t="n">
        <v>1603484214</v>
      </c>
      <c r="B1728" t="s">
        <v>7175</v>
      </c>
      <c r="C1728" t="s">
        <v>7175</v>
      </c>
      <c r="D1728" t="n">
        <v>100</v>
      </c>
      <c r="E1728" t="n">
        <v>4.5</v>
      </c>
      <c r="F1728" s="201" t="n">
        <v>44123.6710069444</v>
      </c>
      <c r="G1728" t="n">
        <v>5.2</v>
      </c>
      <c r="H1728" s="201" t="n">
        <v>44127</v>
      </c>
      <c r="I1728" t="n">
        <v>0.348329925017042</v>
      </c>
      <c r="J1728" t="n">
        <v>0.155555555555556</v>
      </c>
      <c r="K1728" t="n">
        <v>70</v>
      </c>
      <c r="L1728"/>
      <c r="M1728" t="s">
        <v>5568</v>
      </c>
      <c r="N1728" t="n">
        <v>450</v>
      </c>
      <c r="O1728" s="201" t="n">
        <v>44127</v>
      </c>
      <c r="P1728" t="s">
        <v>5562</v>
      </c>
    </row>
    <row r="1729">
      <c r="A1729" t="n">
        <v>1603484215</v>
      </c>
      <c r="B1729" t="s">
        <v>7170</v>
      </c>
      <c r="C1729" t="s">
        <v>7170</v>
      </c>
      <c r="D1729" t="n">
        <v>-600</v>
      </c>
      <c r="E1729" t="n">
        <v>0.65</v>
      </c>
      <c r="F1729" s="201" t="n">
        <v>44124</v>
      </c>
      <c r="G1729" t="n">
        <v>1.25</v>
      </c>
      <c r="H1729" s="201" t="n">
        <v>44127</v>
      </c>
      <c r="I1729" t="n">
        <v>-2.07977207977208</v>
      </c>
      <c r="J1729" t="n">
        <v>-0.923076923076923</v>
      </c>
      <c r="K1729" t="n">
        <v>-360</v>
      </c>
      <c r="L1729" t="n">
        <v>10.02</v>
      </c>
      <c r="M1729" t="s">
        <v>5561</v>
      </c>
      <c r="N1729" t="n">
        <v>390</v>
      </c>
      <c r="O1729" s="201" t="n">
        <v>44127</v>
      </c>
      <c r="P1729" t="s">
        <v>5562</v>
      </c>
    </row>
    <row r="1730">
      <c r="A1730" t="n">
        <v>1603484216</v>
      </c>
      <c r="B1730" t="s">
        <v>7176</v>
      </c>
      <c r="C1730" t="s">
        <v>7176</v>
      </c>
      <c r="D1730" t="n">
        <v>-1000</v>
      </c>
      <c r="E1730" t="n">
        <v>1.4</v>
      </c>
      <c r="F1730" s="201" t="n">
        <v>44124</v>
      </c>
      <c r="G1730" t="n">
        <v>1.05</v>
      </c>
      <c r="H1730" s="201" t="n">
        <v>44127</v>
      </c>
      <c r="I1730" t="n">
        <v>0.563271604938271</v>
      </c>
      <c r="J1730" t="n">
        <v>0.25</v>
      </c>
      <c r="K1730" t="n">
        <v>350</v>
      </c>
      <c r="L1730" t="n">
        <v>8.03</v>
      </c>
      <c r="M1730" t="s">
        <v>5561</v>
      </c>
      <c r="N1730" t="n">
        <v>1400</v>
      </c>
      <c r="O1730" s="201" t="n">
        <v>44127</v>
      </c>
      <c r="P1730" t="s">
        <v>5562</v>
      </c>
    </row>
    <row r="1731">
      <c r="A1731" t="n">
        <v>1603484217</v>
      </c>
      <c r="B1731" t="s">
        <v>7177</v>
      </c>
      <c r="C1731" t="s">
        <v>7177</v>
      </c>
      <c r="D1731" t="n">
        <v>-1000</v>
      </c>
      <c r="E1731" t="n">
        <v>4.3</v>
      </c>
      <c r="F1731" s="201" t="n">
        <v>44119</v>
      </c>
      <c r="G1731" t="n">
        <v>5.7</v>
      </c>
      <c r="H1731" s="201" t="n">
        <v>44127</v>
      </c>
      <c r="I1731" t="n">
        <v>-0.711600055702549</v>
      </c>
      <c r="J1731" t="n">
        <v>-0.325581395348837</v>
      </c>
      <c r="K1731" t="n">
        <v>-1400</v>
      </c>
      <c r="L1731" t="n">
        <v>10.1</v>
      </c>
      <c r="M1731" t="s">
        <v>5561</v>
      </c>
      <c r="N1731" t="n">
        <v>4300</v>
      </c>
      <c r="O1731" s="201" t="n">
        <v>44127</v>
      </c>
      <c r="P1731" t="s">
        <v>5562</v>
      </c>
    </row>
    <row r="1732">
      <c r="A1732" t="n">
        <v>1603484218</v>
      </c>
      <c r="B1732" t="s">
        <v>7178</v>
      </c>
      <c r="C1732" t="s">
        <v>7178</v>
      </c>
      <c r="D1732" t="n">
        <v>-1000</v>
      </c>
      <c r="E1732" t="n">
        <v>2.5</v>
      </c>
      <c r="F1732" s="201" t="n">
        <v>44125</v>
      </c>
      <c r="G1732" t="n">
        <v>0</v>
      </c>
      <c r="H1732" s="201" t="n">
        <v>44127</v>
      </c>
      <c r="I1732" t="n">
        <v>2.26708074534161</v>
      </c>
      <c r="J1732" t="n">
        <v>1</v>
      </c>
      <c r="K1732" t="n">
        <v>2500</v>
      </c>
      <c r="L1732" t="n">
        <v>10.06</v>
      </c>
      <c r="M1732" t="s">
        <v>5561</v>
      </c>
      <c r="N1732" t="n">
        <v>2500</v>
      </c>
      <c r="O1732" s="201" t="n">
        <v>44127</v>
      </c>
      <c r="P1732" t="s">
        <v>5562</v>
      </c>
    </row>
    <row r="1733">
      <c r="A1733" t="n">
        <v>1603484219</v>
      </c>
      <c r="B1733" t="s">
        <v>7179</v>
      </c>
      <c r="C1733" t="s">
        <v>7179</v>
      </c>
      <c r="D1733" t="n">
        <v>-1000</v>
      </c>
      <c r="E1733" t="n">
        <v>1.02</v>
      </c>
      <c r="F1733" s="201" t="n">
        <v>44113.6647685185</v>
      </c>
      <c r="G1733" t="n">
        <v>0</v>
      </c>
      <c r="H1733" s="201" t="n">
        <v>44127</v>
      </c>
      <c r="I1733" t="n">
        <v>2.10982658959538</v>
      </c>
      <c r="J1733" t="n">
        <v>1</v>
      </c>
      <c r="K1733" t="n">
        <v>1020</v>
      </c>
      <c r="L1733"/>
      <c r="M1733" t="s">
        <v>5653</v>
      </c>
      <c r="N1733" t="n">
        <v>1020</v>
      </c>
      <c r="O1733" s="201" t="n">
        <v>44127</v>
      </c>
      <c r="P1733" t="s">
        <v>5562</v>
      </c>
    </row>
    <row r="1734">
      <c r="A1734" t="n">
        <v>1603484220</v>
      </c>
      <c r="B1734" t="s">
        <v>7180</v>
      </c>
      <c r="C1734" t="s">
        <v>7180</v>
      </c>
      <c r="D1734" t="n">
        <v>-1000</v>
      </c>
      <c r="E1734" t="n">
        <v>3.5</v>
      </c>
      <c r="F1734" s="201" t="n">
        <v>44124</v>
      </c>
      <c r="G1734" t="n">
        <v>0</v>
      </c>
      <c r="H1734" s="201" t="n">
        <v>44127</v>
      </c>
      <c r="I1734" t="n">
        <v>2.25308641975309</v>
      </c>
      <c r="J1734" t="n">
        <v>1</v>
      </c>
      <c r="K1734" t="n">
        <v>3500</v>
      </c>
      <c r="L1734" t="n">
        <v>10.08</v>
      </c>
      <c r="M1734" t="s">
        <v>5561</v>
      </c>
      <c r="N1734" t="n">
        <v>3500</v>
      </c>
      <c r="O1734" s="201" t="n">
        <v>44127</v>
      </c>
      <c r="P1734" t="s">
        <v>5562</v>
      </c>
    </row>
    <row r="1735">
      <c r="A1735" t="n">
        <v>1603484221</v>
      </c>
      <c r="B1735" t="s">
        <v>7181</v>
      </c>
      <c r="C1735" t="s">
        <v>7181</v>
      </c>
      <c r="D1735" t="n">
        <v>-1000</v>
      </c>
      <c r="E1735" t="n">
        <v>2.7</v>
      </c>
      <c r="F1735" s="201" t="n">
        <v>44125</v>
      </c>
      <c r="G1735" t="n">
        <v>0</v>
      </c>
      <c r="H1735" s="201" t="n">
        <v>44127</v>
      </c>
      <c r="I1735" t="n">
        <v>2.26708074534161</v>
      </c>
      <c r="J1735" t="n">
        <v>1</v>
      </c>
      <c r="K1735" t="n">
        <v>2700</v>
      </c>
      <c r="L1735" t="n">
        <v>10.06</v>
      </c>
      <c r="M1735" t="s">
        <v>5561</v>
      </c>
      <c r="N1735" t="n">
        <v>2700</v>
      </c>
      <c r="O1735" s="201" t="n">
        <v>44127</v>
      </c>
      <c r="P1735" t="s">
        <v>5562</v>
      </c>
    </row>
    <row r="1736">
      <c r="A1736" t="n">
        <v>1603484222</v>
      </c>
      <c r="B1736" t="s">
        <v>7182</v>
      </c>
      <c r="C1736" t="s">
        <v>7182</v>
      </c>
      <c r="D1736" t="n">
        <v>-1000</v>
      </c>
      <c r="E1736" t="n">
        <v>0.55</v>
      </c>
      <c r="F1736" s="201" t="n">
        <v>44124</v>
      </c>
      <c r="G1736" t="n">
        <v>0</v>
      </c>
      <c r="H1736" s="201" t="n">
        <v>44127</v>
      </c>
      <c r="I1736" t="n">
        <v>2.25308641975309</v>
      </c>
      <c r="J1736" t="n">
        <v>1</v>
      </c>
      <c r="K1736" t="n">
        <v>550</v>
      </c>
      <c r="L1736" t="n">
        <v>10.02</v>
      </c>
      <c r="M1736" t="s">
        <v>5561</v>
      </c>
      <c r="N1736" t="n">
        <v>550</v>
      </c>
      <c r="O1736" s="201" t="n">
        <v>44127</v>
      </c>
      <c r="P1736" t="s">
        <v>5562</v>
      </c>
    </row>
    <row r="1737">
      <c r="A1737" t="n">
        <v>1603484223</v>
      </c>
      <c r="B1737" t="s">
        <v>7183</v>
      </c>
      <c r="C1737" t="s">
        <v>7183</v>
      </c>
      <c r="D1737" t="n">
        <v>-500</v>
      </c>
      <c r="E1737" t="n">
        <v>0.3</v>
      </c>
      <c r="F1737" s="201" t="n">
        <v>44124</v>
      </c>
      <c r="G1737" t="n">
        <v>0</v>
      </c>
      <c r="H1737" s="201" t="n">
        <v>44127</v>
      </c>
      <c r="I1737" t="n">
        <v>2.25308641975309</v>
      </c>
      <c r="J1737" t="n">
        <v>1</v>
      </c>
      <c r="K1737" t="n">
        <v>150</v>
      </c>
      <c r="L1737" t="n">
        <v>5.01</v>
      </c>
      <c r="M1737" t="s">
        <v>5653</v>
      </c>
      <c r="N1737" t="n">
        <v>150</v>
      </c>
      <c r="O1737" s="201" t="n">
        <v>44127</v>
      </c>
      <c r="P1737" t="s">
        <v>5562</v>
      </c>
    </row>
    <row r="1738">
      <c r="A1738" t="n">
        <v>1603748441</v>
      </c>
      <c r="B1738" t="s">
        <v>7184</v>
      </c>
      <c r="C1738" t="s">
        <v>7184</v>
      </c>
      <c r="D1738" t="n">
        <v>-400</v>
      </c>
      <c r="E1738" t="n">
        <v>1.4</v>
      </c>
      <c r="F1738" s="201" t="n">
        <v>44127.6706712963</v>
      </c>
      <c r="G1738" t="n">
        <v>0.29</v>
      </c>
      <c r="H1738" s="201" t="n">
        <v>44130</v>
      </c>
      <c r="I1738" t="n">
        <v>1.82008086253369</v>
      </c>
      <c r="J1738" t="n">
        <v>0.792857142857143</v>
      </c>
      <c r="K1738" t="n">
        <v>444</v>
      </c>
      <c r="L1738"/>
      <c r="M1738" t="s">
        <v>5653</v>
      </c>
      <c r="N1738" t="n">
        <v>560</v>
      </c>
      <c r="O1738" s="201" t="n">
        <v>44130</v>
      </c>
      <c r="P1738" t="s">
        <v>5562</v>
      </c>
    </row>
    <row r="1739">
      <c r="A1739" t="n">
        <v>1603748442</v>
      </c>
      <c r="B1739" t="s">
        <v>7185</v>
      </c>
      <c r="C1739" t="s">
        <v>7185</v>
      </c>
      <c r="D1739" t="n">
        <v>-100</v>
      </c>
      <c r="E1739" t="n">
        <v>1.3</v>
      </c>
      <c r="F1739" s="201" t="n">
        <v>44123.5614351852</v>
      </c>
      <c r="G1739" t="n">
        <v>0.5</v>
      </c>
      <c r="H1739" s="201" t="n">
        <v>44130</v>
      </c>
      <c r="I1739" t="n">
        <v>1.37800849457291</v>
      </c>
      <c r="J1739" t="n">
        <v>0.615384615384615</v>
      </c>
      <c r="K1739" t="n">
        <v>80</v>
      </c>
      <c r="L1739"/>
      <c r="M1739" t="s">
        <v>5653</v>
      </c>
      <c r="N1739" t="n">
        <v>130</v>
      </c>
      <c r="O1739" s="201" t="n">
        <v>44130</v>
      </c>
      <c r="P1739" t="s">
        <v>5562</v>
      </c>
    </row>
    <row r="1740">
      <c r="A1740" t="n">
        <v>1603831098</v>
      </c>
      <c r="B1740" t="s">
        <v>7186</v>
      </c>
      <c r="C1740" t="s">
        <v>7186</v>
      </c>
      <c r="D1740" t="n">
        <v>200</v>
      </c>
      <c r="E1740" t="n">
        <v>3.9</v>
      </c>
      <c r="F1740" s="201" t="n">
        <v>44125</v>
      </c>
      <c r="G1740" t="n">
        <v>5.5</v>
      </c>
      <c r="H1740" s="201" t="n">
        <v>44131</v>
      </c>
      <c r="I1740" t="n">
        <v>0.930084408345278</v>
      </c>
      <c r="J1740" t="n">
        <v>0.41025641025641</v>
      </c>
      <c r="K1740" t="n">
        <v>320</v>
      </c>
      <c r="L1740"/>
      <c r="M1740" t="s">
        <v>5568</v>
      </c>
      <c r="N1740" t="n">
        <v>780</v>
      </c>
      <c r="O1740" s="201" t="n">
        <v>44131</v>
      </c>
      <c r="P1740" t="s">
        <v>5562</v>
      </c>
    </row>
    <row r="1741">
      <c r="A1741" t="n">
        <v>1603916562</v>
      </c>
      <c r="B1741" t="s">
        <v>7187</v>
      </c>
      <c r="C1741" t="s">
        <v>7187</v>
      </c>
      <c r="D1741" t="n">
        <v>100</v>
      </c>
      <c r="E1741" t="n">
        <v>14</v>
      </c>
      <c r="F1741" s="201" t="n">
        <v>44125</v>
      </c>
      <c r="G1741" t="n">
        <v>18</v>
      </c>
      <c r="H1741" s="201" t="n">
        <v>44132</v>
      </c>
      <c r="I1741" t="n">
        <v>0.64773735581189</v>
      </c>
      <c r="J1741" t="n">
        <v>0.285714285714286</v>
      </c>
      <c r="K1741" t="n">
        <v>400</v>
      </c>
      <c r="L1741"/>
      <c r="M1741" t="s">
        <v>5645</v>
      </c>
      <c r="N1741" t="n">
        <v>1400</v>
      </c>
      <c r="O1741" s="201" t="n">
        <v>44132</v>
      </c>
      <c r="P1741" t="s">
        <v>5562</v>
      </c>
    </row>
    <row r="1742">
      <c r="A1742" t="n">
        <v>1603931836</v>
      </c>
      <c r="B1742" t="s">
        <v>7188</v>
      </c>
      <c r="C1742" t="s">
        <v>7188</v>
      </c>
      <c r="D1742" t="n">
        <v>-1000</v>
      </c>
      <c r="E1742" t="n">
        <v>0.7</v>
      </c>
      <c r="F1742" s="201" t="n">
        <v>44131</v>
      </c>
      <c r="G1742" t="n">
        <v>0.03</v>
      </c>
      <c r="H1742" s="201" t="n">
        <v>44132</v>
      </c>
      <c r="I1742" t="n">
        <v>2.25391705069124</v>
      </c>
      <c r="J1742" t="n">
        <v>0.957142857142857</v>
      </c>
      <c r="K1742" t="n">
        <v>670</v>
      </c>
      <c r="L1742" t="n">
        <v>10.02</v>
      </c>
      <c r="M1742" t="s">
        <v>5561</v>
      </c>
      <c r="N1742" t="n">
        <v>700</v>
      </c>
      <c r="O1742" s="201" t="n">
        <v>44132</v>
      </c>
      <c r="P1742" t="s">
        <v>5562</v>
      </c>
    </row>
    <row r="1743">
      <c r="A1743" t="n">
        <v>1603991684</v>
      </c>
      <c r="B1743" t="s">
        <v>7189</v>
      </c>
      <c r="C1743" t="s">
        <v>7189</v>
      </c>
      <c r="D1743" t="n">
        <v>-1000</v>
      </c>
      <c r="E1743" t="n">
        <v>0.9</v>
      </c>
      <c r="F1743" s="201" t="n">
        <v>44131</v>
      </c>
      <c r="G1743" t="n">
        <v>3.6</v>
      </c>
      <c r="H1743" s="201" t="n">
        <v>44133</v>
      </c>
      <c r="I1743" t="n">
        <v>-7.06451612903226</v>
      </c>
      <c r="J1743" t="n">
        <v>-3</v>
      </c>
      <c r="K1743" t="n">
        <v>-2700</v>
      </c>
      <c r="L1743" t="n">
        <v>10.02</v>
      </c>
      <c r="M1743" t="s">
        <v>5561</v>
      </c>
      <c r="N1743" t="n">
        <v>900</v>
      </c>
      <c r="O1743" s="201" t="n">
        <v>44133</v>
      </c>
      <c r="P1743" t="s">
        <v>5562</v>
      </c>
    </row>
    <row r="1744">
      <c r="A1744" t="n">
        <v>1603997419</v>
      </c>
      <c r="B1744" t="s">
        <v>7190</v>
      </c>
      <c r="C1744" t="s">
        <v>7190</v>
      </c>
      <c r="D1744" t="n">
        <v>-1000</v>
      </c>
      <c r="E1744" t="n">
        <v>1</v>
      </c>
      <c r="F1744" s="201" t="n">
        <v>44130</v>
      </c>
      <c r="G1744" t="n">
        <v>3.5</v>
      </c>
      <c r="H1744" s="201" t="n">
        <v>44133</v>
      </c>
      <c r="I1744" t="n">
        <v>-5.84935897435897</v>
      </c>
      <c r="J1744" t="n">
        <v>-2.5</v>
      </c>
      <c r="K1744" t="n">
        <v>-2500</v>
      </c>
      <c r="L1744" t="n">
        <v>10.03</v>
      </c>
      <c r="M1744" t="s">
        <v>5561</v>
      </c>
      <c r="N1744" t="n">
        <v>1000</v>
      </c>
      <c r="O1744" s="201" t="n">
        <v>44133</v>
      </c>
      <c r="P1744" t="s">
        <v>5562</v>
      </c>
    </row>
    <row r="1745">
      <c r="A1745" t="n">
        <v>1604089345</v>
      </c>
      <c r="B1745" t="s">
        <v>7191</v>
      </c>
      <c r="C1745" t="s">
        <v>7191</v>
      </c>
      <c r="D1745" t="n">
        <v>-1000</v>
      </c>
      <c r="E1745" t="n">
        <v>0.5</v>
      </c>
      <c r="F1745" s="201" t="n">
        <v>44131</v>
      </c>
      <c r="G1745" t="n">
        <v>1</v>
      </c>
      <c r="H1745" s="201" t="n">
        <v>44134</v>
      </c>
      <c r="I1745" t="n">
        <v>-2.35483870967742</v>
      </c>
      <c r="J1745" t="n">
        <v>-1</v>
      </c>
      <c r="K1745" t="n">
        <v>-500</v>
      </c>
      <c r="L1745" t="n">
        <v>10.02</v>
      </c>
      <c r="M1745" t="s">
        <v>5561</v>
      </c>
      <c r="N1745" t="n">
        <v>500</v>
      </c>
      <c r="O1745" s="201" t="n">
        <v>44134</v>
      </c>
      <c r="P1745" t="s">
        <v>5562</v>
      </c>
    </row>
    <row r="1746">
      <c r="A1746" t="n">
        <v>1604089346</v>
      </c>
      <c r="B1746" t="s">
        <v>7192</v>
      </c>
      <c r="C1746" t="s">
        <v>7192</v>
      </c>
      <c r="D1746" t="n">
        <v>-1000</v>
      </c>
      <c r="E1746" t="n">
        <v>1.1</v>
      </c>
      <c r="F1746" s="201" t="n">
        <v>44131</v>
      </c>
      <c r="G1746" t="n">
        <v>12.1</v>
      </c>
      <c r="H1746" s="201" t="n">
        <v>44134</v>
      </c>
      <c r="I1746" t="n">
        <v>-23.5483870967742</v>
      </c>
      <c r="J1746" t="n">
        <v>-10</v>
      </c>
      <c r="K1746" t="n">
        <v>-11000</v>
      </c>
      <c r="L1746" t="n">
        <v>10.03</v>
      </c>
      <c r="M1746" t="s">
        <v>5561</v>
      </c>
      <c r="N1746" t="n">
        <v>1100</v>
      </c>
      <c r="O1746" s="201" t="n">
        <v>44134</v>
      </c>
      <c r="P1746" t="s">
        <v>5562</v>
      </c>
    </row>
    <row r="1747">
      <c r="A1747" t="n">
        <v>1604089347</v>
      </c>
      <c r="B1747" t="s">
        <v>7193</v>
      </c>
      <c r="C1747" t="s">
        <v>7193</v>
      </c>
      <c r="D1747" t="n">
        <v>-1000</v>
      </c>
      <c r="E1747" t="n">
        <v>0.85</v>
      </c>
      <c r="F1747" s="201" t="n">
        <v>44131</v>
      </c>
      <c r="G1747" t="n">
        <v>1.5</v>
      </c>
      <c r="H1747" s="201" t="n">
        <v>44134</v>
      </c>
      <c r="I1747" t="n">
        <v>-1.80075901328273</v>
      </c>
      <c r="J1747" t="n">
        <v>-0.764705882352941</v>
      </c>
      <c r="K1747" t="n">
        <v>-650</v>
      </c>
      <c r="L1747" t="n">
        <v>10.02</v>
      </c>
      <c r="M1747" t="s">
        <v>5561</v>
      </c>
      <c r="N1747" t="n">
        <v>850</v>
      </c>
      <c r="O1747" s="201" t="n">
        <v>44134</v>
      </c>
      <c r="P1747" t="s">
        <v>5562</v>
      </c>
    </row>
    <row r="1748">
      <c r="A1748" t="n">
        <v>1604089348</v>
      </c>
      <c r="B1748" t="s">
        <v>7194</v>
      </c>
      <c r="C1748" t="s">
        <v>7194</v>
      </c>
      <c r="D1748" t="n">
        <v>-100</v>
      </c>
      <c r="E1748" t="n">
        <v>1.6</v>
      </c>
      <c r="F1748" s="201" t="n">
        <v>44127.5814583333</v>
      </c>
      <c r="G1748" t="n">
        <v>0</v>
      </c>
      <c r="H1748" s="201" t="n">
        <v>44134</v>
      </c>
      <c r="I1748" t="n">
        <v>2.29559748427673</v>
      </c>
      <c r="J1748" t="n">
        <v>1</v>
      </c>
      <c r="K1748" t="n">
        <v>160</v>
      </c>
      <c r="L1748"/>
      <c r="M1748" t="s">
        <v>5653</v>
      </c>
      <c r="N1748" t="n">
        <v>160</v>
      </c>
      <c r="O1748" s="201" t="n">
        <v>44134</v>
      </c>
      <c r="P1748" t="s">
        <v>5562</v>
      </c>
    </row>
    <row r="1749">
      <c r="A1749" t="n">
        <v>1604089349</v>
      </c>
      <c r="B1749" t="s">
        <v>7195</v>
      </c>
      <c r="C1749" t="s">
        <v>7195</v>
      </c>
      <c r="D1749" t="n">
        <v>-1000</v>
      </c>
      <c r="E1749" t="n">
        <v>1.6</v>
      </c>
      <c r="F1749" s="201" t="n">
        <v>44132</v>
      </c>
      <c r="G1749" t="n">
        <v>5</v>
      </c>
      <c r="H1749" s="201" t="n">
        <v>44134</v>
      </c>
      <c r="I1749" t="n">
        <v>-5.03652597402597</v>
      </c>
      <c r="J1749" t="n">
        <v>-2.125</v>
      </c>
      <c r="K1749" t="n">
        <v>-3400</v>
      </c>
      <c r="L1749" t="n">
        <v>10.04</v>
      </c>
      <c r="M1749" t="s">
        <v>5561</v>
      </c>
      <c r="N1749" t="n">
        <v>1600</v>
      </c>
      <c r="O1749" s="201" t="n">
        <v>44134</v>
      </c>
      <c r="P1749" t="s">
        <v>5562</v>
      </c>
    </row>
    <row r="1750">
      <c r="A1750" t="n">
        <v>1604089350</v>
      </c>
      <c r="B1750" t="s">
        <v>7196</v>
      </c>
      <c r="C1750" t="s">
        <v>7196</v>
      </c>
      <c r="D1750" t="n">
        <v>-1000</v>
      </c>
      <c r="E1750" t="n">
        <v>0.7</v>
      </c>
      <c r="F1750" s="201" t="n">
        <v>44131</v>
      </c>
      <c r="G1750" t="n">
        <v>0</v>
      </c>
      <c r="H1750" s="201" t="n">
        <v>44134</v>
      </c>
      <c r="I1750" t="n">
        <v>2.35483870967742</v>
      </c>
      <c r="J1750" t="n">
        <v>1</v>
      </c>
      <c r="K1750" t="n">
        <v>700</v>
      </c>
      <c r="L1750" t="n">
        <v>10.02</v>
      </c>
      <c r="M1750" t="s">
        <v>5561</v>
      </c>
      <c r="N1750" t="n">
        <v>700</v>
      </c>
      <c r="O1750" s="201" t="n">
        <v>44134</v>
      </c>
      <c r="P1750" t="s">
        <v>5562</v>
      </c>
    </row>
    <row r="1751">
      <c r="A1751" t="n">
        <v>1604089351</v>
      </c>
      <c r="B1751" t="s">
        <v>7197</v>
      </c>
      <c r="C1751" t="s">
        <v>7197</v>
      </c>
      <c r="D1751" t="n">
        <v>-400</v>
      </c>
      <c r="E1751" t="n">
        <v>0.35</v>
      </c>
      <c r="F1751" s="201" t="n">
        <v>44133.547337963</v>
      </c>
      <c r="G1751" t="n">
        <v>2.3</v>
      </c>
      <c r="H1751" s="201" t="n">
        <v>44134</v>
      </c>
      <c r="I1751" t="n">
        <v>-13.2913165266106</v>
      </c>
      <c r="J1751" t="n">
        <v>-5.57142857142857</v>
      </c>
      <c r="K1751" t="n">
        <v>-780</v>
      </c>
      <c r="L1751"/>
      <c r="M1751" t="s">
        <v>5653</v>
      </c>
      <c r="N1751" t="n">
        <v>140</v>
      </c>
      <c r="O1751" s="201" t="n">
        <v>44134</v>
      </c>
      <c r="P1751" t="s">
        <v>5562</v>
      </c>
    </row>
    <row r="1752">
      <c r="A1752" t="n">
        <v>1604089352</v>
      </c>
      <c r="B1752" t="s">
        <v>7198</v>
      </c>
      <c r="C1752" t="s">
        <v>7198</v>
      </c>
      <c r="D1752" t="n">
        <v>-1000</v>
      </c>
      <c r="E1752" t="n">
        <v>0.65</v>
      </c>
      <c r="F1752" s="201" t="n">
        <v>44130</v>
      </c>
      <c r="G1752" t="n">
        <v>0</v>
      </c>
      <c r="H1752" s="201" t="n">
        <v>44134</v>
      </c>
      <c r="I1752" t="n">
        <v>2.33974358974359</v>
      </c>
      <c r="J1752" t="n">
        <v>1</v>
      </c>
      <c r="K1752" t="n">
        <v>650</v>
      </c>
      <c r="L1752" t="n">
        <v>10.03</v>
      </c>
      <c r="M1752" t="s">
        <v>5561</v>
      </c>
      <c r="N1752" t="n">
        <v>650</v>
      </c>
      <c r="O1752" s="201" t="n">
        <v>44134</v>
      </c>
      <c r="P1752" t="s">
        <v>5562</v>
      </c>
    </row>
    <row r="1753">
      <c r="A1753" t="n">
        <v>1604089353</v>
      </c>
      <c r="B1753" t="s">
        <v>7199</v>
      </c>
      <c r="C1753" t="s">
        <v>7199</v>
      </c>
      <c r="D1753" t="n">
        <v>-1000</v>
      </c>
      <c r="E1753" t="n">
        <v>0.7</v>
      </c>
      <c r="F1753" s="201" t="n">
        <v>44132</v>
      </c>
      <c r="G1753" t="n">
        <v>0</v>
      </c>
      <c r="H1753" s="201" t="n">
        <v>44134</v>
      </c>
      <c r="I1753" t="n">
        <v>2.37012987012987</v>
      </c>
      <c r="J1753" t="n">
        <v>1</v>
      </c>
      <c r="K1753" t="n">
        <v>700</v>
      </c>
      <c r="L1753" t="n">
        <v>10.02</v>
      </c>
      <c r="M1753" t="s">
        <v>5561</v>
      </c>
      <c r="N1753" t="n">
        <v>700</v>
      </c>
      <c r="O1753" s="201" t="n">
        <v>44134</v>
      </c>
      <c r="P1753" t="s">
        <v>5562</v>
      </c>
    </row>
    <row r="1754">
      <c r="A1754" t="n">
        <v>1604089354</v>
      </c>
      <c r="B1754" t="s">
        <v>7200</v>
      </c>
      <c r="C1754" t="s">
        <v>7200</v>
      </c>
      <c r="D1754" t="n">
        <v>100</v>
      </c>
      <c r="E1754" t="n">
        <v>8.4</v>
      </c>
      <c r="F1754" s="201" t="n">
        <v>44130</v>
      </c>
      <c r="G1754" t="n">
        <v>14.5</v>
      </c>
      <c r="H1754" s="201" t="n">
        <v>44134</v>
      </c>
      <c r="I1754" t="n">
        <v>1.69909951159951</v>
      </c>
      <c r="J1754" t="n">
        <v>0.726190476190476</v>
      </c>
      <c r="K1754" t="n">
        <v>610</v>
      </c>
      <c r="L1754"/>
      <c r="M1754" t="s">
        <v>5568</v>
      </c>
      <c r="N1754" t="n">
        <v>840</v>
      </c>
      <c r="O1754" s="201" t="n">
        <v>44134</v>
      </c>
      <c r="P1754" t="s">
        <v>5562</v>
      </c>
    </row>
    <row r="1755">
      <c r="A1755" t="n">
        <v>1604089355</v>
      </c>
      <c r="B1755" t="s">
        <v>7201</v>
      </c>
      <c r="C1755" t="s">
        <v>7201</v>
      </c>
      <c r="D1755" t="n">
        <v>-1000</v>
      </c>
      <c r="E1755" t="n">
        <v>0.85</v>
      </c>
      <c r="F1755" s="201" t="n">
        <v>44131</v>
      </c>
      <c r="G1755" t="n">
        <v>0</v>
      </c>
      <c r="H1755" s="201" t="n">
        <v>44134</v>
      </c>
      <c r="I1755" t="n">
        <v>2.35483870967742</v>
      </c>
      <c r="J1755" t="n">
        <v>1</v>
      </c>
      <c r="K1755" t="n">
        <v>850</v>
      </c>
      <c r="L1755" t="n">
        <v>10.02</v>
      </c>
      <c r="M1755" t="s">
        <v>5561</v>
      </c>
      <c r="N1755" t="n">
        <v>850</v>
      </c>
      <c r="O1755" s="201" t="n">
        <v>44134</v>
      </c>
      <c r="P1755" t="s">
        <v>5562</v>
      </c>
    </row>
    <row r="1756">
      <c r="A1756" t="n">
        <v>1604089356</v>
      </c>
      <c r="B1756" t="s">
        <v>7202</v>
      </c>
      <c r="C1756" t="s">
        <v>7202</v>
      </c>
      <c r="D1756" t="n">
        <v>-1000</v>
      </c>
      <c r="E1756" t="n">
        <v>0.6</v>
      </c>
      <c r="F1756" s="201" t="n">
        <v>44132</v>
      </c>
      <c r="G1756" t="n">
        <v>0</v>
      </c>
      <c r="H1756" s="201" t="n">
        <v>44134</v>
      </c>
      <c r="I1756" t="n">
        <v>2.37012987012987</v>
      </c>
      <c r="J1756" t="n">
        <v>1</v>
      </c>
      <c r="K1756" t="n">
        <v>600</v>
      </c>
      <c r="L1756" t="n">
        <v>10.02</v>
      </c>
      <c r="M1756" t="s">
        <v>5561</v>
      </c>
      <c r="N1756" t="n">
        <v>600</v>
      </c>
      <c r="O1756" s="201" t="n">
        <v>44134</v>
      </c>
      <c r="P1756" t="s">
        <v>5562</v>
      </c>
    </row>
    <row r="1757">
      <c r="A1757" t="n">
        <v>1604089357</v>
      </c>
      <c r="B1757" t="s">
        <v>7203</v>
      </c>
      <c r="C1757" t="s">
        <v>7203</v>
      </c>
      <c r="D1757" t="n">
        <v>-500</v>
      </c>
      <c r="E1757" t="n">
        <v>0.25</v>
      </c>
      <c r="F1757" s="201" t="n">
        <v>44133.6121990741</v>
      </c>
      <c r="G1757" t="n">
        <v>0</v>
      </c>
      <c r="H1757" s="201" t="n">
        <v>44134</v>
      </c>
      <c r="I1757" t="n">
        <v>2.38562091503268</v>
      </c>
      <c r="J1757" t="n">
        <v>1</v>
      </c>
      <c r="K1757" t="n">
        <v>125</v>
      </c>
      <c r="L1757"/>
      <c r="M1757" t="s">
        <v>5653</v>
      </c>
      <c r="N1757" t="n">
        <v>125</v>
      </c>
      <c r="O1757" s="201" t="n">
        <v>44134</v>
      </c>
      <c r="P1757" t="s">
        <v>5562</v>
      </c>
    </row>
    <row r="1758">
      <c r="A1758" t="n">
        <v>1604089358</v>
      </c>
      <c r="B1758" t="s">
        <v>7204</v>
      </c>
      <c r="C1758" t="s">
        <v>7204</v>
      </c>
      <c r="D1758" t="n">
        <v>-1000</v>
      </c>
      <c r="E1758" t="n">
        <v>0.5</v>
      </c>
      <c r="F1758" s="201" t="n">
        <v>44132</v>
      </c>
      <c r="G1758" t="n">
        <v>0</v>
      </c>
      <c r="H1758" s="201" t="n">
        <v>44134</v>
      </c>
      <c r="I1758" t="n">
        <v>2.37012987012987</v>
      </c>
      <c r="J1758" t="n">
        <v>1</v>
      </c>
      <c r="K1758" t="n">
        <v>500</v>
      </c>
      <c r="L1758" t="n">
        <v>10.02</v>
      </c>
      <c r="M1758" t="s">
        <v>5561</v>
      </c>
      <c r="N1758" t="n">
        <v>500</v>
      </c>
      <c r="O1758" s="201" t="n">
        <v>44134</v>
      </c>
      <c r="P1758" t="s">
        <v>5562</v>
      </c>
    </row>
    <row r="1759">
      <c r="A1759" t="n">
        <v>1604351013</v>
      </c>
      <c r="B1759" t="s">
        <v>7205</v>
      </c>
      <c r="C1759" t="s">
        <v>7205</v>
      </c>
      <c r="D1759" t="n">
        <v>200</v>
      </c>
      <c r="E1759" t="n">
        <v>2.8</v>
      </c>
      <c r="F1759" s="201" t="n">
        <v>44130</v>
      </c>
      <c r="G1759" t="n">
        <v>3</v>
      </c>
      <c r="H1759" s="201" t="n">
        <v>44106</v>
      </c>
      <c r="I1759" t="n">
        <v>0.167124542124542</v>
      </c>
      <c r="J1759" t="n">
        <v>0.0714285714285714</v>
      </c>
      <c r="K1759" t="n">
        <v>40</v>
      </c>
      <c r="L1759"/>
      <c r="M1759" t="s">
        <v>5568</v>
      </c>
      <c r="N1759" t="n">
        <v>560</v>
      </c>
      <c r="O1759" s="201" t="n">
        <v>44137</v>
      </c>
      <c r="P1759" t="s">
        <v>5562</v>
      </c>
    </row>
    <row r="1760">
      <c r="A1760" t="n">
        <v>1604351014</v>
      </c>
      <c r="B1760" t="s">
        <v>7206</v>
      </c>
      <c r="C1760" t="s">
        <v>7206</v>
      </c>
      <c r="D1760" t="n">
        <v>100</v>
      </c>
      <c r="E1760" t="n">
        <v>14</v>
      </c>
      <c r="F1760" s="201" t="n">
        <v>44120</v>
      </c>
      <c r="G1760" t="n">
        <v>2.5</v>
      </c>
      <c r="H1760" s="201" t="n">
        <v>44106</v>
      </c>
      <c r="I1760" t="n">
        <v>-1.80615318416523</v>
      </c>
      <c r="J1760" t="n">
        <v>-0.821428571428571</v>
      </c>
      <c r="K1760" t="n">
        <v>-1150</v>
      </c>
      <c r="L1760"/>
      <c r="M1760" t="s">
        <v>5568</v>
      </c>
      <c r="N1760" t="n">
        <v>1400</v>
      </c>
      <c r="O1760" s="201" t="n">
        <v>44137</v>
      </c>
      <c r="P1760" t="s">
        <v>5562</v>
      </c>
    </row>
    <row r="1761">
      <c r="A1761" t="n">
        <v>1604446333</v>
      </c>
      <c r="B1761" t="s">
        <v>7207</v>
      </c>
      <c r="C1761" t="s">
        <v>7207</v>
      </c>
      <c r="D1761" t="n">
        <v>200</v>
      </c>
      <c r="E1761" t="n">
        <v>4.5</v>
      </c>
      <c r="F1761" s="201" t="n">
        <v>44089.6145486111</v>
      </c>
      <c r="G1761" t="n">
        <v>2</v>
      </c>
      <c r="H1761" s="201" t="n">
        <v>44107</v>
      </c>
      <c r="I1761" t="n">
        <v>-1.02932882120699</v>
      </c>
      <c r="J1761" t="n">
        <v>-0.555555555555556</v>
      </c>
      <c r="K1761" t="n">
        <v>-500</v>
      </c>
      <c r="L1761"/>
      <c r="M1761" t="s">
        <v>5568</v>
      </c>
      <c r="N1761" t="n">
        <v>900</v>
      </c>
      <c r="O1761" s="201" t="n">
        <v>44138</v>
      </c>
      <c r="P1761" t="s">
        <v>5562</v>
      </c>
    </row>
    <row r="1762">
      <c r="A1762" t="n">
        <v>1604531323</v>
      </c>
      <c r="B1762" t="s">
        <v>7208</v>
      </c>
      <c r="C1762" t="s">
        <v>7208</v>
      </c>
      <c r="D1762" t="n">
        <v>100</v>
      </c>
      <c r="E1762" t="n">
        <v>6.55</v>
      </c>
      <c r="F1762" s="201" t="n">
        <v>44123.5591898148</v>
      </c>
      <c r="G1762" t="n">
        <v>3</v>
      </c>
      <c r="H1762" s="201" t="n">
        <v>44139</v>
      </c>
      <c r="I1762" t="n">
        <v>-1.21364679436145</v>
      </c>
      <c r="J1762" t="n">
        <v>-0.541984732824427</v>
      </c>
      <c r="K1762" t="n">
        <v>-355</v>
      </c>
      <c r="L1762"/>
      <c r="M1762" t="s">
        <v>5568</v>
      </c>
      <c r="N1762" t="n">
        <v>655</v>
      </c>
      <c r="O1762" s="201" t="n">
        <v>44139</v>
      </c>
      <c r="P1762" t="s">
        <v>5562</v>
      </c>
    </row>
    <row r="1763">
      <c r="A1763" t="n">
        <v>1604531324</v>
      </c>
      <c r="B1763" t="s">
        <v>7209</v>
      </c>
      <c r="C1763" t="s">
        <v>7209</v>
      </c>
      <c r="D1763" t="n">
        <v>100</v>
      </c>
      <c r="E1763" t="n">
        <v>4.3</v>
      </c>
      <c r="F1763" s="201" t="n">
        <v>44130</v>
      </c>
      <c r="G1763" t="n">
        <v>2</v>
      </c>
      <c r="H1763" s="201" t="n">
        <v>44139</v>
      </c>
      <c r="I1763" t="n">
        <v>-1.25149075730471</v>
      </c>
      <c r="J1763" t="n">
        <v>-0.534883720930233</v>
      </c>
      <c r="K1763" t="n">
        <v>-230</v>
      </c>
      <c r="L1763"/>
      <c r="M1763" t="s">
        <v>5568</v>
      </c>
      <c r="N1763" t="n">
        <v>430</v>
      </c>
      <c r="O1763" s="201" t="n">
        <v>44139</v>
      </c>
      <c r="P1763" t="s">
        <v>5562</v>
      </c>
    </row>
    <row r="1764">
      <c r="A1764" t="n">
        <v>1604531325</v>
      </c>
      <c r="B1764" t="s">
        <v>7210</v>
      </c>
      <c r="C1764" t="s">
        <v>7210</v>
      </c>
      <c r="D1764" t="n">
        <v>100</v>
      </c>
      <c r="E1764" t="n">
        <v>13.8</v>
      </c>
      <c r="F1764" s="201" t="n">
        <v>44130</v>
      </c>
      <c r="G1764" t="n">
        <v>8.5</v>
      </c>
      <c r="H1764" s="201" t="n">
        <v>44139</v>
      </c>
      <c r="I1764" t="n">
        <v>-0.898597175771089</v>
      </c>
      <c r="J1764" t="n">
        <v>-0.384057971014493</v>
      </c>
      <c r="K1764" t="n">
        <v>-530</v>
      </c>
      <c r="L1764"/>
      <c r="M1764" t="s">
        <v>5568</v>
      </c>
      <c r="N1764" t="n">
        <v>1380</v>
      </c>
      <c r="O1764" s="201" t="n">
        <v>44139</v>
      </c>
      <c r="P1764" t="s">
        <v>5562</v>
      </c>
    </row>
    <row r="1765">
      <c r="A1765" t="n">
        <v>1604531326</v>
      </c>
      <c r="B1765" t="s">
        <v>7211</v>
      </c>
      <c r="C1765" t="s">
        <v>7211</v>
      </c>
      <c r="D1765" t="n">
        <v>-400</v>
      </c>
      <c r="E1765" t="n">
        <v>0.8</v>
      </c>
      <c r="F1765" s="201" t="n">
        <v>44138</v>
      </c>
      <c r="G1765" t="n">
        <v>0.07</v>
      </c>
      <c r="H1765" s="201" t="n">
        <v>44139</v>
      </c>
      <c r="I1765" t="n">
        <v>2.2504222972973</v>
      </c>
      <c r="J1765" t="n">
        <v>0.9125</v>
      </c>
      <c r="K1765" t="n">
        <v>292</v>
      </c>
      <c r="L1765" t="n">
        <v>4.01</v>
      </c>
      <c r="M1765" t="s">
        <v>5653</v>
      </c>
      <c r="N1765" t="n">
        <v>320</v>
      </c>
      <c r="O1765" s="201" t="n">
        <v>44139</v>
      </c>
      <c r="P1765" t="s">
        <v>5562</v>
      </c>
    </row>
    <row r="1766">
      <c r="A1766" t="n">
        <v>1604531327</v>
      </c>
      <c r="B1766" t="s">
        <v>7212</v>
      </c>
      <c r="C1766" t="s">
        <v>7212</v>
      </c>
      <c r="D1766" t="n">
        <v>-1000</v>
      </c>
      <c r="E1766" t="n">
        <v>1.05</v>
      </c>
      <c r="F1766" s="201" t="n">
        <v>44138</v>
      </c>
      <c r="G1766" t="n">
        <v>0.8</v>
      </c>
      <c r="H1766" s="201" t="n">
        <v>44139</v>
      </c>
      <c r="I1766" t="n">
        <v>0.587194337194337</v>
      </c>
      <c r="J1766" t="n">
        <v>0.238095238095238</v>
      </c>
      <c r="K1766" t="n">
        <v>250</v>
      </c>
      <c r="L1766" t="n">
        <v>10.03</v>
      </c>
      <c r="M1766" t="s">
        <v>5653</v>
      </c>
      <c r="N1766" t="n">
        <v>1050</v>
      </c>
      <c r="O1766" s="201" t="n">
        <v>44139</v>
      </c>
      <c r="P1766" t="s">
        <v>5562</v>
      </c>
    </row>
    <row r="1767">
      <c r="A1767" t="n">
        <v>1604531328</v>
      </c>
      <c r="B1767" t="s">
        <v>7213</v>
      </c>
      <c r="C1767" t="s">
        <v>7213</v>
      </c>
      <c r="D1767" t="n">
        <v>200</v>
      </c>
      <c r="E1767" t="n">
        <v>4</v>
      </c>
      <c r="F1767" s="201" t="n">
        <v>44131</v>
      </c>
      <c r="G1767" t="n">
        <v>3</v>
      </c>
      <c r="H1767" s="201" t="n">
        <v>44139</v>
      </c>
      <c r="I1767" t="n">
        <v>-0.588709677419355</v>
      </c>
      <c r="J1767" t="n">
        <v>-0.25</v>
      </c>
      <c r="K1767" t="n">
        <v>-200</v>
      </c>
      <c r="L1767"/>
      <c r="M1767" t="s">
        <v>5568</v>
      </c>
      <c r="N1767" t="n">
        <v>800</v>
      </c>
      <c r="O1767" s="201" t="n">
        <v>44139</v>
      </c>
      <c r="P1767" t="s">
        <v>5562</v>
      </c>
    </row>
    <row r="1768">
      <c r="A1768" t="n">
        <v>1604594184</v>
      </c>
      <c r="B1768" t="s">
        <v>7214</v>
      </c>
      <c r="C1768" t="s">
        <v>7214</v>
      </c>
      <c r="D1768" t="n">
        <v>-500</v>
      </c>
      <c r="E1768" t="n">
        <v>11.5</v>
      </c>
      <c r="F1768" s="201" t="n">
        <v>44120.6803125</v>
      </c>
      <c r="G1768" t="n">
        <v>9.9</v>
      </c>
      <c r="H1768" s="201" t="n">
        <v>44140</v>
      </c>
      <c r="I1768" t="n">
        <v>0.30591932949188</v>
      </c>
      <c r="J1768" t="n">
        <v>0.139130434782609</v>
      </c>
      <c r="K1768" t="n">
        <v>800</v>
      </c>
      <c r="L1768"/>
      <c r="M1768" t="s">
        <v>5561</v>
      </c>
      <c r="N1768" t="n">
        <v>5750</v>
      </c>
      <c r="O1768" s="201" t="n">
        <v>44140</v>
      </c>
      <c r="P1768" t="s">
        <v>5562</v>
      </c>
    </row>
    <row r="1769">
      <c r="A1769" t="n">
        <v>1604594185</v>
      </c>
      <c r="B1769" t="s">
        <v>7215</v>
      </c>
      <c r="C1769" t="s">
        <v>7215</v>
      </c>
      <c r="D1769" t="n">
        <v>200</v>
      </c>
      <c r="E1769" t="n">
        <v>2.55</v>
      </c>
      <c r="F1769" s="201" t="n">
        <v>44119</v>
      </c>
      <c r="G1769" t="n">
        <v>4</v>
      </c>
      <c r="H1769" s="201" t="n">
        <v>44140</v>
      </c>
      <c r="I1769" t="n">
        <v>1.24280850064577</v>
      </c>
      <c r="J1769" t="n">
        <v>0.568627450980392</v>
      </c>
      <c r="K1769" t="n">
        <v>290</v>
      </c>
      <c r="L1769"/>
      <c r="M1769" t="s">
        <v>5568</v>
      </c>
      <c r="N1769" t="n">
        <v>510</v>
      </c>
      <c r="O1769" s="201" t="n">
        <v>44140</v>
      </c>
      <c r="P1769" t="s">
        <v>5562</v>
      </c>
    </row>
    <row r="1770">
      <c r="A1770" t="n">
        <v>1604594186</v>
      </c>
      <c r="B1770" t="s">
        <v>7216</v>
      </c>
      <c r="C1770" t="s">
        <v>7216</v>
      </c>
      <c r="D1770" t="n">
        <v>200</v>
      </c>
      <c r="E1770" t="n">
        <v>2.5</v>
      </c>
      <c r="F1770" s="201" t="n">
        <v>44131</v>
      </c>
      <c r="G1770" t="n">
        <v>3.9</v>
      </c>
      <c r="H1770" s="201" t="n">
        <v>44140</v>
      </c>
      <c r="I1770" t="n">
        <v>1.31870967741935</v>
      </c>
      <c r="J1770" t="n">
        <v>0.56</v>
      </c>
      <c r="K1770" t="n">
        <v>280</v>
      </c>
      <c r="L1770"/>
      <c r="M1770" t="s">
        <v>5568</v>
      </c>
      <c r="N1770" t="n">
        <v>500</v>
      </c>
      <c r="O1770" s="201" t="n">
        <v>44140</v>
      </c>
      <c r="P1770" t="s">
        <v>5562</v>
      </c>
    </row>
    <row r="1771">
      <c r="A1771" t="n">
        <v>1604681753</v>
      </c>
      <c r="B1771" t="s">
        <v>7217</v>
      </c>
      <c r="C1771" t="s">
        <v>7217</v>
      </c>
      <c r="D1771" t="n">
        <v>100</v>
      </c>
      <c r="E1771" t="n">
        <v>6.5</v>
      </c>
      <c r="F1771" s="201" t="n">
        <v>44137</v>
      </c>
      <c r="G1771" t="n">
        <v>11.7</v>
      </c>
      <c r="H1771" s="201" t="n">
        <v>44141</v>
      </c>
      <c r="I1771" t="n">
        <v>1.95973154362416</v>
      </c>
      <c r="J1771" t="n">
        <v>0.8</v>
      </c>
      <c r="K1771" t="n">
        <v>520</v>
      </c>
      <c r="L1771"/>
      <c r="M1771" t="s">
        <v>5568</v>
      </c>
      <c r="N1771" t="n">
        <v>650</v>
      </c>
      <c r="O1771" s="201" t="n">
        <v>44141</v>
      </c>
      <c r="P1771" t="s">
        <v>5562</v>
      </c>
    </row>
    <row r="1772">
      <c r="A1772" t="n">
        <v>1604683908</v>
      </c>
      <c r="B1772" t="s">
        <v>7218</v>
      </c>
      <c r="C1772" t="s">
        <v>7218</v>
      </c>
      <c r="D1772" t="n">
        <v>100</v>
      </c>
      <c r="E1772" t="n">
        <v>10.5</v>
      </c>
      <c r="F1772" s="201" t="n">
        <v>44131</v>
      </c>
      <c r="G1772" t="n">
        <v>15</v>
      </c>
      <c r="H1772" s="201" t="n">
        <v>44141</v>
      </c>
      <c r="I1772" t="n">
        <v>1.00921658986175</v>
      </c>
      <c r="J1772" t="n">
        <v>0.428571428571429</v>
      </c>
      <c r="K1772" t="n">
        <v>450</v>
      </c>
      <c r="L1772"/>
      <c r="M1772" t="s">
        <v>5568</v>
      </c>
      <c r="N1772" t="n">
        <v>1050</v>
      </c>
      <c r="O1772" s="201" t="n">
        <v>44141</v>
      </c>
      <c r="P1772" t="s">
        <v>5562</v>
      </c>
    </row>
    <row r="1773">
      <c r="A1773" t="n">
        <v>1604699292</v>
      </c>
      <c r="B1773" t="s">
        <v>7219</v>
      </c>
      <c r="C1773" t="s">
        <v>7219</v>
      </c>
      <c r="D1773" t="n">
        <v>-1000</v>
      </c>
      <c r="E1773" t="n">
        <v>3.9</v>
      </c>
      <c r="F1773" s="201" t="n">
        <v>44133.5456597222</v>
      </c>
      <c r="G1773" t="n">
        <v>0</v>
      </c>
      <c r="H1773" s="201" t="n">
        <v>44141</v>
      </c>
      <c r="I1773" t="n">
        <v>2.38562091503268</v>
      </c>
      <c r="J1773" t="n">
        <v>1</v>
      </c>
      <c r="K1773" t="n">
        <v>3900</v>
      </c>
      <c r="L1773"/>
      <c r="M1773" t="s">
        <v>5561</v>
      </c>
      <c r="N1773" t="n">
        <v>3900</v>
      </c>
      <c r="O1773" s="201" t="n">
        <v>44141</v>
      </c>
      <c r="P1773" t="s">
        <v>5562</v>
      </c>
    </row>
    <row r="1774">
      <c r="A1774" t="n">
        <v>1604699293</v>
      </c>
      <c r="B1774" t="s">
        <v>7220</v>
      </c>
      <c r="C1774" t="s">
        <v>7220</v>
      </c>
      <c r="D1774" t="n">
        <v>-1000</v>
      </c>
      <c r="E1774" t="n">
        <v>2.31</v>
      </c>
      <c r="F1774" s="201" t="n">
        <v>44134</v>
      </c>
      <c r="G1774" t="n">
        <v>0</v>
      </c>
      <c r="H1774" s="201" t="n">
        <v>44141</v>
      </c>
      <c r="I1774" t="n">
        <v>2.40131578947368</v>
      </c>
      <c r="J1774" t="n">
        <v>1</v>
      </c>
      <c r="K1774" t="n">
        <v>2310</v>
      </c>
      <c r="L1774" t="n">
        <v>10.06</v>
      </c>
      <c r="M1774" t="s">
        <v>5561</v>
      </c>
      <c r="N1774" t="n">
        <v>2310</v>
      </c>
      <c r="O1774" s="201" t="n">
        <v>44141</v>
      </c>
      <c r="P1774" t="s">
        <v>5562</v>
      </c>
    </row>
    <row r="1775">
      <c r="A1775" t="n">
        <v>1604699294</v>
      </c>
      <c r="B1775" t="s">
        <v>7221</v>
      </c>
      <c r="C1775" t="s">
        <v>7221</v>
      </c>
      <c r="D1775" t="n">
        <v>-1000</v>
      </c>
      <c r="E1775" t="n">
        <v>12.5</v>
      </c>
      <c r="F1775" s="201" t="n">
        <v>44134</v>
      </c>
      <c r="G1775" t="n">
        <v>0</v>
      </c>
      <c r="H1775" s="201" t="n">
        <v>44141</v>
      </c>
      <c r="I1775" t="n">
        <v>2.40131578947368</v>
      </c>
      <c r="J1775" t="n">
        <v>1</v>
      </c>
      <c r="K1775" t="n">
        <v>12500</v>
      </c>
      <c r="L1775" t="n">
        <v>10.28</v>
      </c>
      <c r="M1775" t="s">
        <v>5561</v>
      </c>
      <c r="N1775" t="n">
        <v>12500</v>
      </c>
      <c r="O1775" s="201" t="n">
        <v>44141</v>
      </c>
      <c r="P1775" t="s">
        <v>5562</v>
      </c>
    </row>
    <row r="1776">
      <c r="A1776" t="n">
        <v>1604699295</v>
      </c>
      <c r="B1776" t="s">
        <v>7222</v>
      </c>
      <c r="C1776" t="s">
        <v>7222</v>
      </c>
      <c r="D1776" t="n">
        <v>-1000</v>
      </c>
      <c r="E1776" t="n">
        <v>0.5</v>
      </c>
      <c r="F1776" s="201" t="n">
        <v>44138</v>
      </c>
      <c r="G1776" t="n">
        <v>0</v>
      </c>
      <c r="H1776" s="201" t="n">
        <v>44141</v>
      </c>
      <c r="I1776" t="n">
        <v>2.46621621621622</v>
      </c>
      <c r="J1776" t="n">
        <v>1</v>
      </c>
      <c r="K1776" t="n">
        <v>500</v>
      </c>
      <c r="L1776" t="n">
        <v>10.02</v>
      </c>
      <c r="M1776" t="s">
        <v>5561</v>
      </c>
      <c r="N1776" t="n">
        <v>500</v>
      </c>
      <c r="O1776" s="201" t="n">
        <v>44141</v>
      </c>
      <c r="P1776" t="s">
        <v>5562</v>
      </c>
    </row>
    <row r="1777">
      <c r="A1777" t="n">
        <v>1604699296</v>
      </c>
      <c r="B1777" t="s">
        <v>7223</v>
      </c>
      <c r="C1777" t="s">
        <v>7223</v>
      </c>
      <c r="D1777" t="n">
        <v>-1000</v>
      </c>
      <c r="E1777" t="n">
        <v>3.9</v>
      </c>
      <c r="F1777" s="201" t="n">
        <v>44133.6140972222</v>
      </c>
      <c r="G1777" t="n">
        <v>0</v>
      </c>
      <c r="H1777" s="201" t="n">
        <v>44141</v>
      </c>
      <c r="I1777" t="n">
        <v>2.38562091503268</v>
      </c>
      <c r="J1777" t="n">
        <v>1</v>
      </c>
      <c r="K1777" t="n">
        <v>3900</v>
      </c>
      <c r="L1777"/>
      <c r="M1777" t="s">
        <v>5561</v>
      </c>
      <c r="N1777" t="n">
        <v>3900</v>
      </c>
      <c r="O1777" s="201" t="n">
        <v>44141</v>
      </c>
      <c r="P1777" t="s">
        <v>5562</v>
      </c>
    </row>
    <row r="1778">
      <c r="A1778" t="n">
        <v>1604699297</v>
      </c>
      <c r="B1778" t="s">
        <v>7224</v>
      </c>
      <c r="C1778" t="s">
        <v>7224</v>
      </c>
      <c r="D1778" t="n">
        <v>-1000</v>
      </c>
      <c r="E1778" t="n">
        <v>4.8</v>
      </c>
      <c r="F1778" s="201" t="n">
        <v>44134</v>
      </c>
      <c r="G1778" t="n">
        <v>0</v>
      </c>
      <c r="H1778" s="201" t="n">
        <v>44141</v>
      </c>
      <c r="I1778" t="n">
        <v>2.40131578947368</v>
      </c>
      <c r="J1778" t="n">
        <v>1</v>
      </c>
      <c r="K1778" t="n">
        <v>4800</v>
      </c>
      <c r="L1778" t="n">
        <v>10.11</v>
      </c>
      <c r="M1778" t="s">
        <v>5561</v>
      </c>
      <c r="N1778" t="n">
        <v>4800</v>
      </c>
      <c r="O1778" s="201" t="n">
        <v>44141</v>
      </c>
      <c r="P1778" t="s">
        <v>5562</v>
      </c>
    </row>
    <row r="1779">
      <c r="A1779" t="n">
        <v>1604699298</v>
      </c>
      <c r="B1779" t="s">
        <v>7225</v>
      </c>
      <c r="C1779" t="s">
        <v>7225</v>
      </c>
      <c r="D1779" t="n">
        <v>-1000</v>
      </c>
      <c r="E1779" t="n">
        <v>0.95</v>
      </c>
      <c r="F1779" s="201" t="n">
        <v>44139</v>
      </c>
      <c r="G1779" t="n">
        <v>0</v>
      </c>
      <c r="H1779" s="201" t="n">
        <v>44141</v>
      </c>
      <c r="I1779" t="n">
        <v>2.48299319727891</v>
      </c>
      <c r="J1779" t="n">
        <v>1</v>
      </c>
      <c r="K1779" t="n">
        <v>950</v>
      </c>
      <c r="L1779" t="n">
        <v>10.03</v>
      </c>
      <c r="M1779" t="s">
        <v>5561</v>
      </c>
      <c r="N1779" t="n">
        <v>950</v>
      </c>
      <c r="O1779" s="201" t="n">
        <v>44141</v>
      </c>
      <c r="P1779" t="s">
        <v>5562</v>
      </c>
    </row>
    <row r="1780">
      <c r="A1780" t="n">
        <v>1604699299</v>
      </c>
      <c r="B1780" t="s">
        <v>7226</v>
      </c>
      <c r="C1780" t="s">
        <v>7226</v>
      </c>
      <c r="D1780" t="n">
        <v>-100</v>
      </c>
      <c r="E1780" t="n">
        <v>1</v>
      </c>
      <c r="F1780" s="201" t="n">
        <v>44139</v>
      </c>
      <c r="G1780" t="n">
        <v>0.9</v>
      </c>
      <c r="H1780" s="201" t="n">
        <v>44141</v>
      </c>
      <c r="I1780" t="n">
        <v>0.248299319727891</v>
      </c>
      <c r="J1780" t="n">
        <v>0.1</v>
      </c>
      <c r="K1780" t="n">
        <v>10</v>
      </c>
      <c r="L1780" t="n">
        <v>1.01</v>
      </c>
      <c r="M1780" t="s">
        <v>5653</v>
      </c>
      <c r="N1780" t="n">
        <v>100</v>
      </c>
      <c r="O1780" s="201" t="n">
        <v>44141</v>
      </c>
      <c r="P1780" t="s">
        <v>5562</v>
      </c>
    </row>
    <row r="1781">
      <c r="A1781" t="n">
        <v>1604699300</v>
      </c>
      <c r="B1781" t="s">
        <v>7227</v>
      </c>
      <c r="C1781" t="s">
        <v>7227</v>
      </c>
      <c r="D1781" t="n">
        <v>-1000</v>
      </c>
      <c r="E1781" t="n">
        <v>6.9</v>
      </c>
      <c r="F1781" s="201" t="n">
        <v>44134</v>
      </c>
      <c r="G1781" t="n">
        <v>0</v>
      </c>
      <c r="H1781" s="201" t="n">
        <v>44141</v>
      </c>
      <c r="I1781" t="n">
        <v>2.40131578947368</v>
      </c>
      <c r="J1781" t="n">
        <v>1</v>
      </c>
      <c r="K1781" t="n">
        <v>6900</v>
      </c>
      <c r="L1781" t="n">
        <v>10.16</v>
      </c>
      <c r="M1781" t="s">
        <v>5561</v>
      </c>
      <c r="N1781" t="n">
        <v>6900</v>
      </c>
      <c r="O1781" s="201" t="n">
        <v>44141</v>
      </c>
      <c r="P1781" t="s">
        <v>5562</v>
      </c>
    </row>
    <row r="1782">
      <c r="A1782" t="n">
        <v>1604699301</v>
      </c>
      <c r="B1782" t="s">
        <v>7228</v>
      </c>
      <c r="C1782" t="s">
        <v>7228</v>
      </c>
      <c r="D1782" t="n">
        <v>-1000</v>
      </c>
      <c r="E1782" t="n">
        <v>1.15</v>
      </c>
      <c r="F1782" s="201" t="n">
        <v>44139</v>
      </c>
      <c r="G1782" t="n">
        <v>0</v>
      </c>
      <c r="H1782" s="201" t="n">
        <v>44141</v>
      </c>
      <c r="I1782" t="n">
        <v>2.48299319727891</v>
      </c>
      <c r="J1782" t="n">
        <v>1</v>
      </c>
      <c r="K1782" t="n">
        <v>1150</v>
      </c>
      <c r="L1782" t="n">
        <v>10.03</v>
      </c>
      <c r="M1782" t="s">
        <v>5561</v>
      </c>
      <c r="N1782" t="n">
        <v>1150</v>
      </c>
      <c r="O1782" s="201" t="n">
        <v>44141</v>
      </c>
      <c r="P1782" t="s">
        <v>5562</v>
      </c>
    </row>
    <row r="1783">
      <c r="A1783" t="n">
        <v>1604699302</v>
      </c>
      <c r="B1783" t="s">
        <v>7229</v>
      </c>
      <c r="C1783" t="s">
        <v>7229</v>
      </c>
      <c r="D1783" t="n">
        <v>-400</v>
      </c>
      <c r="E1783" t="n">
        <v>0.45</v>
      </c>
      <c r="F1783" s="201" t="n">
        <v>44140.4794675926</v>
      </c>
      <c r="G1783" t="n">
        <v>0</v>
      </c>
      <c r="H1783" s="201" t="n">
        <v>44141</v>
      </c>
      <c r="I1783" t="n">
        <v>2.5</v>
      </c>
      <c r="J1783" t="n">
        <v>1</v>
      </c>
      <c r="K1783" t="n">
        <v>180</v>
      </c>
      <c r="L1783"/>
      <c r="M1783" t="s">
        <v>5653</v>
      </c>
      <c r="N1783" t="n">
        <v>180</v>
      </c>
      <c r="O1783" s="201" t="n">
        <v>44141</v>
      </c>
      <c r="P1783" t="s">
        <v>5562</v>
      </c>
    </row>
    <row r="1784">
      <c r="A1784" t="n">
        <v>1604699303</v>
      </c>
      <c r="B1784" t="s">
        <v>7230</v>
      </c>
      <c r="C1784" t="s">
        <v>7230</v>
      </c>
      <c r="D1784" t="n">
        <v>-1000</v>
      </c>
      <c r="E1784" t="n">
        <v>1.8</v>
      </c>
      <c r="F1784" s="201" t="n">
        <v>44138</v>
      </c>
      <c r="G1784" t="n">
        <v>0</v>
      </c>
      <c r="H1784" s="201" t="n">
        <v>44141</v>
      </c>
      <c r="I1784" t="n">
        <v>2.46621621621622</v>
      </c>
      <c r="J1784" t="n">
        <v>1</v>
      </c>
      <c r="K1784" t="n">
        <v>1800</v>
      </c>
      <c r="L1784" t="n">
        <v>10.04</v>
      </c>
      <c r="M1784" t="s">
        <v>5561</v>
      </c>
      <c r="N1784" t="n">
        <v>1800</v>
      </c>
      <c r="O1784" s="201" t="n">
        <v>44141</v>
      </c>
      <c r="P1784" t="s">
        <v>5562</v>
      </c>
    </row>
    <row r="1785">
      <c r="A1785" t="n">
        <v>1604699304</v>
      </c>
      <c r="B1785" t="s">
        <v>7231</v>
      </c>
      <c r="C1785" t="s">
        <v>7231</v>
      </c>
      <c r="D1785" t="n">
        <v>-1000</v>
      </c>
      <c r="E1785" t="n">
        <v>0.6</v>
      </c>
      <c r="F1785" s="201" t="n">
        <v>44138</v>
      </c>
      <c r="G1785" t="n">
        <v>0</v>
      </c>
      <c r="H1785" s="201" t="n">
        <v>44141</v>
      </c>
      <c r="I1785" t="n">
        <v>2.46621621621622</v>
      </c>
      <c r="J1785" t="n">
        <v>1</v>
      </c>
      <c r="K1785" t="n">
        <v>600</v>
      </c>
      <c r="L1785" t="n">
        <v>10.02</v>
      </c>
      <c r="M1785" t="s">
        <v>5561</v>
      </c>
      <c r="N1785" t="n">
        <v>600</v>
      </c>
      <c r="O1785" s="201" t="n">
        <v>44141</v>
      </c>
      <c r="P1785" t="s">
        <v>5562</v>
      </c>
    </row>
    <row r="1786">
      <c r="A1786" t="n">
        <v>1604699305</v>
      </c>
      <c r="B1786" t="s">
        <v>7232</v>
      </c>
      <c r="C1786" t="s">
        <v>7232</v>
      </c>
      <c r="D1786" t="n">
        <v>-500</v>
      </c>
      <c r="E1786" t="n">
        <v>2.5</v>
      </c>
      <c r="F1786" s="201" t="n">
        <v>44137</v>
      </c>
      <c r="G1786" t="n">
        <v>0</v>
      </c>
      <c r="H1786" s="201" t="n">
        <v>44141</v>
      </c>
      <c r="I1786" t="n">
        <v>2.4496644295302</v>
      </c>
      <c r="J1786" t="n">
        <v>1</v>
      </c>
      <c r="K1786" t="n">
        <v>1250</v>
      </c>
      <c r="L1786" t="n">
        <v>5.03</v>
      </c>
      <c r="M1786" t="s">
        <v>5561</v>
      </c>
      <c r="N1786" t="n">
        <v>1250</v>
      </c>
      <c r="O1786" s="201" t="n">
        <v>44141</v>
      </c>
      <c r="P1786" t="s">
        <v>5562</v>
      </c>
    </row>
    <row r="1787">
      <c r="A1787" t="n">
        <v>1604699306</v>
      </c>
      <c r="B1787" t="s">
        <v>7233</v>
      </c>
      <c r="C1787" t="s">
        <v>7233</v>
      </c>
      <c r="D1787" t="n">
        <v>-1000</v>
      </c>
      <c r="E1787" t="n">
        <v>0.9</v>
      </c>
      <c r="F1787" s="201" t="n">
        <v>44139</v>
      </c>
      <c r="G1787" t="n">
        <v>0</v>
      </c>
      <c r="H1787" s="201" t="n">
        <v>44141</v>
      </c>
      <c r="I1787" t="n">
        <v>2.48299319727891</v>
      </c>
      <c r="J1787" t="n">
        <v>1</v>
      </c>
      <c r="K1787" t="n">
        <v>900</v>
      </c>
      <c r="L1787" t="n">
        <v>10.02</v>
      </c>
      <c r="M1787" t="s">
        <v>5561</v>
      </c>
      <c r="N1787" t="n">
        <v>900</v>
      </c>
      <c r="O1787" s="201" t="n">
        <v>44141</v>
      </c>
      <c r="P1787" t="s">
        <v>5562</v>
      </c>
    </row>
    <row r="1788">
      <c r="A1788" t="n">
        <v>1604699307</v>
      </c>
      <c r="B1788" t="s">
        <v>7234</v>
      </c>
      <c r="C1788" t="s">
        <v>7234</v>
      </c>
      <c r="D1788" t="n">
        <v>-500</v>
      </c>
      <c r="E1788" t="n">
        <v>0.77</v>
      </c>
      <c r="F1788" s="201" t="n">
        <v>44140.4794675926</v>
      </c>
      <c r="G1788" t="n">
        <v>0</v>
      </c>
      <c r="H1788" s="201" t="n">
        <v>44141</v>
      </c>
      <c r="I1788" t="n">
        <v>2.5</v>
      </c>
      <c r="J1788" t="n">
        <v>1</v>
      </c>
      <c r="K1788" t="n">
        <v>385</v>
      </c>
      <c r="L1788"/>
      <c r="M1788" t="s">
        <v>5561</v>
      </c>
      <c r="N1788" t="n">
        <v>385</v>
      </c>
      <c r="O1788" s="201" t="n">
        <v>44141</v>
      </c>
      <c r="P1788" t="s">
        <v>5562</v>
      </c>
    </row>
    <row r="1789">
      <c r="A1789" t="n">
        <v>1604699308</v>
      </c>
      <c r="B1789" t="s">
        <v>7235</v>
      </c>
      <c r="C1789" t="s">
        <v>7235</v>
      </c>
      <c r="D1789" t="n">
        <v>-1000</v>
      </c>
      <c r="E1789" t="n">
        <v>1.1</v>
      </c>
      <c r="F1789" s="201" t="n">
        <v>44140.4794675926</v>
      </c>
      <c r="G1789" t="n">
        <v>0</v>
      </c>
      <c r="H1789" s="201" t="n">
        <v>44141</v>
      </c>
      <c r="I1789" t="n">
        <v>2.5</v>
      </c>
      <c r="J1789" t="n">
        <v>1</v>
      </c>
      <c r="K1789" t="n">
        <v>1100</v>
      </c>
      <c r="L1789"/>
      <c r="M1789" t="s">
        <v>5561</v>
      </c>
      <c r="N1789" t="n">
        <v>1100</v>
      </c>
      <c r="O1789" s="201" t="n">
        <v>44141</v>
      </c>
      <c r="P1789" t="s">
        <v>5562</v>
      </c>
    </row>
    <row r="1790">
      <c r="A1790" t="n">
        <v>1604956714</v>
      </c>
      <c r="B1790" t="s">
        <v>7236</v>
      </c>
      <c r="C1790" t="s">
        <v>7236</v>
      </c>
      <c r="D1790" t="n">
        <v>-500</v>
      </c>
      <c r="E1790" t="n">
        <v>2.6</v>
      </c>
      <c r="F1790" s="201" t="n">
        <v>44140.4794675926</v>
      </c>
      <c r="G1790" t="n">
        <v>0.7</v>
      </c>
      <c r="H1790" s="201" t="n">
        <v>44144</v>
      </c>
      <c r="I1790" t="n">
        <v>1.82692307692308</v>
      </c>
      <c r="J1790" t="n">
        <v>0.730769230769231</v>
      </c>
      <c r="K1790" t="n">
        <v>950</v>
      </c>
      <c r="L1790"/>
      <c r="M1790" t="s">
        <v>5561</v>
      </c>
      <c r="N1790" t="n">
        <v>1300</v>
      </c>
      <c r="O1790" s="201" t="n">
        <v>44144</v>
      </c>
      <c r="P1790" t="s">
        <v>5562</v>
      </c>
    </row>
    <row r="1791">
      <c r="A1791" t="n">
        <v>1604956715</v>
      </c>
      <c r="B1791" t="s">
        <v>7237</v>
      </c>
      <c r="C1791" t="s">
        <v>7237</v>
      </c>
      <c r="D1791" t="n">
        <v>100</v>
      </c>
      <c r="E1791" t="n">
        <v>14</v>
      </c>
      <c r="F1791" s="201" t="n">
        <v>44125.670162037</v>
      </c>
      <c r="G1791" t="n">
        <v>20</v>
      </c>
      <c r="H1791" s="201" t="n">
        <v>44144</v>
      </c>
      <c r="I1791" t="n">
        <v>0.971606033717835</v>
      </c>
      <c r="J1791" t="n">
        <v>0.428571428571429</v>
      </c>
      <c r="K1791" t="n">
        <v>600</v>
      </c>
      <c r="L1791"/>
      <c r="M1791" t="s">
        <v>5568</v>
      </c>
      <c r="N1791" t="n">
        <v>1400</v>
      </c>
      <c r="O1791" s="201" t="n">
        <v>44144</v>
      </c>
      <c r="P1791" t="s">
        <v>5562</v>
      </c>
    </row>
    <row r="1792">
      <c r="A1792" t="n">
        <v>1604956716</v>
      </c>
      <c r="B1792" t="s">
        <v>7238</v>
      </c>
      <c r="C1792" t="s">
        <v>7238</v>
      </c>
      <c r="D1792" t="n">
        <v>500</v>
      </c>
      <c r="E1792" t="n">
        <v>2.3</v>
      </c>
      <c r="F1792" s="201" t="n">
        <v>44102.8461342593</v>
      </c>
      <c r="G1792" t="n">
        <v>6.5</v>
      </c>
      <c r="H1792" s="201" t="n">
        <v>44144</v>
      </c>
      <c r="I1792" t="n">
        <v>3.62240075614367</v>
      </c>
      <c r="J1792" t="n">
        <v>1.82608695652174</v>
      </c>
      <c r="K1792" t="n">
        <v>2100</v>
      </c>
      <c r="L1792"/>
      <c r="M1792" t="s">
        <v>5568</v>
      </c>
      <c r="N1792" t="n">
        <v>1150</v>
      </c>
      <c r="O1792" s="201" t="n">
        <v>44144</v>
      </c>
      <c r="P1792" t="s">
        <v>5562</v>
      </c>
    </row>
    <row r="1793">
      <c r="A1793" t="n">
        <v>1605055068</v>
      </c>
      <c r="B1793" t="s">
        <v>7239</v>
      </c>
      <c r="C1793" t="s">
        <v>7239</v>
      </c>
      <c r="D1793" t="n">
        <v>-1000</v>
      </c>
      <c r="E1793" t="n">
        <v>3</v>
      </c>
      <c r="F1793" s="201" t="n">
        <v>44144.6764814815</v>
      </c>
      <c r="G1793" t="n">
        <v>2.7</v>
      </c>
      <c r="H1793" s="201" t="n">
        <v>44145</v>
      </c>
      <c r="I1793" t="n">
        <v>0.257042253521127</v>
      </c>
      <c r="J1793" t="n">
        <v>0.1</v>
      </c>
      <c r="K1793" t="n">
        <v>300</v>
      </c>
      <c r="L1793"/>
      <c r="M1793" t="s">
        <v>5561</v>
      </c>
      <c r="N1793" t="n">
        <v>3000</v>
      </c>
      <c r="O1793" s="201" t="n">
        <v>44145</v>
      </c>
      <c r="P1793" t="s">
        <v>5562</v>
      </c>
    </row>
    <row r="1794">
      <c r="A1794" t="n">
        <v>1605101619</v>
      </c>
      <c r="B1794" t="s">
        <v>7240</v>
      </c>
      <c r="C1794" t="s">
        <v>7240</v>
      </c>
      <c r="D1794" t="n">
        <v>-200</v>
      </c>
      <c r="E1794" t="n">
        <v>1.1</v>
      </c>
      <c r="F1794" s="201" t="n">
        <v>44144.6764814815</v>
      </c>
      <c r="G1794" t="n">
        <v>0</v>
      </c>
      <c r="H1794" s="201" t="n">
        <v>44146</v>
      </c>
      <c r="I1794" t="n">
        <v>2.57042253521127</v>
      </c>
      <c r="J1794" t="n">
        <v>1</v>
      </c>
      <c r="K1794" t="n">
        <v>220</v>
      </c>
      <c r="L1794"/>
      <c r="M1794" t="s">
        <v>5561</v>
      </c>
      <c r="N1794" t="n">
        <v>220</v>
      </c>
      <c r="O1794" s="201" t="n">
        <v>44146</v>
      </c>
      <c r="P1794" t="s">
        <v>5562</v>
      </c>
    </row>
    <row r="1795">
      <c r="A1795" t="n">
        <v>1605108095</v>
      </c>
      <c r="B1795" t="s">
        <v>6779</v>
      </c>
      <c r="C1795" t="s">
        <v>6779</v>
      </c>
      <c r="D1795" t="n">
        <v>200</v>
      </c>
      <c r="E1795" t="n">
        <v>120</v>
      </c>
      <c r="F1795" s="201" t="n">
        <v>44146.3539236111</v>
      </c>
      <c r="G1795" t="n">
        <v>127</v>
      </c>
      <c r="H1795" s="201" t="n">
        <v>44146</v>
      </c>
      <c r="I1795" t="n">
        <v>0.152083333333333</v>
      </c>
      <c r="J1795" t="n">
        <v>0.0583333333333333</v>
      </c>
      <c r="K1795" t="n">
        <v>1400</v>
      </c>
      <c r="L1795"/>
      <c r="M1795" t="s">
        <v>5566</v>
      </c>
      <c r="N1795" t="n">
        <v>24000</v>
      </c>
      <c r="O1795" s="201" t="n">
        <v>44146</v>
      </c>
      <c r="P1795" t="s">
        <v>5562</v>
      </c>
    </row>
    <row r="1796">
      <c r="A1796" t="n">
        <v>1605124073</v>
      </c>
      <c r="B1796" t="s">
        <v>7241</v>
      </c>
      <c r="C1796" t="s">
        <v>7241</v>
      </c>
      <c r="D1796" t="n">
        <v>100</v>
      </c>
      <c r="E1796" t="n">
        <v>8.1</v>
      </c>
      <c r="F1796" s="201" t="n">
        <v>44130</v>
      </c>
      <c r="G1796" t="n">
        <v>13</v>
      </c>
      <c r="H1796" s="201" t="n">
        <v>44146</v>
      </c>
      <c r="I1796" t="n">
        <v>1.41540044317822</v>
      </c>
      <c r="J1796" t="n">
        <v>0.604938271604938</v>
      </c>
      <c r="K1796" t="n">
        <v>490</v>
      </c>
      <c r="L1796"/>
      <c r="M1796" t="s">
        <v>5568</v>
      </c>
      <c r="N1796" t="n">
        <v>810</v>
      </c>
      <c r="O1796" s="201" t="n">
        <v>44146</v>
      </c>
      <c r="P1796" t="s">
        <v>5562</v>
      </c>
    </row>
    <row r="1797">
      <c r="A1797" t="n">
        <v>1605282794</v>
      </c>
      <c r="B1797" t="s">
        <v>7242</v>
      </c>
      <c r="C1797" t="s">
        <v>7242</v>
      </c>
      <c r="D1797" t="n">
        <v>-1000</v>
      </c>
      <c r="E1797" t="n">
        <v>0.9</v>
      </c>
      <c r="F1797" s="201" t="n">
        <v>44146</v>
      </c>
      <c r="G1797" t="n">
        <v>1.8</v>
      </c>
      <c r="H1797" s="201" t="n">
        <v>44148</v>
      </c>
      <c r="I1797" t="n">
        <v>-2.60714285714286</v>
      </c>
      <c r="J1797" t="n">
        <v>-1</v>
      </c>
      <c r="K1797" t="n">
        <v>-900</v>
      </c>
      <c r="L1797"/>
      <c r="M1797" t="s">
        <v>5561</v>
      </c>
      <c r="N1797" t="n">
        <v>900</v>
      </c>
      <c r="O1797" s="201" t="n">
        <v>44148</v>
      </c>
      <c r="P1797" t="s">
        <v>5562</v>
      </c>
    </row>
    <row r="1798">
      <c r="A1798" t="n">
        <v>1605301780</v>
      </c>
      <c r="B1798" t="s">
        <v>7243</v>
      </c>
      <c r="C1798" t="s">
        <v>7243</v>
      </c>
      <c r="D1798" t="n">
        <v>-1500</v>
      </c>
      <c r="E1798" t="n">
        <v>0.35</v>
      </c>
      <c r="F1798" s="201" t="n">
        <v>44147.6728125</v>
      </c>
      <c r="G1798" t="n">
        <v>0</v>
      </c>
      <c r="H1798" s="201" t="n">
        <v>44148</v>
      </c>
      <c r="I1798" t="n">
        <v>2.62589928057554</v>
      </c>
      <c r="J1798" t="n">
        <v>1</v>
      </c>
      <c r="K1798" t="n">
        <v>525</v>
      </c>
      <c r="L1798"/>
      <c r="M1798" t="s">
        <v>5561</v>
      </c>
      <c r="N1798" t="n">
        <v>525</v>
      </c>
      <c r="O1798" s="201" t="n">
        <v>44148</v>
      </c>
      <c r="P1798" t="s">
        <v>5562</v>
      </c>
    </row>
    <row r="1799">
      <c r="A1799" t="n">
        <v>1605301781</v>
      </c>
      <c r="B1799" t="s">
        <v>7240</v>
      </c>
      <c r="C1799" t="s">
        <v>7240</v>
      </c>
      <c r="D1799" t="n">
        <v>-800</v>
      </c>
      <c r="E1799" t="n">
        <v>1.1</v>
      </c>
      <c r="F1799" s="201" t="n">
        <v>44144.6764814815</v>
      </c>
      <c r="G1799" t="n">
        <v>0</v>
      </c>
      <c r="H1799" s="201" t="n">
        <v>44148</v>
      </c>
      <c r="I1799" t="n">
        <v>2.57042253521127</v>
      </c>
      <c r="J1799" t="n">
        <v>1</v>
      </c>
      <c r="K1799" t="n">
        <v>880</v>
      </c>
      <c r="L1799"/>
      <c r="M1799" t="s">
        <v>5561</v>
      </c>
      <c r="N1799" t="n">
        <v>880</v>
      </c>
      <c r="O1799" s="201" t="n">
        <v>44148</v>
      </c>
      <c r="P1799" t="s">
        <v>5562</v>
      </c>
    </row>
    <row r="1800">
      <c r="A1800" t="n">
        <v>1605301782</v>
      </c>
      <c r="B1800" t="s">
        <v>7244</v>
      </c>
      <c r="C1800" t="s">
        <v>7244</v>
      </c>
      <c r="D1800" t="n">
        <v>-600</v>
      </c>
      <c r="E1800" t="n">
        <v>0.65</v>
      </c>
      <c r="F1800" s="201" t="n">
        <v>44144.6764814815</v>
      </c>
      <c r="G1800" t="n">
        <v>0</v>
      </c>
      <c r="H1800" s="201" t="n">
        <v>44148</v>
      </c>
      <c r="I1800" t="n">
        <v>2.57042253521127</v>
      </c>
      <c r="J1800" t="n">
        <v>1</v>
      </c>
      <c r="K1800" t="n">
        <v>390</v>
      </c>
      <c r="L1800"/>
      <c r="M1800" t="s">
        <v>5561</v>
      </c>
      <c r="N1800" t="n">
        <v>390</v>
      </c>
      <c r="O1800" s="201" t="n">
        <v>44148</v>
      </c>
      <c r="P1800" t="s">
        <v>5562</v>
      </c>
    </row>
    <row r="1801">
      <c r="A1801" t="n">
        <v>1605301783</v>
      </c>
      <c r="B1801" t="s">
        <v>7245</v>
      </c>
      <c r="C1801" t="s">
        <v>7245</v>
      </c>
      <c r="D1801" t="n">
        <v>-1000</v>
      </c>
      <c r="E1801" t="n">
        <v>0.7</v>
      </c>
      <c r="F1801" s="201" t="n">
        <v>44147.6718634259</v>
      </c>
      <c r="G1801" t="n">
        <v>0</v>
      </c>
      <c r="H1801" s="201" t="n">
        <v>44148</v>
      </c>
      <c r="I1801" t="n">
        <v>2.62589928057554</v>
      </c>
      <c r="J1801" t="n">
        <v>1</v>
      </c>
      <c r="K1801" t="n">
        <v>700</v>
      </c>
      <c r="L1801"/>
      <c r="M1801" t="s">
        <v>5561</v>
      </c>
      <c r="N1801" t="n">
        <v>700</v>
      </c>
      <c r="O1801" s="201" t="n">
        <v>44148</v>
      </c>
      <c r="P1801" t="s">
        <v>5562</v>
      </c>
    </row>
    <row r="1802">
      <c r="A1802" t="n">
        <v>1605301784</v>
      </c>
      <c r="B1802" t="s">
        <v>7246</v>
      </c>
      <c r="C1802" t="s">
        <v>7246</v>
      </c>
      <c r="D1802" t="n">
        <v>-1500</v>
      </c>
      <c r="E1802" t="n">
        <v>0.25</v>
      </c>
      <c r="F1802" s="201" t="n">
        <v>44147.6722106481</v>
      </c>
      <c r="G1802" t="n">
        <v>0</v>
      </c>
      <c r="H1802" s="201" t="n">
        <v>44148</v>
      </c>
      <c r="I1802" t="n">
        <v>2.62589928057554</v>
      </c>
      <c r="J1802" t="n">
        <v>1</v>
      </c>
      <c r="K1802" t="n">
        <v>375</v>
      </c>
      <c r="L1802"/>
      <c r="M1802" t="s">
        <v>5561</v>
      </c>
      <c r="N1802" t="n">
        <v>375</v>
      </c>
      <c r="O1802" s="201" t="n">
        <v>44148</v>
      </c>
      <c r="P1802" t="s">
        <v>5562</v>
      </c>
    </row>
    <row r="1803">
      <c r="A1803" t="n">
        <v>1605301785</v>
      </c>
      <c r="B1803" t="s">
        <v>7247</v>
      </c>
      <c r="C1803" t="s">
        <v>7247</v>
      </c>
      <c r="D1803" t="n">
        <v>200</v>
      </c>
      <c r="E1803" t="n">
        <v>6.7</v>
      </c>
      <c r="F1803" s="201" t="n">
        <v>44131</v>
      </c>
      <c r="G1803" t="n">
        <v>1</v>
      </c>
      <c r="H1803" s="201" t="n">
        <v>44148</v>
      </c>
      <c r="I1803" t="n">
        <v>-2.00337024554646</v>
      </c>
      <c r="J1803" t="n">
        <v>-0.850746268656716</v>
      </c>
      <c r="K1803" t="n">
        <v>-1140</v>
      </c>
      <c r="L1803"/>
      <c r="M1803" t="s">
        <v>5568</v>
      </c>
      <c r="N1803" t="n">
        <v>1340</v>
      </c>
      <c r="O1803" s="201" t="n">
        <v>44148</v>
      </c>
      <c r="P1803" t="s">
        <v>5562</v>
      </c>
    </row>
    <row r="1804">
      <c r="A1804" t="n">
        <v>1605301786</v>
      </c>
      <c r="B1804" t="s">
        <v>7248</v>
      </c>
      <c r="C1804" t="s">
        <v>7248</v>
      </c>
      <c r="D1804" t="n">
        <v>-400</v>
      </c>
      <c r="E1804" t="n">
        <v>1.55</v>
      </c>
      <c r="F1804" s="201" t="n">
        <v>44144.6764814815</v>
      </c>
      <c r="G1804" t="n">
        <v>0</v>
      </c>
      <c r="H1804" s="201" t="n">
        <v>44148</v>
      </c>
      <c r="I1804" t="n">
        <v>2.57042253521127</v>
      </c>
      <c r="J1804" t="n">
        <v>1</v>
      </c>
      <c r="K1804" t="n">
        <v>620</v>
      </c>
      <c r="L1804"/>
      <c r="M1804" t="s">
        <v>5653</v>
      </c>
      <c r="N1804" t="n">
        <v>620</v>
      </c>
      <c r="O1804" s="201" t="n">
        <v>44148</v>
      </c>
      <c r="P1804" t="s">
        <v>5562</v>
      </c>
    </row>
    <row r="1805">
      <c r="A1805" t="n">
        <v>1605301787</v>
      </c>
      <c r="B1805" t="s">
        <v>7249</v>
      </c>
      <c r="C1805" t="s">
        <v>7249</v>
      </c>
      <c r="D1805" t="n">
        <v>-1000</v>
      </c>
      <c r="E1805" t="n">
        <v>0.9</v>
      </c>
      <c r="F1805" s="201" t="n">
        <v>44147.6740856481</v>
      </c>
      <c r="G1805" t="n">
        <v>0</v>
      </c>
      <c r="H1805" s="201" t="n">
        <v>44148</v>
      </c>
      <c r="I1805" t="n">
        <v>2.62589928057554</v>
      </c>
      <c r="J1805" t="n">
        <v>1</v>
      </c>
      <c r="K1805" t="n">
        <v>900</v>
      </c>
      <c r="L1805"/>
      <c r="M1805" t="s">
        <v>5561</v>
      </c>
      <c r="N1805" t="n">
        <v>900</v>
      </c>
      <c r="O1805" s="201" t="n">
        <v>44148</v>
      </c>
      <c r="P1805" t="s">
        <v>5562</v>
      </c>
    </row>
    <row r="1806">
      <c r="A1806" t="n">
        <v>1605301788</v>
      </c>
      <c r="B1806" t="s">
        <v>7250</v>
      </c>
      <c r="C1806" t="s">
        <v>7250</v>
      </c>
      <c r="D1806" t="n">
        <v>-1500</v>
      </c>
      <c r="E1806" t="n">
        <v>0.2</v>
      </c>
      <c r="F1806" s="201" t="n">
        <v>44144.6764814815</v>
      </c>
      <c r="G1806" t="n">
        <v>0</v>
      </c>
      <c r="H1806" s="201" t="n">
        <v>44148</v>
      </c>
      <c r="I1806" t="n">
        <v>2.57042253521127</v>
      </c>
      <c r="J1806" t="n">
        <v>1</v>
      </c>
      <c r="K1806" t="n">
        <v>300</v>
      </c>
      <c r="L1806"/>
      <c r="M1806" t="s">
        <v>5561</v>
      </c>
      <c r="N1806" t="n">
        <v>300</v>
      </c>
      <c r="O1806" s="201" t="n">
        <v>44148</v>
      </c>
      <c r="P1806" t="s">
        <v>5562</v>
      </c>
    </row>
    <row r="1807">
      <c r="A1807" t="n">
        <v>1605301789</v>
      </c>
      <c r="B1807" t="s">
        <v>7251</v>
      </c>
      <c r="C1807" t="s">
        <v>7251</v>
      </c>
      <c r="D1807" t="n">
        <v>-1000</v>
      </c>
      <c r="E1807" t="n">
        <v>1</v>
      </c>
      <c r="F1807" s="201" t="n">
        <v>44144.6746643519</v>
      </c>
      <c r="G1807" t="n">
        <v>0</v>
      </c>
      <c r="H1807" s="201" t="n">
        <v>44148</v>
      </c>
      <c r="I1807" t="n">
        <v>2.57042253521127</v>
      </c>
      <c r="J1807" t="n">
        <v>1</v>
      </c>
      <c r="K1807" t="n">
        <v>1000</v>
      </c>
      <c r="L1807"/>
      <c r="M1807" t="s">
        <v>5561</v>
      </c>
      <c r="N1807" t="n">
        <v>1000</v>
      </c>
      <c r="O1807" s="201" t="n">
        <v>44148</v>
      </c>
      <c r="P1807" t="s">
        <v>5562</v>
      </c>
    </row>
    <row r="1808">
      <c r="A1808" t="n">
        <v>1605301790</v>
      </c>
      <c r="B1808" t="s">
        <v>7252</v>
      </c>
      <c r="C1808" t="s">
        <v>7252</v>
      </c>
      <c r="D1808" t="n">
        <v>-1500</v>
      </c>
      <c r="E1808" t="n">
        <v>0.58</v>
      </c>
      <c r="F1808" s="201" t="n">
        <v>44146</v>
      </c>
      <c r="G1808" t="n">
        <v>0</v>
      </c>
      <c r="H1808" s="201" t="n">
        <v>44148</v>
      </c>
      <c r="I1808" t="n">
        <v>2.60714285714286</v>
      </c>
      <c r="J1808" t="n">
        <v>1</v>
      </c>
      <c r="K1808" t="n">
        <v>870</v>
      </c>
      <c r="L1808"/>
      <c r="M1808" t="s">
        <v>5561</v>
      </c>
      <c r="N1808" t="n">
        <v>870</v>
      </c>
      <c r="O1808" s="201" t="n">
        <v>44148</v>
      </c>
      <c r="P1808" t="s">
        <v>5562</v>
      </c>
    </row>
    <row r="1809">
      <c r="A1809" t="n">
        <v>1605301791</v>
      </c>
      <c r="B1809" t="s">
        <v>7253</v>
      </c>
      <c r="C1809" t="s">
        <v>7253</v>
      </c>
      <c r="D1809" t="n">
        <v>-1000</v>
      </c>
      <c r="E1809" t="n">
        <v>1.4</v>
      </c>
      <c r="F1809" s="201" t="n">
        <v>44144.6764814815</v>
      </c>
      <c r="G1809" t="n">
        <v>0</v>
      </c>
      <c r="H1809" s="201" t="n">
        <v>44148</v>
      </c>
      <c r="I1809" t="n">
        <v>2.57042253521127</v>
      </c>
      <c r="J1809" t="n">
        <v>1</v>
      </c>
      <c r="K1809" t="n">
        <v>1400</v>
      </c>
      <c r="L1809"/>
      <c r="M1809" t="s">
        <v>5561</v>
      </c>
      <c r="N1809" t="n">
        <v>1400</v>
      </c>
      <c r="O1809" s="201" t="n">
        <v>44148</v>
      </c>
      <c r="P1809" t="s">
        <v>5562</v>
      </c>
    </row>
    <row r="1810">
      <c r="A1810" t="n">
        <v>1605301792</v>
      </c>
      <c r="B1810" t="s">
        <v>7254</v>
      </c>
      <c r="C1810" t="s">
        <v>7254</v>
      </c>
      <c r="D1810" t="n">
        <v>-1000</v>
      </c>
      <c r="E1810" t="n">
        <v>1.31</v>
      </c>
      <c r="F1810" s="201" t="n">
        <v>44144.6764814815</v>
      </c>
      <c r="G1810" t="n">
        <v>0</v>
      </c>
      <c r="H1810" s="201" t="n">
        <v>44148</v>
      </c>
      <c r="I1810" t="n">
        <v>2.57042253521127</v>
      </c>
      <c r="J1810" t="n">
        <v>1</v>
      </c>
      <c r="K1810" t="n">
        <v>1310</v>
      </c>
      <c r="L1810"/>
      <c r="M1810" t="s">
        <v>5561</v>
      </c>
      <c r="N1810" t="n">
        <v>1310</v>
      </c>
      <c r="O1810" s="201" t="n">
        <v>44148</v>
      </c>
      <c r="P1810" t="s">
        <v>5562</v>
      </c>
    </row>
    <row r="1811">
      <c r="A1811" t="n">
        <v>1605301793</v>
      </c>
      <c r="B1811" t="s">
        <v>7255</v>
      </c>
      <c r="C1811" t="s">
        <v>7255</v>
      </c>
      <c r="D1811" t="n">
        <v>-1000</v>
      </c>
      <c r="E1811" t="n">
        <v>1.05</v>
      </c>
      <c r="F1811" s="201" t="n">
        <v>44146</v>
      </c>
      <c r="G1811" t="n">
        <v>0</v>
      </c>
      <c r="H1811" s="201" t="n">
        <v>44148</v>
      </c>
      <c r="I1811" t="n">
        <v>2.60714285714286</v>
      </c>
      <c r="J1811" t="n">
        <v>1</v>
      </c>
      <c r="K1811" t="n">
        <v>1050</v>
      </c>
      <c r="L1811"/>
      <c r="M1811" t="s">
        <v>5561</v>
      </c>
      <c r="N1811" t="n">
        <v>1050</v>
      </c>
      <c r="O1811" s="201" t="n">
        <v>44148</v>
      </c>
      <c r="P1811" t="s">
        <v>5562</v>
      </c>
    </row>
    <row r="1812">
      <c r="A1812" t="n">
        <v>1605301794</v>
      </c>
      <c r="B1812" t="s">
        <v>7256</v>
      </c>
      <c r="C1812" t="s">
        <v>7256</v>
      </c>
      <c r="D1812" t="n">
        <v>-100</v>
      </c>
      <c r="E1812" t="n">
        <v>2.6</v>
      </c>
      <c r="F1812" s="201" t="n">
        <v>44137</v>
      </c>
      <c r="G1812" t="n">
        <v>1.8</v>
      </c>
      <c r="H1812" s="201" t="n">
        <v>44148</v>
      </c>
      <c r="I1812" t="n">
        <v>0.753742901393908</v>
      </c>
      <c r="J1812" t="n">
        <v>0.307692307692308</v>
      </c>
      <c r="K1812" t="n">
        <v>80</v>
      </c>
      <c r="L1812" t="n">
        <v>1.01</v>
      </c>
      <c r="M1812" t="s">
        <v>5653</v>
      </c>
      <c r="N1812" t="n">
        <v>260</v>
      </c>
      <c r="O1812" s="201" t="n">
        <v>44148</v>
      </c>
      <c r="P1812" t="s">
        <v>5562</v>
      </c>
    </row>
    <row r="1813">
      <c r="A1813" t="n">
        <v>1605301795</v>
      </c>
      <c r="B1813" t="s">
        <v>7257</v>
      </c>
      <c r="C1813" t="s">
        <v>7257</v>
      </c>
      <c r="D1813" t="n">
        <v>-100</v>
      </c>
      <c r="E1813" t="n">
        <v>1.7</v>
      </c>
      <c r="F1813" s="201" t="n">
        <v>44144.6764814815</v>
      </c>
      <c r="G1813" t="n">
        <v>0</v>
      </c>
      <c r="H1813" s="201" t="n">
        <v>44148</v>
      </c>
      <c r="I1813" t="n">
        <v>2.57042253521127</v>
      </c>
      <c r="J1813" t="n">
        <v>1</v>
      </c>
      <c r="K1813" t="n">
        <v>170</v>
      </c>
      <c r="L1813"/>
      <c r="M1813" t="s">
        <v>5653</v>
      </c>
      <c r="N1813" t="n">
        <v>170</v>
      </c>
      <c r="O1813" s="201" t="n">
        <v>44148</v>
      </c>
      <c r="P1813" t="s">
        <v>5562</v>
      </c>
    </row>
    <row r="1814">
      <c r="A1814" t="n">
        <v>1605301796</v>
      </c>
      <c r="B1814" t="s">
        <v>7258</v>
      </c>
      <c r="C1814" t="s">
        <v>7258</v>
      </c>
      <c r="D1814" t="n">
        <v>-500</v>
      </c>
      <c r="E1814" t="n">
        <v>0.45</v>
      </c>
      <c r="F1814" s="201" t="n">
        <v>44140.4794675926</v>
      </c>
      <c r="G1814" t="n">
        <v>0</v>
      </c>
      <c r="H1814" s="201" t="n">
        <v>44148</v>
      </c>
      <c r="I1814" t="n">
        <v>2.5</v>
      </c>
      <c r="J1814" t="n">
        <v>1</v>
      </c>
      <c r="K1814" t="n">
        <v>225</v>
      </c>
      <c r="L1814"/>
      <c r="M1814" t="s">
        <v>5653</v>
      </c>
      <c r="N1814" t="n">
        <v>225</v>
      </c>
      <c r="O1814" s="201" t="n">
        <v>44148</v>
      </c>
      <c r="P1814" t="s">
        <v>5562</v>
      </c>
    </row>
    <row r="1815">
      <c r="A1815" t="n">
        <v>1605302284</v>
      </c>
      <c r="B1815" t="s">
        <v>5991</v>
      </c>
      <c r="C1815" t="s">
        <v>5991</v>
      </c>
      <c r="D1815" t="n">
        <v>400</v>
      </c>
      <c r="E1815" t="n">
        <v>117</v>
      </c>
      <c r="F1815" s="201" t="n">
        <v>44127.5059953704</v>
      </c>
      <c r="G1815" t="n">
        <v>116</v>
      </c>
      <c r="H1815" s="201" t="n">
        <v>44148</v>
      </c>
      <c r="I1815" t="n">
        <v>-0.0196204913186045</v>
      </c>
      <c r="J1815" t="n">
        <v>-0.00854700854700852</v>
      </c>
      <c r="K1815" t="n">
        <v>-400</v>
      </c>
      <c r="L1815"/>
      <c r="M1815" t="s">
        <v>5566</v>
      </c>
      <c r="N1815" t="n">
        <v>46800</v>
      </c>
      <c r="O1815" s="201" t="n">
        <v>44148</v>
      </c>
      <c r="P1815" t="s">
        <v>5562</v>
      </c>
    </row>
    <row r="1816">
      <c r="A1816" t="n">
        <v>1605302285</v>
      </c>
      <c r="B1816" t="s">
        <v>6312</v>
      </c>
      <c r="C1816" t="s">
        <v>6312</v>
      </c>
      <c r="D1816" t="n">
        <v>500</v>
      </c>
      <c r="E1816" t="n">
        <v>41</v>
      </c>
      <c r="F1816" s="201" t="n">
        <v>44050.6712731482</v>
      </c>
      <c r="G1816" t="n">
        <v>41</v>
      </c>
      <c r="H1816" s="201" t="n">
        <v>44148</v>
      </c>
      <c r="I1816" t="n">
        <v>0</v>
      </c>
      <c r="J1816" t="n">
        <v>0</v>
      </c>
      <c r="K1816" t="n">
        <v>0</v>
      </c>
      <c r="L1816"/>
      <c r="M1816" t="s">
        <v>5566</v>
      </c>
      <c r="N1816" t="n">
        <v>20500</v>
      </c>
      <c r="O1816" s="201" t="n">
        <v>44148</v>
      </c>
      <c r="P1816" t="s">
        <v>5562</v>
      </c>
    </row>
    <row r="1817">
      <c r="A1817" t="n">
        <v>1605567146</v>
      </c>
      <c r="B1817" t="s">
        <v>7259</v>
      </c>
      <c r="C1817" t="s">
        <v>7259</v>
      </c>
      <c r="D1817" t="n">
        <v>200</v>
      </c>
      <c r="E1817" t="n">
        <v>5.7</v>
      </c>
      <c r="F1817" s="201" t="n">
        <v>44117</v>
      </c>
      <c r="G1817" t="n">
        <v>8.1</v>
      </c>
      <c r="H1817" s="201" t="n">
        <v>44151</v>
      </c>
      <c r="I1817" t="n">
        <v>0.909374026782934</v>
      </c>
      <c r="J1817" t="n">
        <v>0.421052631578947</v>
      </c>
      <c r="K1817" t="n">
        <v>480</v>
      </c>
      <c r="L1817"/>
      <c r="M1817" t="s">
        <v>5568</v>
      </c>
      <c r="N1817" t="n">
        <v>1140</v>
      </c>
      <c r="O1817" s="201" t="n">
        <v>44151</v>
      </c>
      <c r="P1817" t="s">
        <v>5562</v>
      </c>
    </row>
    <row r="1818">
      <c r="A1818" t="n">
        <v>1605738558</v>
      </c>
      <c r="B1818" t="s">
        <v>7260</v>
      </c>
      <c r="C1818" t="s">
        <v>7260</v>
      </c>
      <c r="D1818" t="n">
        <v>-1000</v>
      </c>
      <c r="E1818" t="n">
        <v>0.6</v>
      </c>
      <c r="F1818" s="201" t="n">
        <v>44152.7753240741</v>
      </c>
      <c r="G1818" t="n">
        <v>0.05</v>
      </c>
      <c r="H1818" s="201" t="n">
        <v>44153</v>
      </c>
      <c r="I1818" t="n">
        <v>2.49689054726368</v>
      </c>
      <c r="J1818" t="n">
        <v>0.916666666666667</v>
      </c>
      <c r="K1818" t="n">
        <v>550</v>
      </c>
      <c r="L1818"/>
      <c r="M1818" t="s">
        <v>5561</v>
      </c>
      <c r="N1818" t="n">
        <v>600</v>
      </c>
      <c r="O1818" s="201" t="n">
        <v>44153</v>
      </c>
      <c r="P1818" t="s">
        <v>5562</v>
      </c>
    </row>
    <row r="1819">
      <c r="A1819" t="n">
        <v>1605907025</v>
      </c>
      <c r="B1819" t="s">
        <v>7261</v>
      </c>
      <c r="C1819" t="s">
        <v>7261</v>
      </c>
      <c r="D1819" t="n">
        <v>-500</v>
      </c>
      <c r="E1819" t="n">
        <v>1.35</v>
      </c>
      <c r="F1819" s="201" t="n">
        <v>44144.6746643519</v>
      </c>
      <c r="G1819" t="n">
        <v>0</v>
      </c>
      <c r="H1819" s="201" t="n">
        <v>44155</v>
      </c>
      <c r="I1819" t="n">
        <v>2.57042253521127</v>
      </c>
      <c r="J1819" t="n">
        <v>1</v>
      </c>
      <c r="K1819" t="n">
        <v>675</v>
      </c>
      <c r="L1819"/>
      <c r="M1819" t="s">
        <v>5561</v>
      </c>
      <c r="N1819" t="n">
        <v>675</v>
      </c>
      <c r="O1819" s="201" t="n">
        <v>44155</v>
      </c>
      <c r="P1819" t="s">
        <v>5562</v>
      </c>
    </row>
    <row r="1820">
      <c r="A1820" t="n">
        <v>1605907026</v>
      </c>
      <c r="B1820" t="s">
        <v>7262</v>
      </c>
      <c r="C1820" t="s">
        <v>7262</v>
      </c>
      <c r="D1820" t="n">
        <v>-1000</v>
      </c>
      <c r="E1820" t="n">
        <v>0.75</v>
      </c>
      <c r="F1820" s="201" t="n">
        <v>44151.740775463</v>
      </c>
      <c r="G1820" t="n">
        <v>0</v>
      </c>
      <c r="H1820" s="201" t="n">
        <v>44155</v>
      </c>
      <c r="I1820" t="n">
        <v>2.7037037037037</v>
      </c>
      <c r="J1820" t="n">
        <v>1</v>
      </c>
      <c r="K1820" t="n">
        <v>750</v>
      </c>
      <c r="L1820"/>
      <c r="M1820" t="s">
        <v>5561</v>
      </c>
      <c r="N1820" t="n">
        <v>750</v>
      </c>
      <c r="O1820" s="201" t="n">
        <v>44155</v>
      </c>
      <c r="P1820" t="s">
        <v>5562</v>
      </c>
    </row>
    <row r="1821">
      <c r="A1821" t="n">
        <v>1605907027</v>
      </c>
      <c r="B1821" t="s">
        <v>7263</v>
      </c>
      <c r="C1821" t="s">
        <v>7263</v>
      </c>
      <c r="D1821" t="n">
        <v>-100</v>
      </c>
      <c r="E1821" t="n">
        <v>3.5</v>
      </c>
      <c r="F1821" s="201" t="n">
        <v>44120.6803125</v>
      </c>
      <c r="G1821" t="n">
        <v>0.6</v>
      </c>
      <c r="H1821" s="201" t="n">
        <v>44155</v>
      </c>
      <c r="I1821" t="n">
        <v>1.82185886402754</v>
      </c>
      <c r="J1821" t="n">
        <v>0.828571428571429</v>
      </c>
      <c r="K1821" t="n">
        <v>290</v>
      </c>
      <c r="L1821"/>
      <c r="M1821" t="s">
        <v>5653</v>
      </c>
      <c r="N1821" t="n">
        <v>350</v>
      </c>
      <c r="O1821" s="201" t="n">
        <v>44155</v>
      </c>
      <c r="P1821" t="s">
        <v>5562</v>
      </c>
    </row>
    <row r="1822">
      <c r="A1822" t="n">
        <v>1605907028</v>
      </c>
      <c r="B1822" t="s">
        <v>7264</v>
      </c>
      <c r="C1822" t="s">
        <v>7264</v>
      </c>
      <c r="D1822" t="n">
        <v>-1000</v>
      </c>
      <c r="E1822" t="n">
        <v>0.95</v>
      </c>
      <c r="F1822" s="201" t="n">
        <v>44151.7408217593</v>
      </c>
      <c r="G1822" t="n">
        <v>0</v>
      </c>
      <c r="H1822" s="201" t="n">
        <v>44155</v>
      </c>
      <c r="I1822" t="n">
        <v>2.7037037037037</v>
      </c>
      <c r="J1822" t="n">
        <v>1</v>
      </c>
      <c r="K1822" t="n">
        <v>950</v>
      </c>
      <c r="L1822"/>
      <c r="M1822" t="s">
        <v>5561</v>
      </c>
      <c r="N1822" t="n">
        <v>950</v>
      </c>
      <c r="O1822" s="201" t="n">
        <v>44155</v>
      </c>
      <c r="P1822" t="s">
        <v>5562</v>
      </c>
    </row>
    <row r="1823">
      <c r="A1823" t="n">
        <v>1605907029</v>
      </c>
      <c r="B1823" t="s">
        <v>7265</v>
      </c>
      <c r="C1823" t="s">
        <v>7265</v>
      </c>
      <c r="D1823" t="n">
        <v>200</v>
      </c>
      <c r="E1823" t="n">
        <v>3.4</v>
      </c>
      <c r="F1823" s="201" t="n">
        <v>44118</v>
      </c>
      <c r="G1823" t="n">
        <v>0</v>
      </c>
      <c r="H1823" s="201" t="n">
        <v>44155</v>
      </c>
      <c r="I1823" t="n">
        <v>-2.17261904761905</v>
      </c>
      <c r="J1823" t="n">
        <v>-1</v>
      </c>
      <c r="K1823" t="n">
        <v>-680</v>
      </c>
      <c r="L1823"/>
      <c r="M1823" t="s">
        <v>5568</v>
      </c>
      <c r="N1823" t="n">
        <v>680</v>
      </c>
      <c r="O1823" s="201" t="n">
        <v>44155</v>
      </c>
      <c r="P1823" t="s">
        <v>5562</v>
      </c>
    </row>
    <row r="1824">
      <c r="A1824" t="n">
        <v>1605907030</v>
      </c>
      <c r="B1824" t="s">
        <v>7266</v>
      </c>
      <c r="C1824" t="s">
        <v>7266</v>
      </c>
      <c r="D1824" t="n">
        <v>-1000</v>
      </c>
      <c r="E1824" t="n">
        <v>0.5</v>
      </c>
      <c r="F1824" s="201" t="n">
        <v>44152.7788888889</v>
      </c>
      <c r="G1824" t="n">
        <v>0</v>
      </c>
      <c r="H1824" s="201" t="n">
        <v>44155</v>
      </c>
      <c r="I1824" t="n">
        <v>2.72388059701493</v>
      </c>
      <c r="J1824" t="n">
        <v>1</v>
      </c>
      <c r="K1824" t="n">
        <v>500</v>
      </c>
      <c r="L1824"/>
      <c r="M1824" t="s">
        <v>5561</v>
      </c>
      <c r="N1824" t="n">
        <v>500</v>
      </c>
      <c r="O1824" s="201" t="n">
        <v>44155</v>
      </c>
      <c r="P1824" t="s">
        <v>5562</v>
      </c>
    </row>
    <row r="1825">
      <c r="A1825" t="n">
        <v>1605907031</v>
      </c>
      <c r="B1825" t="s">
        <v>7267</v>
      </c>
      <c r="C1825" t="s">
        <v>7267</v>
      </c>
      <c r="D1825" t="n">
        <v>-1000</v>
      </c>
      <c r="E1825" t="n">
        <v>2.5</v>
      </c>
      <c r="F1825" s="201" t="n">
        <v>44148.4489699074</v>
      </c>
      <c r="G1825" t="n">
        <v>0</v>
      </c>
      <c r="H1825" s="201" t="n">
        <v>44155</v>
      </c>
      <c r="I1825" t="n">
        <v>2.64492753623188</v>
      </c>
      <c r="J1825" t="n">
        <v>1</v>
      </c>
      <c r="K1825" t="n">
        <v>2500</v>
      </c>
      <c r="L1825"/>
      <c r="M1825" t="s">
        <v>5561</v>
      </c>
      <c r="N1825" t="n">
        <v>2500</v>
      </c>
      <c r="O1825" s="201" t="n">
        <v>44155</v>
      </c>
      <c r="P1825" t="s">
        <v>5562</v>
      </c>
    </row>
    <row r="1826">
      <c r="A1826" t="n">
        <v>1605907032</v>
      </c>
      <c r="B1826" t="s">
        <v>7268</v>
      </c>
      <c r="C1826" t="s">
        <v>7268</v>
      </c>
      <c r="D1826" t="n">
        <v>-1000</v>
      </c>
      <c r="E1826" t="n">
        <v>0.65</v>
      </c>
      <c r="F1826" s="201" t="n">
        <v>44152.777662037</v>
      </c>
      <c r="G1826" t="n">
        <v>0.12</v>
      </c>
      <c r="H1826" s="201" t="n">
        <v>44155</v>
      </c>
      <c r="I1826" t="n">
        <v>2.22101033295063</v>
      </c>
      <c r="J1826" t="n">
        <v>0.815384615384615</v>
      </c>
      <c r="K1826" t="n">
        <v>530</v>
      </c>
      <c r="L1826"/>
      <c r="M1826" t="s">
        <v>5561</v>
      </c>
      <c r="N1826" t="n">
        <v>650</v>
      </c>
      <c r="O1826" s="201" t="n">
        <v>44155</v>
      </c>
      <c r="P1826" t="s">
        <v>5562</v>
      </c>
    </row>
    <row r="1827">
      <c r="A1827" t="n">
        <v>1605907033</v>
      </c>
      <c r="B1827" t="s">
        <v>7269</v>
      </c>
      <c r="C1827" t="s">
        <v>7269</v>
      </c>
      <c r="D1827" t="n">
        <v>-1000</v>
      </c>
      <c r="E1827" t="n">
        <v>0.5</v>
      </c>
      <c r="F1827" s="201" t="n">
        <v>44060.6085763889</v>
      </c>
      <c r="G1827" t="n">
        <v>0</v>
      </c>
      <c r="H1827" s="201" t="n">
        <v>44155</v>
      </c>
      <c r="I1827" t="n">
        <v>1.61504424778761</v>
      </c>
      <c r="J1827" t="n">
        <v>1</v>
      </c>
      <c r="K1827" t="n">
        <v>500</v>
      </c>
      <c r="L1827"/>
      <c r="M1827" t="s">
        <v>5653</v>
      </c>
      <c r="N1827" t="n">
        <v>500</v>
      </c>
      <c r="O1827" s="201" t="n">
        <v>44155</v>
      </c>
      <c r="P1827" t="s">
        <v>5562</v>
      </c>
    </row>
    <row r="1828">
      <c r="A1828" t="n">
        <v>1605907034</v>
      </c>
      <c r="B1828" t="s">
        <v>7270</v>
      </c>
      <c r="C1828" t="s">
        <v>7270</v>
      </c>
      <c r="D1828" t="n">
        <v>-1000</v>
      </c>
      <c r="E1828" t="n">
        <v>1.7</v>
      </c>
      <c r="F1828" s="201" t="n">
        <v>44152.7770833333</v>
      </c>
      <c r="G1828" t="n">
        <v>0</v>
      </c>
      <c r="H1828" s="201" t="n">
        <v>44155</v>
      </c>
      <c r="I1828" t="n">
        <v>2.72388059701493</v>
      </c>
      <c r="J1828" t="n">
        <v>1</v>
      </c>
      <c r="K1828" t="n">
        <v>1700</v>
      </c>
      <c r="L1828"/>
      <c r="M1828" t="s">
        <v>5561</v>
      </c>
      <c r="N1828" t="n">
        <v>1700</v>
      </c>
      <c r="O1828" s="201" t="n">
        <v>44155</v>
      </c>
      <c r="P1828" t="s">
        <v>5562</v>
      </c>
    </row>
    <row r="1829">
      <c r="A1829" t="n">
        <v>1605907035</v>
      </c>
      <c r="B1829" t="s">
        <v>7271</v>
      </c>
      <c r="C1829" t="s">
        <v>7271</v>
      </c>
      <c r="D1829" t="n">
        <v>-1000</v>
      </c>
      <c r="E1829" t="n">
        <v>0.6</v>
      </c>
      <c r="F1829" s="201" t="n">
        <v>44152.7782638889</v>
      </c>
      <c r="G1829" t="n">
        <v>0</v>
      </c>
      <c r="H1829" s="201" t="n">
        <v>44155</v>
      </c>
      <c r="I1829" t="n">
        <v>2.72388059701493</v>
      </c>
      <c r="J1829" t="n">
        <v>1</v>
      </c>
      <c r="K1829" t="n">
        <v>600</v>
      </c>
      <c r="L1829"/>
      <c r="M1829" t="s">
        <v>5561</v>
      </c>
      <c r="N1829" t="n">
        <v>600</v>
      </c>
      <c r="O1829" s="201" t="n">
        <v>44155</v>
      </c>
      <c r="P1829" t="s">
        <v>5562</v>
      </c>
    </row>
    <row r="1830">
      <c r="A1830" t="n">
        <v>1605907036</v>
      </c>
      <c r="B1830" t="s">
        <v>7272</v>
      </c>
      <c r="C1830" t="s">
        <v>7272</v>
      </c>
      <c r="D1830" t="n">
        <v>-1000</v>
      </c>
      <c r="E1830" t="n">
        <v>1.3</v>
      </c>
      <c r="F1830" s="201" t="n">
        <v>44153.7236805556</v>
      </c>
      <c r="G1830" t="n">
        <v>0</v>
      </c>
      <c r="H1830" s="201" t="n">
        <v>44155</v>
      </c>
      <c r="I1830" t="n">
        <v>2.74436090225564</v>
      </c>
      <c r="J1830" t="n">
        <v>1</v>
      </c>
      <c r="K1830" t="n">
        <v>1300</v>
      </c>
      <c r="L1830"/>
      <c r="M1830" t="s">
        <v>5561</v>
      </c>
      <c r="N1830" t="n">
        <v>1300</v>
      </c>
      <c r="O1830" s="201" t="n">
        <v>44155</v>
      </c>
      <c r="P1830" t="s">
        <v>5562</v>
      </c>
    </row>
    <row r="1831">
      <c r="A1831" t="n">
        <v>1605907037</v>
      </c>
      <c r="B1831" t="s">
        <v>7273</v>
      </c>
      <c r="C1831" t="s">
        <v>7273</v>
      </c>
      <c r="D1831" t="n">
        <v>-1000</v>
      </c>
      <c r="E1831" t="n">
        <v>1.1</v>
      </c>
      <c r="F1831" s="201" t="n">
        <v>44151.7424189815</v>
      </c>
      <c r="G1831" t="n">
        <v>0</v>
      </c>
      <c r="H1831" s="201" t="n">
        <v>44155</v>
      </c>
      <c r="I1831" t="n">
        <v>2.7037037037037</v>
      </c>
      <c r="J1831" t="n">
        <v>1</v>
      </c>
      <c r="K1831" t="n">
        <v>1100</v>
      </c>
      <c r="L1831"/>
      <c r="M1831" t="s">
        <v>5561</v>
      </c>
      <c r="N1831" t="n">
        <v>1100</v>
      </c>
      <c r="O1831" s="201" t="n">
        <v>44155</v>
      </c>
      <c r="P1831" t="s">
        <v>5562</v>
      </c>
    </row>
    <row r="1832">
      <c r="A1832" t="n">
        <v>1605907038</v>
      </c>
      <c r="B1832" t="s">
        <v>7274</v>
      </c>
      <c r="C1832" t="s">
        <v>7274</v>
      </c>
      <c r="D1832" t="n">
        <v>500</v>
      </c>
      <c r="E1832" t="n">
        <v>1.35</v>
      </c>
      <c r="F1832" s="201" t="n">
        <v>44120.5456365741</v>
      </c>
      <c r="G1832" t="n">
        <v>0</v>
      </c>
      <c r="H1832" s="201" t="n">
        <v>44155</v>
      </c>
      <c r="I1832" t="n">
        <v>-2.19879518072289</v>
      </c>
      <c r="J1832" t="n">
        <v>-1</v>
      </c>
      <c r="K1832" t="n">
        <v>-675</v>
      </c>
      <c r="L1832"/>
      <c r="M1832" t="s">
        <v>5568</v>
      </c>
      <c r="N1832" t="n">
        <v>675</v>
      </c>
      <c r="O1832" s="201" t="n">
        <v>44155</v>
      </c>
      <c r="P1832" t="s">
        <v>5562</v>
      </c>
    </row>
    <row r="1833">
      <c r="A1833" t="n">
        <v>1605907039</v>
      </c>
      <c r="B1833" t="s">
        <v>7275</v>
      </c>
      <c r="C1833" t="s">
        <v>7275</v>
      </c>
      <c r="D1833" t="n">
        <v>-1000</v>
      </c>
      <c r="E1833" t="n">
        <v>3</v>
      </c>
      <c r="F1833" s="201" t="n">
        <v>44151.7419097222</v>
      </c>
      <c r="G1833" t="n">
        <v>0</v>
      </c>
      <c r="H1833" s="201" t="n">
        <v>44155</v>
      </c>
      <c r="I1833" t="n">
        <v>2.7037037037037</v>
      </c>
      <c r="J1833" t="n">
        <v>1</v>
      </c>
      <c r="K1833" t="n">
        <v>3000</v>
      </c>
      <c r="L1833"/>
      <c r="M1833" t="s">
        <v>5561</v>
      </c>
      <c r="N1833" t="n">
        <v>3000</v>
      </c>
      <c r="O1833" s="201" t="n">
        <v>44155</v>
      </c>
      <c r="P1833" t="s">
        <v>5562</v>
      </c>
    </row>
    <row r="1834">
      <c r="A1834" t="n">
        <v>1605907040</v>
      </c>
      <c r="B1834" t="s">
        <v>7276</v>
      </c>
      <c r="C1834" t="s">
        <v>7276</v>
      </c>
      <c r="D1834" t="n">
        <v>-1000</v>
      </c>
      <c r="E1834" t="n">
        <v>1.4</v>
      </c>
      <c r="F1834" s="201" t="n">
        <v>44152.7793865741</v>
      </c>
      <c r="G1834" t="n">
        <v>0</v>
      </c>
      <c r="H1834" s="201" t="n">
        <v>44155</v>
      </c>
      <c r="I1834" t="n">
        <v>2.72388059701493</v>
      </c>
      <c r="J1834" t="n">
        <v>1</v>
      </c>
      <c r="K1834" t="n">
        <v>1400</v>
      </c>
      <c r="L1834"/>
      <c r="M1834" t="s">
        <v>5561</v>
      </c>
      <c r="N1834" t="n">
        <v>1400</v>
      </c>
      <c r="O1834" s="201" t="n">
        <v>44155</v>
      </c>
      <c r="P1834" t="s">
        <v>5562</v>
      </c>
    </row>
    <row r="1835">
      <c r="A1835" t="n">
        <v>1605907041</v>
      </c>
      <c r="B1835" t="s">
        <v>7277</v>
      </c>
      <c r="C1835" t="s">
        <v>7277</v>
      </c>
      <c r="D1835" t="n">
        <v>-1000</v>
      </c>
      <c r="E1835" t="n">
        <v>1.5</v>
      </c>
      <c r="F1835" s="201" t="n">
        <v>44152.7782638889</v>
      </c>
      <c r="G1835" t="n">
        <v>0</v>
      </c>
      <c r="H1835" s="201" t="n">
        <v>44155</v>
      </c>
      <c r="I1835" t="n">
        <v>2.72388059701493</v>
      </c>
      <c r="J1835" t="n">
        <v>1</v>
      </c>
      <c r="K1835" t="n">
        <v>1500</v>
      </c>
      <c r="L1835"/>
      <c r="M1835" t="s">
        <v>5561</v>
      </c>
      <c r="N1835" t="n">
        <v>1500</v>
      </c>
      <c r="O1835" s="201" t="n">
        <v>44155</v>
      </c>
      <c r="P1835" t="s">
        <v>5562</v>
      </c>
    </row>
    <row r="1836">
      <c r="A1836" t="n">
        <v>1605907042</v>
      </c>
      <c r="B1836" t="s">
        <v>7278</v>
      </c>
      <c r="C1836" t="s">
        <v>7278</v>
      </c>
      <c r="D1836" t="n">
        <v>200</v>
      </c>
      <c r="E1836" t="n">
        <v>3.7</v>
      </c>
      <c r="F1836" s="201" t="n">
        <v>44060.6085763889</v>
      </c>
      <c r="G1836" t="n">
        <v>0</v>
      </c>
      <c r="H1836" s="201" t="n">
        <v>44155</v>
      </c>
      <c r="I1836" t="n">
        <v>-1.61504424778761</v>
      </c>
      <c r="J1836" t="n">
        <v>-1</v>
      </c>
      <c r="K1836" t="n">
        <v>-740</v>
      </c>
      <c r="L1836"/>
      <c r="M1836" t="s">
        <v>5568</v>
      </c>
      <c r="N1836" t="n">
        <v>740</v>
      </c>
      <c r="O1836" s="201" t="n">
        <v>44155</v>
      </c>
      <c r="P1836" t="s">
        <v>5562</v>
      </c>
    </row>
    <row r="1837">
      <c r="A1837" t="n">
        <v>1605907043</v>
      </c>
      <c r="B1837" t="s">
        <v>7279</v>
      </c>
      <c r="C1837" t="s">
        <v>7279</v>
      </c>
      <c r="D1837" t="n">
        <v>201</v>
      </c>
      <c r="E1837" t="n">
        <v>169.59</v>
      </c>
      <c r="F1837" s="201" t="n">
        <v>43846.0416666667</v>
      </c>
      <c r="G1837" t="n">
        <v>179</v>
      </c>
      <c r="H1837" s="201" t="n">
        <v>44155</v>
      </c>
      <c r="I1837" t="n">
        <v>0.0460287913631272</v>
      </c>
      <c r="J1837" t="n">
        <v>0.055486762191167</v>
      </c>
      <c r="K1837" t="n">
        <v>1891.41</v>
      </c>
      <c r="L1837"/>
      <c r="M1837" t="s">
        <v>5566</v>
      </c>
      <c r="N1837" t="n">
        <v>34087.59</v>
      </c>
      <c r="O1837" s="201" t="n">
        <v>44155</v>
      </c>
      <c r="P1837" t="s">
        <v>5562</v>
      </c>
    </row>
    <row r="1838">
      <c r="A1838" t="n">
        <v>1605907044</v>
      </c>
      <c r="B1838" t="s">
        <v>7280</v>
      </c>
      <c r="C1838" t="s">
        <v>7280</v>
      </c>
      <c r="D1838" t="n">
        <v>-200</v>
      </c>
      <c r="E1838" t="n">
        <v>3.4</v>
      </c>
      <c r="F1838" s="201" t="n">
        <v>44138</v>
      </c>
      <c r="G1838" t="n">
        <v>12</v>
      </c>
      <c r="H1838" s="201" t="n">
        <v>44155</v>
      </c>
      <c r="I1838" t="n">
        <v>-6.23807631160572</v>
      </c>
      <c r="J1838" t="n">
        <v>-2.52941176470588</v>
      </c>
      <c r="K1838" t="n">
        <v>-1720</v>
      </c>
      <c r="L1838" t="n">
        <v>2.02</v>
      </c>
      <c r="M1838" t="s">
        <v>5653</v>
      </c>
      <c r="N1838" t="n">
        <v>680</v>
      </c>
      <c r="O1838" s="201" t="n">
        <v>44155</v>
      </c>
      <c r="P1838" t="s">
        <v>5562</v>
      </c>
    </row>
    <row r="1839">
      <c r="A1839" t="n">
        <v>1606165849</v>
      </c>
      <c r="B1839" t="s">
        <v>6102</v>
      </c>
      <c r="C1839" t="s">
        <v>6102</v>
      </c>
      <c r="D1839" t="n">
        <v>1000</v>
      </c>
      <c r="E1839" t="n">
        <v>28.5</v>
      </c>
      <c r="F1839" s="201" t="n">
        <v>44156.4408101852</v>
      </c>
      <c r="G1839" t="n">
        <v>29.1</v>
      </c>
      <c r="H1839" s="201" t="n">
        <v>44158</v>
      </c>
      <c r="I1839" t="n">
        <v>0.0591093117408909</v>
      </c>
      <c r="J1839" t="n">
        <v>0.0210526315789474</v>
      </c>
      <c r="K1839" t="n">
        <v>600.000000000001</v>
      </c>
      <c r="L1839"/>
      <c r="M1839" t="s">
        <v>5566</v>
      </c>
      <c r="N1839" t="n">
        <v>28500</v>
      </c>
      <c r="O1839" s="201" t="n">
        <v>44158</v>
      </c>
      <c r="P1839" t="s">
        <v>5562</v>
      </c>
    </row>
    <row r="1840">
      <c r="A1840" t="n">
        <v>1606252480</v>
      </c>
      <c r="B1840" t="s">
        <v>7281</v>
      </c>
      <c r="C1840" t="s">
        <v>7281</v>
      </c>
      <c r="D1840" t="n">
        <v>-1000</v>
      </c>
      <c r="E1840" t="n">
        <v>1.1</v>
      </c>
      <c r="F1840" s="201" t="n">
        <v>44158.6663194444</v>
      </c>
      <c r="G1840" t="n">
        <v>0.25</v>
      </c>
      <c r="H1840" s="201" t="n">
        <v>44159</v>
      </c>
      <c r="I1840" t="n">
        <v>2.20348011363636</v>
      </c>
      <c r="J1840" t="n">
        <v>0.772727272727273</v>
      </c>
      <c r="K1840" t="n">
        <v>850</v>
      </c>
      <c r="L1840"/>
      <c r="M1840" t="s">
        <v>5561</v>
      </c>
      <c r="N1840" t="n">
        <v>1100</v>
      </c>
      <c r="O1840" s="201" t="n">
        <v>44159</v>
      </c>
      <c r="P1840" t="s">
        <v>5562</v>
      </c>
    </row>
    <row r="1841">
      <c r="A1841" t="n">
        <v>1606501283</v>
      </c>
      <c r="B1841" t="s">
        <v>7282</v>
      </c>
      <c r="C1841" t="s">
        <v>7282</v>
      </c>
      <c r="D1841" t="n">
        <v>-1000</v>
      </c>
      <c r="E1841" t="n">
        <v>1.6</v>
      </c>
      <c r="F1841" s="201" t="n">
        <v>44159</v>
      </c>
      <c r="G1841" t="n">
        <v>0</v>
      </c>
      <c r="H1841" s="201" t="n">
        <v>44162</v>
      </c>
      <c r="I1841" t="n">
        <v>2.8740157480315</v>
      </c>
      <c r="J1841" t="n">
        <v>1</v>
      </c>
      <c r="K1841" t="n">
        <v>1600</v>
      </c>
      <c r="L1841" t="n">
        <v>10.04</v>
      </c>
      <c r="M1841" t="s">
        <v>5561</v>
      </c>
      <c r="N1841" t="n">
        <v>1600</v>
      </c>
      <c r="O1841" s="201" t="n">
        <v>44162</v>
      </c>
      <c r="P1841" t="s">
        <v>5562</v>
      </c>
    </row>
    <row r="1842">
      <c r="A1842" t="n">
        <v>1606501284</v>
      </c>
      <c r="B1842" t="s">
        <v>7283</v>
      </c>
      <c r="C1842" t="s">
        <v>7283</v>
      </c>
      <c r="D1842" t="n">
        <v>-1000</v>
      </c>
      <c r="E1842" t="n">
        <v>1</v>
      </c>
      <c r="F1842" s="201" t="n">
        <v>44159</v>
      </c>
      <c r="G1842" t="n">
        <v>0</v>
      </c>
      <c r="H1842" s="201" t="n">
        <v>44162</v>
      </c>
      <c r="I1842" t="n">
        <v>2.8740157480315</v>
      </c>
      <c r="J1842" t="n">
        <v>1</v>
      </c>
      <c r="K1842" t="n">
        <v>1000</v>
      </c>
      <c r="L1842" t="n">
        <v>10.04</v>
      </c>
      <c r="M1842" t="s">
        <v>5561</v>
      </c>
      <c r="N1842" t="n">
        <v>1000</v>
      </c>
      <c r="O1842" s="201" t="n">
        <v>44162</v>
      </c>
      <c r="P1842" t="s">
        <v>5562</v>
      </c>
    </row>
    <row r="1843">
      <c r="A1843" t="n">
        <v>1606501285</v>
      </c>
      <c r="B1843" t="s">
        <v>7284</v>
      </c>
      <c r="C1843" t="s">
        <v>7284</v>
      </c>
      <c r="D1843" t="n">
        <v>-1000</v>
      </c>
      <c r="E1843" t="n">
        <v>0.84</v>
      </c>
      <c r="F1843" s="201" t="n">
        <v>44158.6663194444</v>
      </c>
      <c r="G1843" t="n">
        <v>0</v>
      </c>
      <c r="H1843" s="201" t="n">
        <v>44162</v>
      </c>
      <c r="I1843" t="n">
        <v>2.8515625</v>
      </c>
      <c r="J1843" t="n">
        <v>1</v>
      </c>
      <c r="K1843" t="n">
        <v>840</v>
      </c>
      <c r="L1843"/>
      <c r="M1843" t="s">
        <v>5561</v>
      </c>
      <c r="N1843" t="n">
        <v>840</v>
      </c>
      <c r="O1843" s="201" t="n">
        <v>44162</v>
      </c>
      <c r="P1843" t="s">
        <v>5562</v>
      </c>
    </row>
    <row r="1844">
      <c r="A1844" t="n">
        <v>1606501286</v>
      </c>
      <c r="B1844" t="s">
        <v>7285</v>
      </c>
      <c r="C1844" t="s">
        <v>7285</v>
      </c>
      <c r="D1844" t="n">
        <v>-1000</v>
      </c>
      <c r="E1844" t="n">
        <v>0.6</v>
      </c>
      <c r="F1844" s="201" t="n">
        <v>44159</v>
      </c>
      <c r="G1844" t="n">
        <v>0</v>
      </c>
      <c r="H1844" s="201" t="n">
        <v>44162</v>
      </c>
      <c r="I1844" t="n">
        <v>2.8740157480315</v>
      </c>
      <c r="J1844" t="n">
        <v>1</v>
      </c>
      <c r="K1844" t="n">
        <v>600</v>
      </c>
      <c r="L1844" t="n">
        <v>10.02</v>
      </c>
      <c r="M1844" t="s">
        <v>5561</v>
      </c>
      <c r="N1844" t="n">
        <v>600</v>
      </c>
      <c r="O1844" s="201" t="n">
        <v>44162</v>
      </c>
      <c r="P1844" t="s">
        <v>5562</v>
      </c>
    </row>
    <row r="1845">
      <c r="A1845" t="n">
        <v>1606501287</v>
      </c>
      <c r="B1845" t="s">
        <v>7286</v>
      </c>
      <c r="C1845" t="s">
        <v>7286</v>
      </c>
      <c r="D1845" t="n">
        <v>-1000</v>
      </c>
      <c r="E1845" t="n">
        <v>1.5</v>
      </c>
      <c r="F1845" s="201" t="n">
        <v>44158.6663194444</v>
      </c>
      <c r="G1845" t="n">
        <v>0</v>
      </c>
      <c r="H1845" s="201" t="n">
        <v>44162</v>
      </c>
      <c r="I1845" t="n">
        <v>2.8515625</v>
      </c>
      <c r="J1845" t="n">
        <v>1</v>
      </c>
      <c r="K1845" t="n">
        <v>1500</v>
      </c>
      <c r="L1845"/>
      <c r="M1845" t="s">
        <v>5561</v>
      </c>
      <c r="N1845" t="n">
        <v>1500</v>
      </c>
      <c r="O1845" s="201" t="n">
        <v>44162</v>
      </c>
      <c r="P1845" t="s">
        <v>5562</v>
      </c>
    </row>
    <row r="1846">
      <c r="A1846" t="n">
        <v>1606501288</v>
      </c>
      <c r="B1846" t="s">
        <v>7287</v>
      </c>
      <c r="C1846" t="s">
        <v>7287</v>
      </c>
      <c r="D1846" t="n">
        <v>-1000</v>
      </c>
      <c r="E1846" t="n">
        <v>0.75</v>
      </c>
      <c r="F1846" s="201" t="n">
        <v>44158.6663194444</v>
      </c>
      <c r="G1846" t="n">
        <v>0</v>
      </c>
      <c r="H1846" s="201" t="n">
        <v>44162</v>
      </c>
      <c r="I1846" t="n">
        <v>2.8515625</v>
      </c>
      <c r="J1846" t="n">
        <v>1</v>
      </c>
      <c r="K1846" t="n">
        <v>750</v>
      </c>
      <c r="L1846"/>
      <c r="M1846" t="s">
        <v>5561</v>
      </c>
      <c r="N1846" t="n">
        <v>750</v>
      </c>
      <c r="O1846" s="201" t="n">
        <v>44162</v>
      </c>
      <c r="P1846" t="s">
        <v>5562</v>
      </c>
    </row>
    <row r="1847">
      <c r="A1847" t="n">
        <v>1606501289</v>
      </c>
      <c r="B1847" t="s">
        <v>7288</v>
      </c>
      <c r="C1847" t="s">
        <v>7288</v>
      </c>
      <c r="D1847" t="n">
        <v>-1000</v>
      </c>
      <c r="E1847" t="n">
        <v>0.95</v>
      </c>
      <c r="F1847" s="201" t="n">
        <v>44159</v>
      </c>
      <c r="G1847" t="n">
        <v>0</v>
      </c>
      <c r="H1847" s="201" t="n">
        <v>44162</v>
      </c>
      <c r="I1847" t="n">
        <v>2.8740157480315</v>
      </c>
      <c r="J1847" t="n">
        <v>1</v>
      </c>
      <c r="K1847" t="n">
        <v>950</v>
      </c>
      <c r="L1847" t="n">
        <v>10.03</v>
      </c>
      <c r="M1847" t="s">
        <v>5561</v>
      </c>
      <c r="N1847" t="n">
        <v>950</v>
      </c>
      <c r="O1847" s="201" t="n">
        <v>44162</v>
      </c>
      <c r="P1847" t="s">
        <v>5562</v>
      </c>
    </row>
    <row r="1848">
      <c r="A1848" t="n">
        <v>1606501290</v>
      </c>
      <c r="B1848" t="s">
        <v>7289</v>
      </c>
      <c r="C1848" t="s">
        <v>7289</v>
      </c>
      <c r="D1848" t="n">
        <v>-1000</v>
      </c>
      <c r="E1848" t="n">
        <v>0.4</v>
      </c>
      <c r="F1848" s="201" t="n">
        <v>44159</v>
      </c>
      <c r="G1848" t="n">
        <v>0</v>
      </c>
      <c r="H1848" s="201" t="n">
        <v>44162</v>
      </c>
      <c r="I1848" t="n">
        <v>2.8740157480315</v>
      </c>
      <c r="J1848" t="n">
        <v>1</v>
      </c>
      <c r="K1848" t="n">
        <v>400</v>
      </c>
      <c r="L1848" t="n">
        <v>10.01</v>
      </c>
      <c r="M1848" t="s">
        <v>5561</v>
      </c>
      <c r="N1848" t="n">
        <v>400</v>
      </c>
      <c r="O1848" s="201" t="n">
        <v>44162</v>
      </c>
      <c r="P1848" t="s">
        <v>5562</v>
      </c>
    </row>
    <row r="1849">
      <c r="A1849" t="n">
        <v>1606501291</v>
      </c>
      <c r="B1849" t="s">
        <v>7290</v>
      </c>
      <c r="C1849" t="s">
        <v>7290</v>
      </c>
      <c r="D1849" t="n">
        <v>-1000</v>
      </c>
      <c r="E1849" t="n">
        <v>1.3</v>
      </c>
      <c r="F1849" s="201" t="n">
        <v>44158.6663194444</v>
      </c>
      <c r="G1849" t="n">
        <v>0</v>
      </c>
      <c r="H1849" s="201" t="n">
        <v>44162</v>
      </c>
      <c r="I1849" t="n">
        <v>2.8515625</v>
      </c>
      <c r="J1849" t="n">
        <v>1</v>
      </c>
      <c r="K1849" t="n">
        <v>1300</v>
      </c>
      <c r="L1849"/>
      <c r="M1849" t="s">
        <v>5561</v>
      </c>
      <c r="N1849" t="n">
        <v>1300</v>
      </c>
      <c r="O1849" s="201" t="n">
        <v>44162</v>
      </c>
      <c r="P1849" t="s">
        <v>5562</v>
      </c>
    </row>
    <row r="1850">
      <c r="A1850" t="n">
        <v>1606501292</v>
      </c>
      <c r="B1850" t="s">
        <v>7291</v>
      </c>
      <c r="C1850" t="s">
        <v>7291</v>
      </c>
      <c r="D1850" t="n">
        <v>-1000</v>
      </c>
      <c r="E1850" t="n">
        <v>0.75</v>
      </c>
      <c r="F1850" s="201" t="n">
        <v>44159</v>
      </c>
      <c r="G1850" t="n">
        <v>0</v>
      </c>
      <c r="H1850" s="201" t="n">
        <v>44162</v>
      </c>
      <c r="I1850" t="n">
        <v>2.8740157480315</v>
      </c>
      <c r="J1850" t="n">
        <v>1</v>
      </c>
      <c r="K1850" t="n">
        <v>750</v>
      </c>
      <c r="L1850" t="n">
        <v>10.02</v>
      </c>
      <c r="M1850" t="s">
        <v>5561</v>
      </c>
      <c r="N1850" t="n">
        <v>750</v>
      </c>
      <c r="O1850" s="201" t="n">
        <v>44162</v>
      </c>
      <c r="P1850" t="s">
        <v>5562</v>
      </c>
    </row>
    <row r="1851">
      <c r="A1851" t="n">
        <v>1606501293</v>
      </c>
      <c r="B1851" t="s">
        <v>7292</v>
      </c>
      <c r="C1851" t="s">
        <v>7292</v>
      </c>
      <c r="D1851" t="n">
        <v>-1000</v>
      </c>
      <c r="E1851" t="n">
        <v>0.3</v>
      </c>
      <c r="F1851" s="201" t="n">
        <v>44159</v>
      </c>
      <c r="G1851" t="n">
        <v>0</v>
      </c>
      <c r="H1851" s="201" t="n">
        <v>44162</v>
      </c>
      <c r="I1851" t="n">
        <v>2.8740157480315</v>
      </c>
      <c r="J1851" t="n">
        <v>1</v>
      </c>
      <c r="K1851" t="n">
        <v>300</v>
      </c>
      <c r="L1851" t="n">
        <v>10.01</v>
      </c>
      <c r="M1851" t="s">
        <v>5653</v>
      </c>
      <c r="N1851" t="n">
        <v>300</v>
      </c>
      <c r="O1851" s="201" t="n">
        <v>44162</v>
      </c>
      <c r="P1851" t="s">
        <v>5562</v>
      </c>
    </row>
    <row r="1852">
      <c r="A1852" t="n">
        <v>1606501294</v>
      </c>
      <c r="B1852" t="s">
        <v>7293</v>
      </c>
      <c r="C1852" t="s">
        <v>7293</v>
      </c>
      <c r="D1852" t="n">
        <v>-1000</v>
      </c>
      <c r="E1852" t="n">
        <v>0.65</v>
      </c>
      <c r="F1852" s="201" t="n">
        <v>44158.6663194444</v>
      </c>
      <c r="G1852" t="n">
        <v>0</v>
      </c>
      <c r="H1852" s="201" t="n">
        <v>44162</v>
      </c>
      <c r="I1852" t="n">
        <v>2.8515625</v>
      </c>
      <c r="J1852" t="n">
        <v>1</v>
      </c>
      <c r="K1852" t="n">
        <v>650</v>
      </c>
      <c r="L1852"/>
      <c r="M1852" t="s">
        <v>5561</v>
      </c>
      <c r="N1852" t="n">
        <v>650</v>
      </c>
      <c r="O1852" s="201" t="n">
        <v>44162</v>
      </c>
      <c r="P1852" t="s">
        <v>5562</v>
      </c>
    </row>
    <row r="1853">
      <c r="A1853" t="n">
        <v>1606501295</v>
      </c>
      <c r="B1853" t="s">
        <v>7294</v>
      </c>
      <c r="C1853" t="s">
        <v>7294</v>
      </c>
      <c r="D1853" t="n">
        <v>-1000</v>
      </c>
      <c r="E1853" t="n">
        <v>0.55</v>
      </c>
      <c r="F1853" s="201" t="n">
        <v>44159</v>
      </c>
      <c r="G1853" t="n">
        <v>0</v>
      </c>
      <c r="H1853" s="201" t="n">
        <v>44162</v>
      </c>
      <c r="I1853" t="n">
        <v>2.8740157480315</v>
      </c>
      <c r="J1853" t="n">
        <v>1</v>
      </c>
      <c r="K1853" t="n">
        <v>550</v>
      </c>
      <c r="L1853" t="n">
        <v>10.02</v>
      </c>
      <c r="M1853" t="s">
        <v>5561</v>
      </c>
      <c r="N1853" t="n">
        <v>550</v>
      </c>
      <c r="O1853" s="201" t="n">
        <v>44162</v>
      </c>
      <c r="P1853" t="s">
        <v>5562</v>
      </c>
    </row>
    <row r="1854">
      <c r="A1854" t="n">
        <v>1606501296</v>
      </c>
      <c r="B1854" t="s">
        <v>7295</v>
      </c>
      <c r="C1854" t="s">
        <v>7295</v>
      </c>
      <c r="D1854" t="n">
        <v>-1000</v>
      </c>
      <c r="E1854" t="n">
        <v>0.65</v>
      </c>
      <c r="F1854" s="201" t="n">
        <v>44159</v>
      </c>
      <c r="G1854" t="n">
        <v>0</v>
      </c>
      <c r="H1854" s="201" t="n">
        <v>44162</v>
      </c>
      <c r="I1854" t="n">
        <v>2.8740157480315</v>
      </c>
      <c r="J1854" t="n">
        <v>1</v>
      </c>
      <c r="K1854" t="n">
        <v>650</v>
      </c>
      <c r="L1854" t="n">
        <v>10.02</v>
      </c>
      <c r="M1854" t="s">
        <v>5561</v>
      </c>
      <c r="N1854" t="n">
        <v>650</v>
      </c>
      <c r="O1854" s="201" t="n">
        <v>44162</v>
      </c>
      <c r="P1854" t="s">
        <v>5562</v>
      </c>
    </row>
    <row r="1855">
      <c r="A1855" t="n">
        <v>1607021480</v>
      </c>
      <c r="B1855" t="s">
        <v>7296</v>
      </c>
      <c r="C1855" t="s">
        <v>7296</v>
      </c>
      <c r="D1855" t="n">
        <v>100</v>
      </c>
      <c r="E1855" t="n">
        <v>9</v>
      </c>
      <c r="F1855" s="201" t="n">
        <v>44167</v>
      </c>
      <c r="G1855" t="n">
        <v>23.5</v>
      </c>
      <c r="H1855" s="201" t="n">
        <v>44168</v>
      </c>
      <c r="I1855" t="n">
        <v>4.94164332399627</v>
      </c>
      <c r="J1855" t="n">
        <v>1.61111111111111</v>
      </c>
      <c r="K1855" t="n">
        <v>1450</v>
      </c>
      <c r="L1855"/>
      <c r="M1855" t="s">
        <v>5568</v>
      </c>
      <c r="N1855" t="n">
        <v>900</v>
      </c>
      <c r="O1855" s="201" t="n">
        <v>44168</v>
      </c>
      <c r="P1855" t="s">
        <v>5562</v>
      </c>
    </row>
    <row r="1856">
      <c r="A1856" t="n">
        <v>1607021481</v>
      </c>
      <c r="B1856" t="s">
        <v>7297</v>
      </c>
      <c r="C1856" t="s">
        <v>7297</v>
      </c>
      <c r="D1856" t="n">
        <v>200</v>
      </c>
      <c r="E1856" t="n">
        <v>3.4</v>
      </c>
      <c r="F1856" s="201" t="n">
        <v>44165.7216782407</v>
      </c>
      <c r="G1856" t="n">
        <v>4.1</v>
      </c>
      <c r="H1856" s="201" t="n">
        <v>44168</v>
      </c>
      <c r="I1856" t="n">
        <v>0.62105007292173</v>
      </c>
      <c r="J1856" t="n">
        <v>0.205882352941176</v>
      </c>
      <c r="K1856" t="n">
        <v>140</v>
      </c>
      <c r="L1856"/>
      <c r="M1856" t="s">
        <v>5568</v>
      </c>
      <c r="N1856" t="n">
        <v>680</v>
      </c>
      <c r="O1856" s="201" t="n">
        <v>44168</v>
      </c>
      <c r="P1856" t="s">
        <v>5562</v>
      </c>
    </row>
    <row r="1857">
      <c r="A1857" t="n">
        <v>1607021482</v>
      </c>
      <c r="B1857" t="s">
        <v>7298</v>
      </c>
      <c r="C1857" t="s">
        <v>7298</v>
      </c>
      <c r="D1857" t="n">
        <v>-1000</v>
      </c>
      <c r="E1857" t="n">
        <v>0.5</v>
      </c>
      <c r="F1857" s="201" t="n">
        <v>44167</v>
      </c>
      <c r="G1857" t="n">
        <v>2.2</v>
      </c>
      <c r="H1857" s="201" t="n">
        <v>44168</v>
      </c>
      <c r="I1857" t="n">
        <v>-10.4285714285714</v>
      </c>
      <c r="J1857" t="n">
        <v>-3.4</v>
      </c>
      <c r="K1857" t="n">
        <v>-1700</v>
      </c>
      <c r="L1857" t="n">
        <v>10.02</v>
      </c>
      <c r="M1857" t="s">
        <v>5653</v>
      </c>
      <c r="N1857" t="n">
        <v>500</v>
      </c>
      <c r="O1857" s="201" t="n">
        <v>44168</v>
      </c>
      <c r="P1857" t="s">
        <v>5562</v>
      </c>
    </row>
    <row r="1858">
      <c r="A1858" t="n">
        <v>1607111389</v>
      </c>
      <c r="B1858" t="s">
        <v>7299</v>
      </c>
      <c r="C1858" t="s">
        <v>7299</v>
      </c>
      <c r="D1858" t="n">
        <v>500</v>
      </c>
      <c r="E1858" t="n">
        <v>0.9</v>
      </c>
      <c r="F1858" s="201" t="n">
        <v>44167</v>
      </c>
      <c r="G1858" t="n">
        <v>1.1</v>
      </c>
      <c r="H1858" s="201" t="n">
        <v>44169</v>
      </c>
      <c r="I1858" t="n">
        <v>0.681605975723623</v>
      </c>
      <c r="J1858" t="n">
        <v>0.222222222222222</v>
      </c>
      <c r="K1858" t="n">
        <v>100</v>
      </c>
      <c r="L1858"/>
      <c r="M1858" t="s">
        <v>5568</v>
      </c>
      <c r="N1858" t="n">
        <v>450</v>
      </c>
      <c r="O1858" s="201" t="n">
        <v>44169</v>
      </c>
      <c r="P1858" t="s">
        <v>5562</v>
      </c>
    </row>
    <row r="1859">
      <c r="A1859" t="n">
        <v>1607111390</v>
      </c>
      <c r="B1859" t="s">
        <v>7300</v>
      </c>
      <c r="C1859" t="s">
        <v>7300</v>
      </c>
      <c r="D1859" t="n">
        <v>-1000</v>
      </c>
      <c r="E1859" t="n">
        <v>1.85</v>
      </c>
      <c r="F1859" s="201" t="n">
        <v>44166.671087963</v>
      </c>
      <c r="G1859" t="n">
        <v>1.5</v>
      </c>
      <c r="H1859" s="201" t="n">
        <v>44169</v>
      </c>
      <c r="I1859" t="n">
        <v>0.575450450450451</v>
      </c>
      <c r="J1859" t="n">
        <v>0.189189189189189</v>
      </c>
      <c r="K1859" t="n">
        <v>350</v>
      </c>
      <c r="L1859"/>
      <c r="M1859" t="s">
        <v>5561</v>
      </c>
      <c r="N1859" t="n">
        <v>1850</v>
      </c>
      <c r="O1859" s="201" t="n">
        <v>44169</v>
      </c>
      <c r="P1859" t="s">
        <v>5562</v>
      </c>
    </row>
    <row r="1860">
      <c r="A1860" t="n">
        <v>1607115989</v>
      </c>
      <c r="B1860" t="s">
        <v>7301</v>
      </c>
      <c r="C1860" t="s">
        <v>7301</v>
      </c>
      <c r="D1860" t="n">
        <v>-100</v>
      </c>
      <c r="E1860" t="n">
        <v>1.85</v>
      </c>
      <c r="F1860" s="201" t="n">
        <v>44159</v>
      </c>
      <c r="G1860" t="n">
        <v>7.2</v>
      </c>
      <c r="H1860" s="201" t="n">
        <v>44169</v>
      </c>
      <c r="I1860" t="n">
        <v>-8.31134283890189</v>
      </c>
      <c r="J1860" t="n">
        <v>-2.89189189189189</v>
      </c>
      <c r="K1860" t="n">
        <v>-535</v>
      </c>
      <c r="L1860" t="n">
        <v>1.01</v>
      </c>
      <c r="M1860" t="s">
        <v>5653</v>
      </c>
      <c r="N1860" t="n">
        <v>185</v>
      </c>
      <c r="O1860" s="201" t="n">
        <v>44169</v>
      </c>
      <c r="P1860" t="s">
        <v>5562</v>
      </c>
    </row>
    <row r="1861">
      <c r="A1861" t="n">
        <v>1607115990</v>
      </c>
      <c r="B1861" t="s">
        <v>7302</v>
      </c>
      <c r="C1861" t="s">
        <v>7302</v>
      </c>
      <c r="D1861" t="n">
        <v>-1000</v>
      </c>
      <c r="E1861" t="n">
        <v>1.2</v>
      </c>
      <c r="F1861" s="201" t="n">
        <v>44167</v>
      </c>
      <c r="G1861" t="n">
        <v>23.5</v>
      </c>
      <c r="H1861" s="201" t="n">
        <v>44169</v>
      </c>
      <c r="I1861" t="n">
        <v>-56.999299719888</v>
      </c>
      <c r="J1861" t="n">
        <v>-18.5833333333333</v>
      </c>
      <c r="K1861" t="n">
        <v>-22300</v>
      </c>
      <c r="L1861" t="n">
        <v>10.03</v>
      </c>
      <c r="M1861" t="s">
        <v>5561</v>
      </c>
      <c r="N1861" t="n">
        <v>1200</v>
      </c>
      <c r="O1861" s="201" t="n">
        <v>44169</v>
      </c>
      <c r="P1861" t="s">
        <v>5562</v>
      </c>
    </row>
    <row r="1862">
      <c r="A1862" t="n">
        <v>1607115991</v>
      </c>
      <c r="B1862" t="s">
        <v>7303</v>
      </c>
      <c r="C1862" t="s">
        <v>7303</v>
      </c>
      <c r="D1862" t="n">
        <v>-100</v>
      </c>
      <c r="E1862" t="n">
        <v>0.79</v>
      </c>
      <c r="F1862" s="201" t="n">
        <v>44167</v>
      </c>
      <c r="G1862" t="n">
        <v>3.15</v>
      </c>
      <c r="H1862" s="201" t="n">
        <v>44169</v>
      </c>
      <c r="I1862" t="n">
        <v>-9.16285501542389</v>
      </c>
      <c r="J1862" t="n">
        <v>-2.9873417721519</v>
      </c>
      <c r="K1862" t="n">
        <v>-236</v>
      </c>
      <c r="L1862" t="n">
        <v>1.01</v>
      </c>
      <c r="M1862" t="s">
        <v>5653</v>
      </c>
      <c r="N1862" t="n">
        <v>79</v>
      </c>
      <c r="O1862" s="201" t="n">
        <v>44169</v>
      </c>
      <c r="P1862" t="s">
        <v>5562</v>
      </c>
    </row>
    <row r="1863">
      <c r="A1863" t="n">
        <v>1607116132</v>
      </c>
      <c r="B1863" t="s">
        <v>7304</v>
      </c>
      <c r="C1863" t="s">
        <v>7304</v>
      </c>
      <c r="D1863" t="n">
        <v>-1000</v>
      </c>
      <c r="E1863" t="n">
        <v>0.7</v>
      </c>
      <c r="F1863" s="201" t="n">
        <v>44167</v>
      </c>
      <c r="G1863" t="n">
        <v>0</v>
      </c>
      <c r="H1863" s="201" t="n">
        <v>44169</v>
      </c>
      <c r="I1863" t="n">
        <v>3.0672268907563</v>
      </c>
      <c r="J1863" t="n">
        <v>1</v>
      </c>
      <c r="K1863" t="n">
        <v>700</v>
      </c>
      <c r="L1863" t="n">
        <v>10.02</v>
      </c>
      <c r="M1863" t="s">
        <v>5561</v>
      </c>
      <c r="N1863" t="n">
        <v>700</v>
      </c>
      <c r="O1863" s="201" t="n">
        <v>44169</v>
      </c>
      <c r="P1863" t="s">
        <v>5562</v>
      </c>
    </row>
    <row r="1864">
      <c r="A1864" t="n">
        <v>1607116133</v>
      </c>
      <c r="B1864" t="s">
        <v>7305</v>
      </c>
      <c r="C1864" t="s">
        <v>7305</v>
      </c>
      <c r="D1864" t="n">
        <v>-1000</v>
      </c>
      <c r="E1864" t="n">
        <v>0.95</v>
      </c>
      <c r="F1864" s="201" t="n">
        <v>44167</v>
      </c>
      <c r="G1864" t="n">
        <v>0</v>
      </c>
      <c r="H1864" s="201" t="n">
        <v>44169</v>
      </c>
      <c r="I1864" t="n">
        <v>3.0672268907563</v>
      </c>
      <c r="J1864" t="n">
        <v>1</v>
      </c>
      <c r="K1864" t="n">
        <v>950</v>
      </c>
      <c r="L1864" t="n">
        <v>10.03</v>
      </c>
      <c r="M1864" t="s">
        <v>5561</v>
      </c>
      <c r="N1864" t="n">
        <v>950</v>
      </c>
      <c r="O1864" s="201" t="n">
        <v>44169</v>
      </c>
      <c r="P1864" t="s">
        <v>5562</v>
      </c>
    </row>
    <row r="1865">
      <c r="A1865" t="n">
        <v>1607116134</v>
      </c>
      <c r="B1865" t="s">
        <v>7306</v>
      </c>
      <c r="C1865" t="s">
        <v>7306</v>
      </c>
      <c r="D1865" t="n">
        <v>-1000</v>
      </c>
      <c r="E1865" t="n">
        <v>0.65</v>
      </c>
      <c r="F1865" s="201" t="n">
        <v>44167</v>
      </c>
      <c r="G1865" t="n">
        <v>0</v>
      </c>
      <c r="H1865" s="201" t="n">
        <v>44169</v>
      </c>
      <c r="I1865" t="n">
        <v>3.0672268907563</v>
      </c>
      <c r="J1865" t="n">
        <v>1</v>
      </c>
      <c r="K1865" t="n">
        <v>650</v>
      </c>
      <c r="L1865" t="n">
        <v>10.02</v>
      </c>
      <c r="M1865" t="s">
        <v>5561</v>
      </c>
      <c r="N1865" t="n">
        <v>650</v>
      </c>
      <c r="O1865" s="201" t="n">
        <v>44169</v>
      </c>
      <c r="P1865" t="s">
        <v>5562</v>
      </c>
    </row>
    <row r="1866">
      <c r="A1866" t="n">
        <v>1607116135</v>
      </c>
      <c r="B1866" t="s">
        <v>7307</v>
      </c>
      <c r="C1866" t="s">
        <v>7307</v>
      </c>
      <c r="D1866" t="n">
        <v>-1000</v>
      </c>
      <c r="E1866" t="n">
        <v>1.15</v>
      </c>
      <c r="F1866" s="201" t="n">
        <v>44167</v>
      </c>
      <c r="G1866" t="n">
        <v>0</v>
      </c>
      <c r="H1866" s="201" t="n">
        <v>44169</v>
      </c>
      <c r="I1866" t="n">
        <v>3.0672268907563</v>
      </c>
      <c r="J1866" t="n">
        <v>1</v>
      </c>
      <c r="K1866" t="n">
        <v>1150</v>
      </c>
      <c r="L1866" t="n">
        <v>10.03</v>
      </c>
      <c r="M1866" t="s">
        <v>5561</v>
      </c>
      <c r="N1866" t="n">
        <v>1150</v>
      </c>
      <c r="O1866" s="201" t="n">
        <v>44169</v>
      </c>
      <c r="P1866" t="s">
        <v>5562</v>
      </c>
    </row>
    <row r="1867">
      <c r="A1867" t="n">
        <v>1607116136</v>
      </c>
      <c r="B1867" t="s">
        <v>7308</v>
      </c>
      <c r="C1867" t="s">
        <v>7308</v>
      </c>
      <c r="D1867" t="n">
        <v>-1000</v>
      </c>
      <c r="E1867" t="n">
        <v>2.55</v>
      </c>
      <c r="F1867" s="201" t="n">
        <v>44167</v>
      </c>
      <c r="G1867" t="n">
        <v>0</v>
      </c>
      <c r="H1867" s="201" t="n">
        <v>44169</v>
      </c>
      <c r="I1867" t="n">
        <v>3.0672268907563</v>
      </c>
      <c r="J1867" t="n">
        <v>1</v>
      </c>
      <c r="K1867" t="n">
        <v>2550</v>
      </c>
      <c r="L1867" t="n">
        <v>10.06</v>
      </c>
      <c r="M1867" t="s">
        <v>5561</v>
      </c>
      <c r="N1867" t="n">
        <v>2550</v>
      </c>
      <c r="O1867" s="201" t="n">
        <v>44169</v>
      </c>
      <c r="P1867" t="s">
        <v>5562</v>
      </c>
    </row>
    <row r="1868">
      <c r="A1868" t="n">
        <v>1607116137</v>
      </c>
      <c r="B1868" t="s">
        <v>7309</v>
      </c>
      <c r="C1868" t="s">
        <v>7309</v>
      </c>
      <c r="D1868" t="n">
        <v>-500</v>
      </c>
      <c r="E1868" t="n">
        <v>2.2</v>
      </c>
      <c r="F1868" s="201" t="n">
        <v>44167</v>
      </c>
      <c r="G1868" t="n">
        <v>0</v>
      </c>
      <c r="H1868" s="201" t="n">
        <v>44169</v>
      </c>
      <c r="I1868" t="n">
        <v>3.0672268907563</v>
      </c>
      <c r="J1868" t="n">
        <v>1</v>
      </c>
      <c r="K1868" t="n">
        <v>1100</v>
      </c>
      <c r="L1868" t="n">
        <v>10.03</v>
      </c>
      <c r="M1868" t="s">
        <v>5561</v>
      </c>
      <c r="N1868" t="n">
        <v>1100</v>
      </c>
      <c r="O1868" s="201" t="n">
        <v>44169</v>
      </c>
      <c r="P1868" t="s">
        <v>5562</v>
      </c>
    </row>
    <row r="1869">
      <c r="A1869" t="n">
        <v>1607116138</v>
      </c>
      <c r="B1869" t="s">
        <v>7310</v>
      </c>
      <c r="C1869" t="s">
        <v>7310</v>
      </c>
      <c r="D1869" t="n">
        <v>-1000</v>
      </c>
      <c r="E1869" t="n">
        <v>0.5</v>
      </c>
      <c r="F1869" s="201" t="n">
        <v>44167</v>
      </c>
      <c r="G1869" t="n">
        <v>0</v>
      </c>
      <c r="H1869" s="201" t="n">
        <v>44169</v>
      </c>
      <c r="I1869" t="n">
        <v>3.0672268907563</v>
      </c>
      <c r="J1869" t="n">
        <v>1</v>
      </c>
      <c r="K1869" t="n">
        <v>500</v>
      </c>
      <c r="L1869" t="n">
        <v>10.02</v>
      </c>
      <c r="M1869" t="s">
        <v>5561</v>
      </c>
      <c r="N1869" t="n">
        <v>500</v>
      </c>
      <c r="O1869" s="201" t="n">
        <v>44169</v>
      </c>
      <c r="P1869" t="s">
        <v>5562</v>
      </c>
    </row>
    <row r="1870">
      <c r="A1870" t="n">
        <v>1607116139</v>
      </c>
      <c r="B1870" t="s">
        <v>7311</v>
      </c>
      <c r="C1870" t="s">
        <v>7311</v>
      </c>
      <c r="D1870" t="n">
        <v>-1000</v>
      </c>
      <c r="E1870" t="n">
        <v>3.4</v>
      </c>
      <c r="F1870" s="201" t="n">
        <v>44167</v>
      </c>
      <c r="G1870" t="n">
        <v>0</v>
      </c>
      <c r="H1870" s="201" t="n">
        <v>44169</v>
      </c>
      <c r="I1870" t="n">
        <v>3.0672268907563</v>
      </c>
      <c r="J1870" t="n">
        <v>1</v>
      </c>
      <c r="K1870" t="n">
        <v>3400</v>
      </c>
      <c r="L1870" t="n">
        <v>10.03</v>
      </c>
      <c r="M1870" t="s">
        <v>5561</v>
      </c>
      <c r="N1870" t="n">
        <v>3400</v>
      </c>
      <c r="O1870" s="201" t="n">
        <v>44169</v>
      </c>
      <c r="P1870" t="s">
        <v>5562</v>
      </c>
    </row>
    <row r="1871">
      <c r="A1871" t="n">
        <v>1607116140</v>
      </c>
      <c r="B1871" t="s">
        <v>7312</v>
      </c>
      <c r="C1871" t="s">
        <v>7312</v>
      </c>
      <c r="D1871" t="n">
        <v>-1000</v>
      </c>
      <c r="E1871" t="n">
        <v>4.5</v>
      </c>
      <c r="F1871" s="201" t="n">
        <v>44165.7196990741</v>
      </c>
      <c r="G1871" t="n">
        <v>0</v>
      </c>
      <c r="H1871" s="201" t="n">
        <v>44169</v>
      </c>
      <c r="I1871" t="n">
        <v>3.01652892561983</v>
      </c>
      <c r="J1871" t="n">
        <v>1</v>
      </c>
      <c r="K1871" t="n">
        <v>4500</v>
      </c>
      <c r="L1871"/>
      <c r="M1871" t="s">
        <v>5561</v>
      </c>
      <c r="N1871" t="n">
        <v>4500</v>
      </c>
      <c r="O1871" s="201" t="n">
        <v>44169</v>
      </c>
      <c r="P1871" t="s">
        <v>5562</v>
      </c>
    </row>
    <row r="1872">
      <c r="A1872" t="n">
        <v>1607448022</v>
      </c>
      <c r="B1872" t="s">
        <v>7313</v>
      </c>
      <c r="C1872" t="s">
        <v>7313</v>
      </c>
      <c r="D1872" t="n">
        <v>375</v>
      </c>
      <c r="E1872" t="n">
        <v>45.21</v>
      </c>
      <c r="F1872" s="201" t="n">
        <v>43374</v>
      </c>
      <c r="G1872" t="n">
        <v>50</v>
      </c>
      <c r="H1872" s="201" t="n">
        <v>44173</v>
      </c>
      <c r="I1872" t="n">
        <v>0.0424032390753482</v>
      </c>
      <c r="J1872" t="n">
        <v>0.1059500110595</v>
      </c>
      <c r="K1872" t="n">
        <v>1796.25</v>
      </c>
      <c r="L1872"/>
      <c r="M1872" t="s">
        <v>5566</v>
      </c>
      <c r="N1872" t="n">
        <v>16953.75</v>
      </c>
      <c r="O1872" s="201" t="n">
        <v>44173</v>
      </c>
      <c r="P1872" t="s">
        <v>5579</v>
      </c>
    </row>
    <row r="1873">
      <c r="A1873" t="n">
        <v>1607528548</v>
      </c>
      <c r="B1873" t="s">
        <v>7314</v>
      </c>
      <c r="C1873" t="s">
        <v>7314</v>
      </c>
      <c r="D1873" t="n">
        <v>153</v>
      </c>
      <c r="E1873" t="n">
        <v>122.09</v>
      </c>
      <c r="F1873" s="201" t="n">
        <v>43787.0416666667</v>
      </c>
      <c r="G1873" t="n">
        <v>124.39</v>
      </c>
      <c r="H1873" s="201" t="n">
        <v>44174</v>
      </c>
      <c r="I1873" t="n">
        <v>0.0137797094721838</v>
      </c>
      <c r="J1873" t="n">
        <v>0.0188385617167663</v>
      </c>
      <c r="K1873" t="n">
        <v>351.9</v>
      </c>
      <c r="L1873"/>
      <c r="M1873" t="s">
        <v>5566</v>
      </c>
      <c r="N1873" t="n">
        <v>18679.77</v>
      </c>
      <c r="O1873" s="201" t="n">
        <v>44174</v>
      </c>
      <c r="P1873" t="s">
        <v>5579</v>
      </c>
    </row>
    <row r="1874">
      <c r="A1874" t="n">
        <v>1607533943</v>
      </c>
      <c r="B1874" t="s">
        <v>7315</v>
      </c>
      <c r="C1874" t="s">
        <v>7315</v>
      </c>
      <c r="D1874" t="n">
        <v>6523</v>
      </c>
      <c r="E1874" t="n">
        <v>12.15</v>
      </c>
      <c r="F1874" s="201" t="n">
        <v>44025.526712963</v>
      </c>
      <c r="G1874" t="n">
        <v>12.21</v>
      </c>
      <c r="H1874" s="201" t="n">
        <v>44165</v>
      </c>
      <c r="I1874" t="n">
        <v>0.00690601201456875</v>
      </c>
      <c r="J1874" t="n">
        <v>0.0049382716049382</v>
      </c>
      <c r="K1874" t="n">
        <v>391.380000000003</v>
      </c>
      <c r="L1874"/>
      <c r="M1874" t="s">
        <v>5575</v>
      </c>
      <c r="N1874" t="n">
        <v>79254.45</v>
      </c>
      <c r="O1874" s="201" t="n">
        <v>44174</v>
      </c>
      <c r="P1874" t="s">
        <v>5588</v>
      </c>
    </row>
    <row r="1875">
      <c r="A1875" t="n">
        <v>1607623578</v>
      </c>
      <c r="B1875" t="s">
        <v>7316</v>
      </c>
      <c r="C1875" t="s">
        <v>7316</v>
      </c>
      <c r="D1875" t="n">
        <v>-500</v>
      </c>
      <c r="E1875" t="n">
        <v>18</v>
      </c>
      <c r="F1875" s="201" t="n">
        <v>44174.4435300926</v>
      </c>
      <c r="G1875" t="n">
        <v>30</v>
      </c>
      <c r="H1875" s="201" t="n">
        <v>44176</v>
      </c>
      <c r="I1875" t="n">
        <v>-2.17261904761905</v>
      </c>
      <c r="J1875" t="n">
        <v>-0.666666666666667</v>
      </c>
      <c r="K1875" t="n">
        <v>-6000</v>
      </c>
      <c r="L1875"/>
      <c r="M1875" t="s">
        <v>5561</v>
      </c>
      <c r="N1875" t="n">
        <v>9000</v>
      </c>
      <c r="O1875" s="201" t="n">
        <v>44175</v>
      </c>
      <c r="P1875" t="s">
        <v>5562</v>
      </c>
    </row>
    <row r="1876">
      <c r="A1876" t="n">
        <v>1607645672</v>
      </c>
      <c r="B1876" t="s">
        <v>7317</v>
      </c>
      <c r="C1876" t="s">
        <v>7317</v>
      </c>
      <c r="D1876" t="n">
        <v>500</v>
      </c>
      <c r="E1876" t="n">
        <v>1.05</v>
      </c>
      <c r="F1876" s="201" t="n">
        <v>44167</v>
      </c>
      <c r="G1876" t="n">
        <v>0.09</v>
      </c>
      <c r="H1876" s="201" t="n">
        <v>44175</v>
      </c>
      <c r="I1876" t="n">
        <v>-2.80432172869148</v>
      </c>
      <c r="J1876" t="n">
        <v>-0.914285714285714</v>
      </c>
      <c r="K1876" t="n">
        <v>-480</v>
      </c>
      <c r="L1876"/>
      <c r="M1876" t="s">
        <v>5568</v>
      </c>
      <c r="N1876" t="n">
        <v>525</v>
      </c>
      <c r="O1876" s="201" t="n">
        <v>44175</v>
      </c>
      <c r="P1876" t="s">
        <v>5562</v>
      </c>
    </row>
    <row r="1877">
      <c r="A1877" t="n">
        <v>1607722529</v>
      </c>
      <c r="B1877" t="s">
        <v>7318</v>
      </c>
      <c r="C1877" t="s">
        <v>7318</v>
      </c>
      <c r="D1877" t="n">
        <v>-1000</v>
      </c>
      <c r="E1877" t="n">
        <v>16</v>
      </c>
      <c r="F1877" s="201" t="n">
        <v>44173</v>
      </c>
      <c r="G1877" t="n">
        <v>0</v>
      </c>
      <c r="H1877" s="201" t="n">
        <v>44176</v>
      </c>
      <c r="I1877" t="n">
        <v>3.23008849557522</v>
      </c>
      <c r="J1877" t="n">
        <v>1</v>
      </c>
      <c r="K1877" t="n">
        <v>16000</v>
      </c>
      <c r="L1877" t="n">
        <v>16</v>
      </c>
      <c r="M1877" t="s">
        <v>5561</v>
      </c>
      <c r="N1877" t="n">
        <v>16000</v>
      </c>
      <c r="O1877" s="201" t="n">
        <v>44176</v>
      </c>
      <c r="P1877" t="s">
        <v>5562</v>
      </c>
    </row>
    <row r="1878">
      <c r="A1878" t="n">
        <v>1607722530</v>
      </c>
      <c r="B1878" t="s">
        <v>7319</v>
      </c>
      <c r="C1878" t="s">
        <v>7319</v>
      </c>
      <c r="D1878" t="n">
        <v>-1000</v>
      </c>
      <c r="E1878" t="n">
        <v>1.3</v>
      </c>
      <c r="F1878" s="201" t="n">
        <v>44173.7567013889</v>
      </c>
      <c r="G1878" t="n">
        <v>0</v>
      </c>
      <c r="H1878" s="201" t="n">
        <v>44176</v>
      </c>
      <c r="I1878" t="n">
        <v>3.23008849557522</v>
      </c>
      <c r="J1878" t="n">
        <v>1</v>
      </c>
      <c r="K1878" t="n">
        <v>1300</v>
      </c>
      <c r="L1878"/>
      <c r="M1878" t="s">
        <v>5561</v>
      </c>
      <c r="N1878" t="n">
        <v>1300</v>
      </c>
      <c r="O1878" s="201" t="n">
        <v>44176</v>
      </c>
      <c r="P1878" t="s">
        <v>5562</v>
      </c>
    </row>
    <row r="1879">
      <c r="A1879" t="n">
        <v>1607722531</v>
      </c>
      <c r="B1879" t="s">
        <v>7320</v>
      </c>
      <c r="C1879" t="s">
        <v>7320</v>
      </c>
      <c r="D1879" t="n">
        <v>-1000</v>
      </c>
      <c r="E1879" t="n">
        <v>5.4</v>
      </c>
      <c r="F1879" s="201" t="n">
        <v>44173.4769097222</v>
      </c>
      <c r="G1879" t="n">
        <v>0</v>
      </c>
      <c r="H1879" s="201" t="n">
        <v>44176</v>
      </c>
      <c r="I1879" t="n">
        <v>3.23008849557522</v>
      </c>
      <c r="J1879" t="n">
        <v>1</v>
      </c>
      <c r="K1879" t="n">
        <v>5400</v>
      </c>
      <c r="L1879"/>
      <c r="M1879" t="s">
        <v>5561</v>
      </c>
      <c r="N1879" t="n">
        <v>5400</v>
      </c>
      <c r="O1879" s="201" t="n">
        <v>44176</v>
      </c>
      <c r="P1879" t="s">
        <v>5562</v>
      </c>
    </row>
    <row r="1880">
      <c r="A1880" t="n">
        <v>1607722532</v>
      </c>
      <c r="B1880" t="s">
        <v>7321</v>
      </c>
      <c r="C1880" t="s">
        <v>7321</v>
      </c>
      <c r="D1880" t="n">
        <v>-900</v>
      </c>
      <c r="E1880" t="n">
        <v>24.51</v>
      </c>
      <c r="F1880" s="201" t="n">
        <v>44169</v>
      </c>
      <c r="G1880" t="n">
        <v>29.9</v>
      </c>
      <c r="H1880" s="201" t="n">
        <v>44176</v>
      </c>
      <c r="I1880" t="n">
        <v>-0.686044768052112</v>
      </c>
      <c r="J1880" t="n">
        <v>-0.219910240718074</v>
      </c>
      <c r="K1880" t="n">
        <v>-4851</v>
      </c>
      <c r="L1880"/>
      <c r="M1880" t="s">
        <v>5561</v>
      </c>
      <c r="N1880" t="n">
        <v>22059</v>
      </c>
      <c r="O1880" s="201" t="n">
        <v>44176</v>
      </c>
      <c r="P1880" t="s">
        <v>5562</v>
      </c>
    </row>
    <row r="1881">
      <c r="A1881" t="n">
        <v>1608079758</v>
      </c>
      <c r="B1881" t="s">
        <v>7322</v>
      </c>
      <c r="C1881" t="s">
        <v>7322</v>
      </c>
      <c r="D1881" t="n">
        <v>200</v>
      </c>
      <c r="E1881" t="n">
        <v>2.15</v>
      </c>
      <c r="F1881" s="201" t="n">
        <v>44166.6726388889</v>
      </c>
      <c r="G1881" t="n">
        <v>2.5</v>
      </c>
      <c r="H1881" s="201" t="n">
        <v>44180</v>
      </c>
      <c r="I1881" t="n">
        <v>0.49515503875969</v>
      </c>
      <c r="J1881" t="n">
        <v>0.162790697674419</v>
      </c>
      <c r="K1881" t="n">
        <v>70</v>
      </c>
      <c r="L1881"/>
      <c r="M1881" t="s">
        <v>5568</v>
      </c>
      <c r="N1881" t="n">
        <v>430</v>
      </c>
      <c r="O1881" s="201" t="n">
        <v>44180</v>
      </c>
      <c r="P1881" t="s">
        <v>5562</v>
      </c>
    </row>
    <row r="1882">
      <c r="A1882" t="n">
        <v>1608134693</v>
      </c>
      <c r="B1882" t="s">
        <v>5665</v>
      </c>
      <c r="C1882" t="s">
        <v>5665</v>
      </c>
      <c r="D1882" t="n">
        <v>500</v>
      </c>
      <c r="E1882" t="n">
        <v>22.55</v>
      </c>
      <c r="F1882" s="201" t="n">
        <v>44040.7492708333</v>
      </c>
      <c r="G1882" t="n">
        <v>23.22</v>
      </c>
      <c r="H1882" s="201" t="n">
        <v>44181</v>
      </c>
      <c r="I1882" t="n">
        <v>0.0440845095812375</v>
      </c>
      <c r="J1882" t="n">
        <v>0.029711751662971</v>
      </c>
      <c r="K1882" t="n">
        <v>334.999999999999</v>
      </c>
      <c r="L1882"/>
      <c r="M1882" t="s">
        <v>5581</v>
      </c>
      <c r="N1882" t="n">
        <v>11275</v>
      </c>
      <c r="O1882" s="201" t="n">
        <v>44181</v>
      </c>
      <c r="P1882" t="s">
        <v>5579</v>
      </c>
    </row>
    <row r="1883">
      <c r="A1883" t="n">
        <v>1608218126</v>
      </c>
      <c r="B1883" t="s">
        <v>7323</v>
      </c>
      <c r="C1883" t="s">
        <v>7323</v>
      </c>
      <c r="D1883" t="n">
        <v>-700</v>
      </c>
      <c r="E1883" t="n">
        <v>29.7</v>
      </c>
      <c r="F1883" s="201" t="n">
        <v>44176.6861342593</v>
      </c>
      <c r="G1883" t="n">
        <v>0</v>
      </c>
      <c r="H1883" s="201" t="n">
        <v>44182</v>
      </c>
      <c r="I1883" t="n">
        <v>3.31818181818182</v>
      </c>
      <c r="J1883" t="n">
        <v>1</v>
      </c>
      <c r="K1883" t="n">
        <v>20790</v>
      </c>
      <c r="L1883"/>
      <c r="M1883" t="s">
        <v>5561</v>
      </c>
      <c r="N1883" t="n">
        <v>20790</v>
      </c>
      <c r="O1883" s="201" t="n">
        <v>44182</v>
      </c>
      <c r="P1883" t="s">
        <v>5562</v>
      </c>
    </row>
    <row r="1884">
      <c r="A1884" t="n">
        <v>1608221827</v>
      </c>
      <c r="B1884" t="s">
        <v>7324</v>
      </c>
      <c r="C1884" t="s">
        <v>7324</v>
      </c>
      <c r="D1884" t="n">
        <v>700</v>
      </c>
      <c r="E1884" t="n">
        <v>185</v>
      </c>
      <c r="F1884" s="201" t="n">
        <v>44182.4253819444</v>
      </c>
      <c r="G1884" t="n">
        <v>164</v>
      </c>
      <c r="H1884" s="201" t="n">
        <v>44182</v>
      </c>
      <c r="I1884" t="n">
        <v>-0.398388773388773</v>
      </c>
      <c r="J1884" t="n">
        <v>-0.113513513513513</v>
      </c>
      <c r="K1884" t="n">
        <v>-14700</v>
      </c>
      <c r="L1884"/>
      <c r="M1884" t="s">
        <v>5566</v>
      </c>
      <c r="N1884" t="n">
        <v>129500</v>
      </c>
      <c r="O1884" s="201" t="n">
        <v>44182</v>
      </c>
      <c r="P1884" t="s">
        <v>5562</v>
      </c>
    </row>
    <row r="1885">
      <c r="A1885" t="n">
        <v>1608306236</v>
      </c>
      <c r="B1885" t="s">
        <v>7325</v>
      </c>
      <c r="C1885" t="s">
        <v>7325</v>
      </c>
      <c r="D1885" t="n">
        <v>-500</v>
      </c>
      <c r="E1885" t="n">
        <v>31</v>
      </c>
      <c r="F1885" s="201" t="n">
        <v>44175.5430787037</v>
      </c>
      <c r="G1885" t="n">
        <v>14</v>
      </c>
      <c r="H1885" s="201" t="n">
        <v>44183</v>
      </c>
      <c r="I1885" t="n">
        <v>1.803254867771</v>
      </c>
      <c r="J1885" t="n">
        <v>0.548387096774194</v>
      </c>
      <c r="K1885" t="n">
        <v>8500</v>
      </c>
      <c r="L1885"/>
      <c r="M1885" t="s">
        <v>5561</v>
      </c>
      <c r="N1885" t="n">
        <v>15500</v>
      </c>
      <c r="O1885" s="201" t="n">
        <v>44183</v>
      </c>
      <c r="P1885" t="s">
        <v>5562</v>
      </c>
    </row>
    <row r="1886">
      <c r="A1886" t="n">
        <v>1608306237</v>
      </c>
      <c r="B1886" t="s">
        <v>7324</v>
      </c>
      <c r="C1886" t="s">
        <v>7324</v>
      </c>
      <c r="D1886" t="n">
        <v>300</v>
      </c>
      <c r="E1886" t="n">
        <v>185</v>
      </c>
      <c r="F1886" s="201" t="n">
        <v>44182</v>
      </c>
      <c r="G1886" t="n">
        <v>165.25</v>
      </c>
      <c r="H1886" s="201" t="n">
        <v>44183</v>
      </c>
      <c r="I1886" t="n">
        <v>-0.374675155925156</v>
      </c>
      <c r="J1886" t="n">
        <v>-0.106756756756757</v>
      </c>
      <c r="K1886" t="n">
        <v>-5925</v>
      </c>
      <c r="L1886"/>
      <c r="M1886" t="s">
        <v>5566</v>
      </c>
      <c r="N1886" t="n">
        <v>55500</v>
      </c>
      <c r="O1886" s="201" t="n">
        <v>44183</v>
      </c>
      <c r="P1886" t="s">
        <v>5562</v>
      </c>
    </row>
    <row r="1887">
      <c r="A1887" t="n">
        <v>1608306238</v>
      </c>
      <c r="B1887" t="s">
        <v>7323</v>
      </c>
      <c r="C1887" t="s">
        <v>7323</v>
      </c>
      <c r="D1887" t="n">
        <v>-300</v>
      </c>
      <c r="E1887" t="n">
        <v>29.7</v>
      </c>
      <c r="F1887" s="201" t="n">
        <v>44176.6861342593</v>
      </c>
      <c r="G1887" t="n">
        <v>0</v>
      </c>
      <c r="H1887" s="201" t="n">
        <v>44183</v>
      </c>
      <c r="I1887" t="n">
        <v>3.31818181818182</v>
      </c>
      <c r="J1887" t="n">
        <v>1</v>
      </c>
      <c r="K1887" t="n">
        <v>8910</v>
      </c>
      <c r="L1887"/>
      <c r="M1887" t="s">
        <v>5561</v>
      </c>
      <c r="N1887" t="n">
        <v>8910</v>
      </c>
      <c r="O1887" s="201" t="n">
        <v>44183</v>
      </c>
      <c r="P1887" t="s">
        <v>5562</v>
      </c>
    </row>
    <row r="1888">
      <c r="A1888" t="n">
        <v>1608329958</v>
      </c>
      <c r="B1888" t="s">
        <v>7326</v>
      </c>
      <c r="C1888" t="s">
        <v>7326</v>
      </c>
      <c r="D1888" t="n">
        <v>-100</v>
      </c>
      <c r="E1888" t="n">
        <v>3.9</v>
      </c>
      <c r="F1888" s="201" t="n">
        <v>44159</v>
      </c>
      <c r="G1888" t="n">
        <v>0</v>
      </c>
      <c r="H1888" s="201" t="n">
        <v>44183</v>
      </c>
      <c r="I1888" t="n">
        <v>2.8740157480315</v>
      </c>
      <c r="J1888" t="n">
        <v>1</v>
      </c>
      <c r="K1888" t="n">
        <v>390</v>
      </c>
      <c r="L1888" t="n">
        <v>1.01</v>
      </c>
      <c r="M1888" t="s">
        <v>5653</v>
      </c>
      <c r="N1888" t="n">
        <v>390</v>
      </c>
      <c r="O1888" s="201" t="n">
        <v>44183</v>
      </c>
      <c r="P1888" t="s">
        <v>5562</v>
      </c>
    </row>
    <row r="1889">
      <c r="A1889" t="n">
        <v>1608329959</v>
      </c>
      <c r="B1889" t="s">
        <v>7327</v>
      </c>
      <c r="C1889" t="s">
        <v>7327</v>
      </c>
      <c r="D1889" t="n">
        <v>100</v>
      </c>
      <c r="E1889" t="n">
        <v>157.5</v>
      </c>
      <c r="F1889" s="201" t="n">
        <v>44037.3862384259</v>
      </c>
      <c r="G1889" t="n">
        <v>132</v>
      </c>
      <c r="H1889" s="201" t="n">
        <v>44183</v>
      </c>
      <c r="I1889" t="n">
        <v>-0.237330273474852</v>
      </c>
      <c r="J1889" t="n">
        <v>-0.161904761904762</v>
      </c>
      <c r="K1889" t="n">
        <v>-2550</v>
      </c>
      <c r="L1889"/>
      <c r="M1889" t="s">
        <v>5566</v>
      </c>
      <c r="N1889" t="n">
        <v>15750</v>
      </c>
      <c r="O1889" s="201" t="n">
        <v>44183</v>
      </c>
      <c r="P1889" t="s">
        <v>5562</v>
      </c>
    </row>
    <row r="1890">
      <c r="A1890" t="n">
        <v>1608329960</v>
      </c>
      <c r="B1890" t="s">
        <v>7328</v>
      </c>
      <c r="C1890" t="s">
        <v>7328</v>
      </c>
      <c r="D1890" t="n">
        <v>-100</v>
      </c>
      <c r="E1890" t="n">
        <v>2.3</v>
      </c>
      <c r="F1890" s="201" t="n">
        <v>44173.6311458333</v>
      </c>
      <c r="G1890" t="n">
        <v>0</v>
      </c>
      <c r="H1890" s="201" t="n">
        <v>44183</v>
      </c>
      <c r="I1890" t="n">
        <v>3.23008849557522</v>
      </c>
      <c r="J1890" t="n">
        <v>1</v>
      </c>
      <c r="K1890" t="n">
        <v>230</v>
      </c>
      <c r="L1890"/>
      <c r="M1890" t="s">
        <v>5653</v>
      </c>
      <c r="N1890" t="n">
        <v>230</v>
      </c>
      <c r="O1890" s="201" t="n">
        <v>44183</v>
      </c>
      <c r="P1890" t="s">
        <v>5562</v>
      </c>
    </row>
    <row r="1891">
      <c r="A1891" t="n">
        <v>1608329961</v>
      </c>
      <c r="B1891" t="s">
        <v>7329</v>
      </c>
      <c r="C1891" t="s">
        <v>7329</v>
      </c>
      <c r="D1891" t="n">
        <v>-200</v>
      </c>
      <c r="E1891" t="n">
        <v>0.45</v>
      </c>
      <c r="F1891" s="201" t="n">
        <v>44159</v>
      </c>
      <c r="G1891" t="n">
        <v>0</v>
      </c>
      <c r="H1891" s="201" t="n">
        <v>44183</v>
      </c>
      <c r="I1891" t="n">
        <v>2.8740157480315</v>
      </c>
      <c r="J1891" t="n">
        <v>1</v>
      </c>
      <c r="K1891" t="n">
        <v>90</v>
      </c>
      <c r="L1891" t="n">
        <v>2.01</v>
      </c>
      <c r="M1891" t="s">
        <v>5653</v>
      </c>
      <c r="N1891" t="n">
        <v>90</v>
      </c>
      <c r="O1891" s="201" t="n">
        <v>44183</v>
      </c>
      <c r="P1891" t="s">
        <v>5562</v>
      </c>
    </row>
    <row r="1892">
      <c r="A1892" t="n">
        <v>1608329962</v>
      </c>
      <c r="B1892" t="s">
        <v>7330</v>
      </c>
      <c r="C1892" t="s">
        <v>7330</v>
      </c>
      <c r="D1892" t="n">
        <v>-1000</v>
      </c>
      <c r="E1892" t="n">
        <v>0.65</v>
      </c>
      <c r="F1892" s="201" t="n">
        <v>44182.4682175926</v>
      </c>
      <c r="G1892" t="n">
        <v>0.2</v>
      </c>
      <c r="H1892" s="201" t="n">
        <v>44183</v>
      </c>
      <c r="I1892" t="n">
        <v>2.42973372781065</v>
      </c>
      <c r="J1892" t="n">
        <v>0.692307692307692</v>
      </c>
      <c r="K1892" t="n">
        <v>450</v>
      </c>
      <c r="L1892"/>
      <c r="M1892" t="s">
        <v>5561</v>
      </c>
      <c r="N1892" t="n">
        <v>650</v>
      </c>
      <c r="O1892" s="201" t="n">
        <v>44183</v>
      </c>
      <c r="P1892" t="s">
        <v>5562</v>
      </c>
    </row>
    <row r="1893">
      <c r="A1893" t="n">
        <v>1608329963</v>
      </c>
      <c r="B1893" t="s">
        <v>7331</v>
      </c>
      <c r="C1893" t="s">
        <v>7331</v>
      </c>
      <c r="D1893" t="n">
        <v>-1000</v>
      </c>
      <c r="E1893" t="n">
        <v>2.05</v>
      </c>
      <c r="F1893" s="201" t="n">
        <v>44183</v>
      </c>
      <c r="G1893" t="n">
        <v>0</v>
      </c>
      <c r="H1893" s="201" t="n">
        <v>44183</v>
      </c>
      <c r="I1893" t="n">
        <v>3.54368932038835</v>
      </c>
      <c r="J1893" t="n">
        <v>1</v>
      </c>
      <c r="K1893" t="n">
        <v>2050</v>
      </c>
      <c r="L1893"/>
      <c r="M1893" t="s">
        <v>5561</v>
      </c>
      <c r="N1893" t="n">
        <v>2050</v>
      </c>
      <c r="O1893" s="201" t="n">
        <v>44183</v>
      </c>
      <c r="P1893" t="s">
        <v>5562</v>
      </c>
    </row>
    <row r="1894">
      <c r="A1894" t="n">
        <v>1608329964</v>
      </c>
      <c r="B1894" t="s">
        <v>7324</v>
      </c>
      <c r="C1894" t="s">
        <v>7324</v>
      </c>
      <c r="D1894" t="n">
        <v>100</v>
      </c>
      <c r="E1894" t="n">
        <v>185</v>
      </c>
      <c r="F1894" s="201" t="n">
        <v>44176.3881597222</v>
      </c>
      <c r="G1894" t="n">
        <v>160</v>
      </c>
      <c r="H1894" s="201" t="n">
        <v>44183</v>
      </c>
      <c r="I1894" t="n">
        <v>-0.448402948402948</v>
      </c>
      <c r="J1894" t="n">
        <v>-0.135135135135135</v>
      </c>
      <c r="K1894" t="n">
        <v>-2500</v>
      </c>
      <c r="L1894"/>
      <c r="M1894" t="s">
        <v>5566</v>
      </c>
      <c r="N1894" t="n">
        <v>18500</v>
      </c>
      <c r="O1894" s="201" t="n">
        <v>44183</v>
      </c>
      <c r="P1894" t="s">
        <v>5562</v>
      </c>
    </row>
    <row r="1895">
      <c r="A1895" t="n">
        <v>1608329965</v>
      </c>
      <c r="B1895" t="s">
        <v>7332</v>
      </c>
      <c r="C1895" t="s">
        <v>7332</v>
      </c>
      <c r="D1895" t="n">
        <v>-100</v>
      </c>
      <c r="E1895" t="n">
        <v>2.4</v>
      </c>
      <c r="F1895" s="201" t="n">
        <v>44181</v>
      </c>
      <c r="G1895" t="n">
        <v>0</v>
      </c>
      <c r="H1895" s="201" t="n">
        <v>44183</v>
      </c>
      <c r="I1895" t="n">
        <v>3.47619047619048</v>
      </c>
      <c r="J1895" t="n">
        <v>1</v>
      </c>
      <c r="K1895" t="n">
        <v>240</v>
      </c>
      <c r="L1895"/>
      <c r="M1895" t="s">
        <v>5653</v>
      </c>
      <c r="N1895" t="n">
        <v>240</v>
      </c>
      <c r="O1895" s="201" t="n">
        <v>44183</v>
      </c>
      <c r="P1895" t="s">
        <v>5562</v>
      </c>
    </row>
    <row r="1896">
      <c r="A1896" t="n">
        <v>1608669400</v>
      </c>
      <c r="B1896" t="s">
        <v>7333</v>
      </c>
      <c r="C1896" t="s">
        <v>7333</v>
      </c>
      <c r="D1896" t="n">
        <v>500</v>
      </c>
      <c r="E1896" t="n">
        <v>1.95</v>
      </c>
      <c r="F1896" s="201" t="n">
        <v>44173.6310648148</v>
      </c>
      <c r="G1896" t="n">
        <v>2.3</v>
      </c>
      <c r="H1896" s="201" t="n">
        <v>44187</v>
      </c>
      <c r="I1896" t="n">
        <v>0.579759473564783</v>
      </c>
      <c r="J1896" t="n">
        <v>0.17948717948718</v>
      </c>
      <c r="K1896" t="n">
        <v>175</v>
      </c>
      <c r="L1896"/>
      <c r="M1896" t="s">
        <v>5568</v>
      </c>
      <c r="N1896" t="n">
        <v>975</v>
      </c>
      <c r="O1896" s="201" t="n">
        <v>44187</v>
      </c>
      <c r="P1896" t="s">
        <v>5562</v>
      </c>
    </row>
    <row r="1897">
      <c r="A1897" t="n">
        <v>1608740291</v>
      </c>
      <c r="B1897" t="s">
        <v>7334</v>
      </c>
      <c r="C1897" t="s">
        <v>7334</v>
      </c>
      <c r="D1897" t="n">
        <v>100</v>
      </c>
      <c r="E1897" t="n">
        <v>137.62</v>
      </c>
      <c r="F1897" s="201" t="n">
        <v>43788.0416666667</v>
      </c>
      <c r="G1897" t="n">
        <v>90</v>
      </c>
      <c r="H1897" s="201" t="n">
        <v>44188</v>
      </c>
      <c r="I1897" t="n">
        <v>-0.253612911170915</v>
      </c>
      <c r="J1897" t="n">
        <v>-0.346025287022235</v>
      </c>
      <c r="K1897" t="n">
        <v>-4762</v>
      </c>
      <c r="L1897"/>
      <c r="M1897" t="s">
        <v>5566</v>
      </c>
      <c r="N1897" t="n">
        <v>13762</v>
      </c>
      <c r="O1897" s="201" t="n">
        <v>44188</v>
      </c>
      <c r="P1897" t="s">
        <v>5562</v>
      </c>
    </row>
    <row r="1898">
      <c r="A1898" t="n">
        <v>1608754040</v>
      </c>
      <c r="B1898" t="s">
        <v>7335</v>
      </c>
      <c r="C1898" t="s">
        <v>7335</v>
      </c>
      <c r="D1898" t="n">
        <v>100</v>
      </c>
      <c r="E1898" t="n">
        <v>35.47</v>
      </c>
      <c r="F1898" s="201" t="n">
        <v>43410.0416666667</v>
      </c>
      <c r="G1898" t="n">
        <v>18</v>
      </c>
      <c r="H1898" s="201" t="n">
        <v>44188</v>
      </c>
      <c r="I1898" t="n">
        <v>-0.205220374024998</v>
      </c>
      <c r="J1898" t="n">
        <v>-0.492528897659994</v>
      </c>
      <c r="K1898" t="n">
        <v>-1747</v>
      </c>
      <c r="L1898"/>
      <c r="M1898" t="s">
        <v>5566</v>
      </c>
      <c r="N1898" t="n">
        <v>3547</v>
      </c>
      <c r="O1898" s="201" t="n">
        <v>44188</v>
      </c>
      <c r="P1898" t="s">
        <v>5562</v>
      </c>
    </row>
    <row r="1899">
      <c r="A1899" t="n">
        <v>1608832631</v>
      </c>
      <c r="B1899" t="s">
        <v>7336</v>
      </c>
      <c r="C1899" t="s">
        <v>7336</v>
      </c>
      <c r="D1899" t="n">
        <v>-1000</v>
      </c>
      <c r="E1899" t="n">
        <v>14.5</v>
      </c>
      <c r="F1899" s="201" t="n">
        <v>44183</v>
      </c>
      <c r="G1899" t="n">
        <v>0</v>
      </c>
      <c r="H1899" s="201" t="n">
        <v>44189</v>
      </c>
      <c r="I1899" t="n">
        <v>3.54368932038835</v>
      </c>
      <c r="J1899" t="n">
        <v>1</v>
      </c>
      <c r="K1899" t="n">
        <v>14500</v>
      </c>
      <c r="L1899"/>
      <c r="M1899" t="s">
        <v>5561</v>
      </c>
      <c r="N1899" t="n">
        <v>14500</v>
      </c>
      <c r="O1899" s="201" t="n">
        <v>44189</v>
      </c>
      <c r="P1899" t="s">
        <v>5562</v>
      </c>
    </row>
    <row r="1900">
      <c r="A1900" t="n">
        <v>1609173019</v>
      </c>
      <c r="B1900" t="s">
        <v>7337</v>
      </c>
      <c r="C1900" t="s">
        <v>7337</v>
      </c>
      <c r="D1900" t="n">
        <v>200</v>
      </c>
      <c r="E1900" t="n">
        <v>65</v>
      </c>
      <c r="F1900" s="201" t="n">
        <v>44156.4408680556</v>
      </c>
      <c r="G1900" t="n">
        <v>62</v>
      </c>
      <c r="H1900" s="201" t="n">
        <v>44193</v>
      </c>
      <c r="I1900" t="n">
        <v>-0.129585798816568</v>
      </c>
      <c r="J1900" t="n">
        <v>-0.0461538461538461</v>
      </c>
      <c r="K1900" t="n">
        <v>-600</v>
      </c>
      <c r="L1900"/>
      <c r="M1900" t="s">
        <v>5566</v>
      </c>
      <c r="N1900" t="n">
        <v>13000</v>
      </c>
      <c r="O1900" s="201" t="n">
        <v>44193</v>
      </c>
      <c r="P1900" t="s">
        <v>5562</v>
      </c>
    </row>
    <row r="1901">
      <c r="A1901" t="n">
        <v>1609260101</v>
      </c>
      <c r="B1901" t="s">
        <v>7338</v>
      </c>
      <c r="C1901" t="s">
        <v>7338</v>
      </c>
      <c r="D1901" t="n">
        <v>-1000</v>
      </c>
      <c r="E1901" t="n">
        <v>1.5</v>
      </c>
      <c r="F1901" s="201" t="n">
        <v>44187.5619097222</v>
      </c>
      <c r="G1901" t="n">
        <v>1</v>
      </c>
      <c r="H1901" s="201" t="n">
        <v>44194</v>
      </c>
      <c r="I1901" t="n">
        <v>1.22895622895623</v>
      </c>
      <c r="J1901" t="n">
        <v>0.333333333333333</v>
      </c>
      <c r="K1901" t="n">
        <v>500</v>
      </c>
      <c r="L1901"/>
      <c r="M1901" t="s">
        <v>5561</v>
      </c>
      <c r="N1901" t="n">
        <v>1500</v>
      </c>
      <c r="O1901" s="201" t="n">
        <v>44194</v>
      </c>
      <c r="P1901" t="s">
        <v>5562</v>
      </c>
    </row>
    <row r="1902">
      <c r="A1902" t="n">
        <v>1609433372</v>
      </c>
      <c r="B1902" t="s">
        <v>7339</v>
      </c>
      <c r="C1902" t="s">
        <v>7339</v>
      </c>
      <c r="D1902" t="n">
        <v>-1000</v>
      </c>
      <c r="E1902" t="n">
        <v>1.75</v>
      </c>
      <c r="F1902" s="201" t="n">
        <v>44194.6448032407</v>
      </c>
      <c r="G1902" t="n">
        <v>1.7</v>
      </c>
      <c r="H1902" s="201" t="n">
        <v>44196</v>
      </c>
      <c r="I1902" t="n">
        <v>0.113354037267081</v>
      </c>
      <c r="J1902" t="n">
        <v>0.0285714285714286</v>
      </c>
      <c r="K1902" t="n">
        <v>50</v>
      </c>
      <c r="L1902"/>
      <c r="M1902" t="s">
        <v>5561</v>
      </c>
      <c r="N1902" t="n">
        <v>1750</v>
      </c>
      <c r="O1902" s="201" t="n">
        <v>44196</v>
      </c>
      <c r="P1902" t="s">
        <v>5562</v>
      </c>
    </row>
    <row r="1903">
      <c r="A1903" t="n">
        <v>1609433373</v>
      </c>
      <c r="B1903" t="s">
        <v>7340</v>
      </c>
      <c r="C1903" t="s">
        <v>7340</v>
      </c>
      <c r="D1903" t="n">
        <v>-1000</v>
      </c>
      <c r="E1903" t="n">
        <v>6.4</v>
      </c>
      <c r="F1903" s="201" t="n">
        <v>44188.5904976852</v>
      </c>
      <c r="G1903" t="n">
        <v>5</v>
      </c>
      <c r="H1903" s="201" t="n">
        <v>44196</v>
      </c>
      <c r="I1903" t="n">
        <v>0.814732142857143</v>
      </c>
      <c r="J1903" t="n">
        <v>0.21875</v>
      </c>
      <c r="K1903" t="n">
        <v>1400</v>
      </c>
      <c r="L1903"/>
      <c r="M1903" t="s">
        <v>5561</v>
      </c>
      <c r="N1903" t="n">
        <v>6400</v>
      </c>
      <c r="O1903" s="201" t="n">
        <v>44196</v>
      </c>
      <c r="P1903" t="s">
        <v>5562</v>
      </c>
    </row>
    <row r="1904">
      <c r="A1904" t="n">
        <v>1609433374</v>
      </c>
      <c r="B1904" t="s">
        <v>5665</v>
      </c>
      <c r="C1904" t="s">
        <v>5665</v>
      </c>
      <c r="D1904" t="n">
        <v>200</v>
      </c>
      <c r="E1904" t="n">
        <v>31</v>
      </c>
      <c r="F1904" s="201" t="n">
        <v>40980</v>
      </c>
      <c r="G1904" t="n">
        <v>24.7</v>
      </c>
      <c r="H1904" s="201" t="n">
        <v>44196</v>
      </c>
      <c r="I1904" t="n">
        <v>-0.0224372109361279</v>
      </c>
      <c r="J1904" t="n">
        <v>-0.203225806451613</v>
      </c>
      <c r="K1904" t="n">
        <v>-1260</v>
      </c>
      <c r="L1904" t="n">
        <v>7.95</v>
      </c>
      <c r="M1904" t="s">
        <v>5581</v>
      </c>
      <c r="N1904" t="n">
        <v>6200</v>
      </c>
      <c r="O1904" s="201" t="n">
        <v>44196</v>
      </c>
      <c r="P1904" t="s">
        <v>5562</v>
      </c>
    </row>
    <row r="1905">
      <c r="A1905" t="n">
        <v>1609435884</v>
      </c>
      <c r="B1905" t="s">
        <v>7341</v>
      </c>
      <c r="C1905" t="s">
        <v>7341</v>
      </c>
      <c r="D1905" t="n">
        <v>-1000</v>
      </c>
      <c r="E1905" t="n">
        <v>0.5</v>
      </c>
      <c r="F1905" s="201" t="n">
        <v>44195.4533564815</v>
      </c>
      <c r="G1905" t="n">
        <v>0.65</v>
      </c>
      <c r="H1905" s="201" t="n">
        <v>44196</v>
      </c>
      <c r="I1905" t="n">
        <v>-1.2032967032967</v>
      </c>
      <c r="J1905" t="n">
        <v>-0.3</v>
      </c>
      <c r="K1905" t="n">
        <v>-150</v>
      </c>
      <c r="L1905"/>
      <c r="M1905" t="s">
        <v>5561</v>
      </c>
      <c r="N1905" t="n">
        <v>500</v>
      </c>
      <c r="O1905" s="201" t="n">
        <v>44196</v>
      </c>
      <c r="P1905" t="s">
        <v>5562</v>
      </c>
    </row>
    <row r="1906">
      <c r="A1906" t="n">
        <v>1609455670</v>
      </c>
      <c r="B1906" t="s">
        <v>7342</v>
      </c>
      <c r="C1906" t="s">
        <v>7342</v>
      </c>
      <c r="D1906" t="n">
        <v>500</v>
      </c>
      <c r="E1906" t="n">
        <v>1.35</v>
      </c>
      <c r="F1906" s="201" t="n">
        <v>44193.6604282407</v>
      </c>
      <c r="G1906" t="n">
        <v>0.45</v>
      </c>
      <c r="H1906" s="201" t="n">
        <v>44196</v>
      </c>
      <c r="I1906" t="n">
        <v>-2.61648745519713</v>
      </c>
      <c r="J1906" t="n">
        <v>-0.666666666666667</v>
      </c>
      <c r="K1906" t="n">
        <v>-450</v>
      </c>
      <c r="L1906"/>
      <c r="M1906" t="s">
        <v>5568</v>
      </c>
      <c r="N1906" t="n">
        <v>675</v>
      </c>
      <c r="O1906" s="201" t="n">
        <v>44196</v>
      </c>
      <c r="P1906" t="s">
        <v>5562</v>
      </c>
    </row>
    <row r="1907">
      <c r="A1907" t="n">
        <v>1609455671</v>
      </c>
      <c r="B1907" t="s">
        <v>7343</v>
      </c>
      <c r="C1907" t="s">
        <v>7343</v>
      </c>
      <c r="D1907" t="n">
        <v>-1000</v>
      </c>
      <c r="E1907" t="n">
        <v>4.1</v>
      </c>
      <c r="F1907" s="201" t="n">
        <v>44196.489224537</v>
      </c>
      <c r="G1907" t="n">
        <v>4.8</v>
      </c>
      <c r="H1907" s="201" t="n">
        <v>44196</v>
      </c>
      <c r="I1907" t="n">
        <v>-0.692411924119242</v>
      </c>
      <c r="J1907" t="n">
        <v>-0.170731707317073</v>
      </c>
      <c r="K1907" t="n">
        <v>-700</v>
      </c>
      <c r="L1907"/>
      <c r="M1907" t="s">
        <v>5561</v>
      </c>
      <c r="N1907" t="n">
        <v>4100</v>
      </c>
      <c r="O1907" s="201" t="n">
        <v>44196</v>
      </c>
      <c r="P1907" t="s">
        <v>5562</v>
      </c>
    </row>
    <row r="1908">
      <c r="A1908" t="n">
        <v>1609456212</v>
      </c>
      <c r="B1908" t="s">
        <v>7344</v>
      </c>
      <c r="C1908" t="s">
        <v>7344</v>
      </c>
      <c r="D1908" t="n">
        <v>-1000</v>
      </c>
      <c r="E1908" t="n">
        <v>0.7</v>
      </c>
      <c r="F1908" s="201" t="n">
        <v>44195.6078819444</v>
      </c>
      <c r="G1908" t="n">
        <v>0</v>
      </c>
      <c r="H1908" s="201" t="n">
        <v>44196</v>
      </c>
      <c r="I1908" t="n">
        <v>4.01098901098901</v>
      </c>
      <c r="J1908" t="n">
        <v>1</v>
      </c>
      <c r="K1908" t="n">
        <v>700</v>
      </c>
      <c r="L1908"/>
      <c r="M1908" t="s">
        <v>5561</v>
      </c>
      <c r="N1908" t="n">
        <v>700</v>
      </c>
      <c r="O1908" s="201" t="n">
        <v>44196</v>
      </c>
      <c r="P1908" t="s">
        <v>5562</v>
      </c>
    </row>
    <row r="1909">
      <c r="A1909" t="n">
        <v>1609456213</v>
      </c>
      <c r="B1909" t="s">
        <v>7345</v>
      </c>
      <c r="C1909" t="s">
        <v>7345</v>
      </c>
      <c r="D1909" t="n">
        <v>-1000</v>
      </c>
      <c r="E1909" t="n">
        <v>2.15</v>
      </c>
      <c r="F1909" s="201" t="n">
        <v>44188.5783333333</v>
      </c>
      <c r="G1909" t="n">
        <v>0</v>
      </c>
      <c r="H1909" s="201" t="n">
        <v>44196</v>
      </c>
      <c r="I1909" t="n">
        <v>3.72448979591837</v>
      </c>
      <c r="J1909" t="n">
        <v>1</v>
      </c>
      <c r="K1909" t="n">
        <v>2150</v>
      </c>
      <c r="L1909"/>
      <c r="M1909" t="s">
        <v>5561</v>
      </c>
      <c r="N1909" t="n">
        <v>2150</v>
      </c>
      <c r="O1909" s="201" t="n">
        <v>44196</v>
      </c>
      <c r="P1909" t="s">
        <v>5562</v>
      </c>
    </row>
    <row r="1910">
      <c r="A1910" t="n">
        <v>1609456214</v>
      </c>
      <c r="B1910" t="s">
        <v>7346</v>
      </c>
      <c r="C1910" t="s">
        <v>7346</v>
      </c>
      <c r="D1910" t="n">
        <v>-1000</v>
      </c>
      <c r="E1910" t="n">
        <v>6.5</v>
      </c>
      <c r="F1910" s="201" t="n">
        <v>44187.6431134259</v>
      </c>
      <c r="G1910" t="n">
        <v>0</v>
      </c>
      <c r="H1910" s="201" t="n">
        <v>44196</v>
      </c>
      <c r="I1910" t="n">
        <v>3.68686868686869</v>
      </c>
      <c r="J1910" t="n">
        <v>1</v>
      </c>
      <c r="K1910" t="n">
        <v>6500</v>
      </c>
      <c r="L1910"/>
      <c r="M1910" t="s">
        <v>5561</v>
      </c>
      <c r="N1910" t="n">
        <v>6500</v>
      </c>
      <c r="O1910" s="201" t="n">
        <v>44196</v>
      </c>
      <c r="P1910" t="s">
        <v>5562</v>
      </c>
    </row>
    <row r="1911">
      <c r="A1911" t="n">
        <v>1609946762</v>
      </c>
      <c r="B1911" t="s">
        <v>7347</v>
      </c>
      <c r="C1911" t="s">
        <v>7347</v>
      </c>
      <c r="D1911" t="n">
        <v>-1000</v>
      </c>
      <c r="E1911" t="n">
        <v>1.8</v>
      </c>
      <c r="F1911" s="201" t="n">
        <v>44193.651400463</v>
      </c>
      <c r="G1911" t="n">
        <v>0.05</v>
      </c>
      <c r="H1911" s="201" t="n">
        <v>44202</v>
      </c>
      <c r="I1911" t="n">
        <v>3.81571087216249</v>
      </c>
      <c r="J1911" t="n">
        <v>0.972222222222222</v>
      </c>
      <c r="K1911" t="n">
        <v>1750</v>
      </c>
      <c r="L1911"/>
      <c r="M1911" t="s">
        <v>5561</v>
      </c>
      <c r="N1911" t="n">
        <v>1800</v>
      </c>
      <c r="O1911" s="201" t="n">
        <v>44202</v>
      </c>
      <c r="P1911" t="s">
        <v>5562</v>
      </c>
    </row>
    <row r="1912">
      <c r="A1912" t="n">
        <v>1609946763</v>
      </c>
      <c r="B1912" t="s">
        <v>7348</v>
      </c>
      <c r="C1912" t="s">
        <v>7348</v>
      </c>
      <c r="D1912" t="n">
        <v>500</v>
      </c>
      <c r="E1912" t="n">
        <v>1.8</v>
      </c>
      <c r="F1912" s="201" t="n">
        <v>44201.5669907407</v>
      </c>
      <c r="G1912" t="n">
        <v>3.05</v>
      </c>
      <c r="H1912" s="201" t="n">
        <v>44202</v>
      </c>
      <c r="I1912" t="n">
        <v>2.98202614379085</v>
      </c>
      <c r="J1912" t="n">
        <v>0.694444444444444</v>
      </c>
      <c r="K1912" t="n">
        <v>625</v>
      </c>
      <c r="L1912"/>
      <c r="M1912" t="s">
        <v>5568</v>
      </c>
      <c r="N1912" t="n">
        <v>900</v>
      </c>
      <c r="O1912" s="201" t="n">
        <v>44202</v>
      </c>
      <c r="P1912" t="s">
        <v>5562</v>
      </c>
    </row>
    <row r="1913">
      <c r="A1913" t="n">
        <v>1610031943</v>
      </c>
      <c r="B1913" t="s">
        <v>7349</v>
      </c>
      <c r="C1913" t="s">
        <v>7349</v>
      </c>
      <c r="D1913" t="n">
        <v>-1000</v>
      </c>
      <c r="E1913" t="n">
        <v>1.1</v>
      </c>
      <c r="F1913" s="201" t="n">
        <v>44194.524849537</v>
      </c>
      <c r="G1913" t="n">
        <v>0.05</v>
      </c>
      <c r="H1913" s="201" t="n">
        <v>44203</v>
      </c>
      <c r="I1913" t="n">
        <v>3.78705533596838</v>
      </c>
      <c r="J1913" t="n">
        <v>0.954545454545455</v>
      </c>
      <c r="K1913" t="n">
        <v>1050</v>
      </c>
      <c r="L1913"/>
      <c r="M1913" t="s">
        <v>5561</v>
      </c>
      <c r="N1913" t="n">
        <v>1100</v>
      </c>
      <c r="O1913" s="201" t="n">
        <v>44203</v>
      </c>
      <c r="P1913" t="s">
        <v>5562</v>
      </c>
    </row>
    <row r="1914">
      <c r="A1914" t="n">
        <v>1610053007</v>
      </c>
      <c r="B1914" t="s">
        <v>7350</v>
      </c>
      <c r="C1914" t="s">
        <v>7350</v>
      </c>
      <c r="D1914" t="n">
        <v>500</v>
      </c>
      <c r="E1914" t="n">
        <v>1.4</v>
      </c>
      <c r="F1914" s="201" t="n">
        <v>44187.5808796296</v>
      </c>
      <c r="G1914" t="n">
        <v>0.5</v>
      </c>
      <c r="H1914" s="201" t="n">
        <v>44203</v>
      </c>
      <c r="I1914" t="n">
        <v>-2.37012987012987</v>
      </c>
      <c r="J1914" t="n">
        <v>-0.642857142857143</v>
      </c>
      <c r="K1914" t="n">
        <v>-450</v>
      </c>
      <c r="L1914"/>
      <c r="M1914" t="s">
        <v>5568</v>
      </c>
      <c r="N1914" t="n">
        <v>700</v>
      </c>
      <c r="O1914" s="201" t="n">
        <v>44203</v>
      </c>
      <c r="P1914" t="s">
        <v>5562</v>
      </c>
    </row>
    <row r="1915">
      <c r="A1915" t="n">
        <v>1610117874</v>
      </c>
      <c r="B1915" t="s">
        <v>6593</v>
      </c>
      <c r="C1915" t="s">
        <v>6593</v>
      </c>
      <c r="D1915" t="n">
        <v>197</v>
      </c>
      <c r="E1915" t="n">
        <v>27.39</v>
      </c>
      <c r="F1915" s="201" t="n">
        <v>44168.569537037</v>
      </c>
      <c r="G1915" t="n">
        <v>32.5</v>
      </c>
      <c r="H1915" s="201" t="n">
        <v>44204</v>
      </c>
      <c r="I1915" t="n">
        <v>0.577084919028967</v>
      </c>
      <c r="J1915" t="n">
        <v>0.186564439576488</v>
      </c>
      <c r="K1915" t="n">
        <v>1006.67</v>
      </c>
      <c r="L1915"/>
      <c r="M1915" t="s">
        <v>5566</v>
      </c>
      <c r="N1915" t="n">
        <v>5395.83</v>
      </c>
      <c r="O1915" s="201" t="n">
        <v>44204</v>
      </c>
      <c r="P1915" t="s">
        <v>5562</v>
      </c>
    </row>
    <row r="1916">
      <c r="A1916" t="n">
        <v>1610117875</v>
      </c>
      <c r="B1916" t="s">
        <v>6593</v>
      </c>
      <c r="C1916" t="s">
        <v>6593</v>
      </c>
      <c r="D1916" t="n">
        <v>103</v>
      </c>
      <c r="E1916" t="n">
        <v>32.51</v>
      </c>
      <c r="F1916" s="201" t="n">
        <v>43845.0416666667</v>
      </c>
      <c r="G1916" t="n">
        <v>32.5</v>
      </c>
      <c r="H1916" s="201" t="n">
        <v>44204</v>
      </c>
      <c r="I1916" t="n">
        <v>-0.000254587634294956</v>
      </c>
      <c r="J1916" t="n">
        <v>-0.000307597662257741</v>
      </c>
      <c r="K1916" t="n">
        <v>-1.0299999999998</v>
      </c>
      <c r="L1916"/>
      <c r="M1916" t="s">
        <v>5566</v>
      </c>
      <c r="N1916" t="n">
        <v>3348.53</v>
      </c>
      <c r="O1916" s="201" t="n">
        <v>44204</v>
      </c>
      <c r="P1916" t="s">
        <v>5562</v>
      </c>
    </row>
    <row r="1917">
      <c r="A1917" t="n">
        <v>1610118691</v>
      </c>
      <c r="B1917" t="s">
        <v>7343</v>
      </c>
      <c r="C1917" t="s">
        <v>7343</v>
      </c>
      <c r="D1917" t="n">
        <v>-1000</v>
      </c>
      <c r="E1917" t="n">
        <v>5</v>
      </c>
      <c r="F1917" s="201" t="n">
        <v>44196.7477893519</v>
      </c>
      <c r="G1917" t="n">
        <v>13</v>
      </c>
      <c r="H1917" s="201" t="n">
        <v>44204</v>
      </c>
      <c r="I1917" t="n">
        <v>-6.48888888888889</v>
      </c>
      <c r="J1917" t="n">
        <v>-1.6</v>
      </c>
      <c r="K1917" t="n">
        <v>-8000</v>
      </c>
      <c r="L1917"/>
      <c r="M1917" t="s">
        <v>5561</v>
      </c>
      <c r="N1917" t="n">
        <v>5000</v>
      </c>
      <c r="O1917" s="201" t="n">
        <v>44204</v>
      </c>
      <c r="P1917" t="s">
        <v>5562</v>
      </c>
    </row>
    <row r="1918">
      <c r="A1918" t="n">
        <v>1610139363</v>
      </c>
      <c r="B1918" t="s">
        <v>7351</v>
      </c>
      <c r="C1918" t="s">
        <v>7351</v>
      </c>
      <c r="D1918" t="n">
        <v>-1000</v>
      </c>
      <c r="E1918" t="n">
        <v>1.35</v>
      </c>
      <c r="F1918" s="201" t="n">
        <v>44202.7583449074</v>
      </c>
      <c r="G1918" t="n">
        <v>0</v>
      </c>
      <c r="H1918" s="201" t="n">
        <v>44204</v>
      </c>
      <c r="I1918" t="n">
        <v>4.34523809523809</v>
      </c>
      <c r="J1918" t="n">
        <v>1</v>
      </c>
      <c r="K1918" t="n">
        <v>1350</v>
      </c>
      <c r="L1918"/>
      <c r="M1918" t="s">
        <v>5561</v>
      </c>
      <c r="N1918" t="n">
        <v>1350</v>
      </c>
      <c r="O1918" s="201" t="n">
        <v>44204</v>
      </c>
      <c r="P1918" t="s">
        <v>5562</v>
      </c>
    </row>
    <row r="1919">
      <c r="A1919" t="n">
        <v>1610139364</v>
      </c>
      <c r="B1919" t="s">
        <v>7352</v>
      </c>
      <c r="C1919" t="s">
        <v>7352</v>
      </c>
      <c r="D1919" t="n">
        <v>-1000</v>
      </c>
      <c r="E1919" t="n">
        <v>1.06</v>
      </c>
      <c r="F1919" s="201" t="n">
        <v>44203.6625347222</v>
      </c>
      <c r="G1919" t="n">
        <v>0</v>
      </c>
      <c r="H1919" s="201" t="n">
        <v>44204</v>
      </c>
      <c r="I1919" t="n">
        <v>4.39759036144578</v>
      </c>
      <c r="J1919" t="n">
        <v>1</v>
      </c>
      <c r="K1919" t="n">
        <v>1060</v>
      </c>
      <c r="L1919"/>
      <c r="M1919" t="s">
        <v>5561</v>
      </c>
      <c r="N1919" t="n">
        <v>1060</v>
      </c>
      <c r="O1919" s="201" t="n">
        <v>44204</v>
      </c>
      <c r="P1919" t="s">
        <v>5562</v>
      </c>
    </row>
    <row r="1920">
      <c r="A1920" t="n">
        <v>1610139365</v>
      </c>
      <c r="B1920" t="s">
        <v>7353</v>
      </c>
      <c r="C1920" t="s">
        <v>7353</v>
      </c>
      <c r="D1920" t="n">
        <v>-1000</v>
      </c>
      <c r="E1920" t="n">
        <v>1.25</v>
      </c>
      <c r="F1920" s="201" t="n">
        <v>44196.4897800926</v>
      </c>
      <c r="G1920" t="n">
        <v>2.85</v>
      </c>
      <c r="H1920" s="201" t="n">
        <v>44204</v>
      </c>
      <c r="I1920" t="n">
        <v>-5.19111111111111</v>
      </c>
      <c r="J1920" t="n">
        <v>-1.28</v>
      </c>
      <c r="K1920" t="n">
        <v>-1600</v>
      </c>
      <c r="L1920"/>
      <c r="M1920" t="s">
        <v>5561</v>
      </c>
      <c r="N1920" t="n">
        <v>1250</v>
      </c>
      <c r="O1920" s="201" t="n">
        <v>44204</v>
      </c>
      <c r="P1920" t="s">
        <v>5562</v>
      </c>
    </row>
    <row r="1921">
      <c r="A1921" t="n">
        <v>1610139366</v>
      </c>
      <c r="B1921" t="s">
        <v>7354</v>
      </c>
      <c r="C1921" t="s">
        <v>7354</v>
      </c>
      <c r="D1921" t="n">
        <v>-1000</v>
      </c>
      <c r="E1921" t="n">
        <v>1.85</v>
      </c>
      <c r="F1921" s="201" t="n">
        <v>44201.6343634259</v>
      </c>
      <c r="G1921" t="n">
        <v>0</v>
      </c>
      <c r="H1921" s="201" t="n">
        <v>44204</v>
      </c>
      <c r="I1921" t="n">
        <v>4.29411764705882</v>
      </c>
      <c r="J1921" t="n">
        <v>1</v>
      </c>
      <c r="K1921" t="n">
        <v>1850</v>
      </c>
      <c r="L1921"/>
      <c r="M1921" t="s">
        <v>5561</v>
      </c>
      <c r="N1921" t="n">
        <v>1850</v>
      </c>
      <c r="O1921" s="201" t="n">
        <v>44204</v>
      </c>
      <c r="P1921" t="s">
        <v>5562</v>
      </c>
    </row>
    <row r="1922">
      <c r="A1922" t="n">
        <v>1610139367</v>
      </c>
      <c r="B1922" t="s">
        <v>7355</v>
      </c>
      <c r="C1922" t="s">
        <v>7355</v>
      </c>
      <c r="D1922" t="n">
        <v>-1000</v>
      </c>
      <c r="E1922" t="n">
        <v>2.3</v>
      </c>
      <c r="F1922" s="201" t="n">
        <v>44196.746087963</v>
      </c>
      <c r="G1922" t="n">
        <v>0</v>
      </c>
      <c r="H1922" s="201" t="n">
        <v>44204</v>
      </c>
      <c r="I1922" t="n">
        <v>4.05555555555556</v>
      </c>
      <c r="J1922" t="n">
        <v>1</v>
      </c>
      <c r="K1922" t="n">
        <v>2300</v>
      </c>
      <c r="L1922"/>
      <c r="M1922" t="s">
        <v>5561</v>
      </c>
      <c r="N1922" t="n">
        <v>2300</v>
      </c>
      <c r="O1922" s="201" t="n">
        <v>44204</v>
      </c>
      <c r="P1922" t="s">
        <v>5562</v>
      </c>
    </row>
    <row r="1923">
      <c r="A1923" t="n">
        <v>1610139368</v>
      </c>
      <c r="B1923" t="s">
        <v>7356</v>
      </c>
      <c r="C1923" t="s">
        <v>7356</v>
      </c>
      <c r="D1923" t="n">
        <v>-1000</v>
      </c>
      <c r="E1923" t="n">
        <v>1.21</v>
      </c>
      <c r="F1923" s="201" t="n">
        <v>44202.7588541667</v>
      </c>
      <c r="G1923" t="n">
        <v>0</v>
      </c>
      <c r="H1923" s="201" t="n">
        <v>44204</v>
      </c>
      <c r="I1923" t="n">
        <v>4.34523809523809</v>
      </c>
      <c r="J1923" t="n">
        <v>1</v>
      </c>
      <c r="K1923" t="n">
        <v>1210</v>
      </c>
      <c r="L1923"/>
      <c r="M1923" t="s">
        <v>5561</v>
      </c>
      <c r="N1923" t="n">
        <v>1210</v>
      </c>
      <c r="O1923" s="201" t="n">
        <v>44204</v>
      </c>
      <c r="P1923" t="s">
        <v>5562</v>
      </c>
    </row>
    <row r="1924">
      <c r="A1924" t="n">
        <v>1610139369</v>
      </c>
      <c r="B1924" t="s">
        <v>7357</v>
      </c>
      <c r="C1924" t="s">
        <v>7357</v>
      </c>
      <c r="D1924" t="n">
        <v>-1000</v>
      </c>
      <c r="E1924" t="n">
        <v>2.7</v>
      </c>
      <c r="F1924" s="201" t="n">
        <v>44193.6512731481</v>
      </c>
      <c r="G1924" t="n">
        <v>0</v>
      </c>
      <c r="H1924" s="201" t="n">
        <v>44204</v>
      </c>
      <c r="I1924" t="n">
        <v>3.9247311827957</v>
      </c>
      <c r="J1924" t="n">
        <v>1</v>
      </c>
      <c r="K1924" t="n">
        <v>2700</v>
      </c>
      <c r="L1924"/>
      <c r="M1924" t="s">
        <v>5561</v>
      </c>
      <c r="N1924" t="n">
        <v>2700</v>
      </c>
      <c r="O1924" s="201" t="n">
        <v>44204</v>
      </c>
      <c r="P1924" t="s">
        <v>5562</v>
      </c>
    </row>
    <row r="1925">
      <c r="A1925" t="n">
        <v>1610139370</v>
      </c>
      <c r="B1925" t="s">
        <v>7358</v>
      </c>
      <c r="C1925" t="s">
        <v>7358</v>
      </c>
      <c r="D1925" t="n">
        <v>-1000</v>
      </c>
      <c r="E1925" t="n">
        <v>0.65</v>
      </c>
      <c r="F1925" s="201" t="n">
        <v>44196.7460185185</v>
      </c>
      <c r="G1925" t="n">
        <v>0</v>
      </c>
      <c r="H1925" s="201" t="n">
        <v>44204</v>
      </c>
      <c r="I1925" t="n">
        <v>4.05555555555556</v>
      </c>
      <c r="J1925" t="n">
        <v>1</v>
      </c>
      <c r="K1925" t="n">
        <v>650</v>
      </c>
      <c r="L1925"/>
      <c r="M1925" t="s">
        <v>5561</v>
      </c>
      <c r="N1925" t="n">
        <v>650</v>
      </c>
      <c r="O1925" s="201" t="n">
        <v>44204</v>
      </c>
      <c r="P1925" t="s">
        <v>5562</v>
      </c>
    </row>
    <row r="1926">
      <c r="A1926" t="n">
        <v>1610139371</v>
      </c>
      <c r="B1926" t="s">
        <v>7359</v>
      </c>
      <c r="C1926" t="s">
        <v>7359</v>
      </c>
      <c r="D1926" t="n">
        <v>-1000</v>
      </c>
      <c r="E1926" t="n">
        <v>2.8</v>
      </c>
      <c r="F1926" s="201" t="n">
        <v>44201.454849537</v>
      </c>
      <c r="G1926" t="n">
        <v>0</v>
      </c>
      <c r="H1926" s="201" t="n">
        <v>44204</v>
      </c>
      <c r="I1926" t="n">
        <v>4.29411764705882</v>
      </c>
      <c r="J1926" t="n">
        <v>1</v>
      </c>
      <c r="K1926" t="n">
        <v>2800</v>
      </c>
      <c r="L1926"/>
      <c r="M1926" t="s">
        <v>5561</v>
      </c>
      <c r="N1926" t="n">
        <v>2800</v>
      </c>
      <c r="O1926" s="201" t="n">
        <v>44204</v>
      </c>
      <c r="P1926" t="s">
        <v>5562</v>
      </c>
    </row>
    <row r="1927">
      <c r="A1927" t="n">
        <v>1610139372</v>
      </c>
      <c r="B1927" t="s">
        <v>7360</v>
      </c>
      <c r="C1927" t="s">
        <v>7360</v>
      </c>
      <c r="D1927" t="n">
        <v>-1000</v>
      </c>
      <c r="E1927" t="n">
        <v>0.9</v>
      </c>
      <c r="F1927" s="201" t="n">
        <v>44202.7584259259</v>
      </c>
      <c r="G1927" t="n">
        <v>0</v>
      </c>
      <c r="H1927" s="201" t="n">
        <v>44204</v>
      </c>
      <c r="I1927" t="n">
        <v>4.34523809523809</v>
      </c>
      <c r="J1927" t="n">
        <v>1</v>
      </c>
      <c r="K1927" t="n">
        <v>900</v>
      </c>
      <c r="L1927"/>
      <c r="M1927" t="s">
        <v>5561</v>
      </c>
      <c r="N1927" t="n">
        <v>900</v>
      </c>
      <c r="O1927" s="201" t="n">
        <v>44204</v>
      </c>
      <c r="P1927" t="s">
        <v>5562</v>
      </c>
    </row>
    <row r="1928">
      <c r="A1928" t="n">
        <v>1610139373</v>
      </c>
      <c r="B1928" t="s">
        <v>7361</v>
      </c>
      <c r="C1928" t="s">
        <v>7361</v>
      </c>
      <c r="D1928" t="n">
        <v>-1000</v>
      </c>
      <c r="E1928" t="n">
        <v>0.35</v>
      </c>
      <c r="F1928" s="201" t="n">
        <v>44202.7591203704</v>
      </c>
      <c r="G1928" t="n">
        <v>0</v>
      </c>
      <c r="H1928" s="201" t="n">
        <v>44204</v>
      </c>
      <c r="I1928" t="n">
        <v>4.34523809523809</v>
      </c>
      <c r="J1928" t="n">
        <v>1</v>
      </c>
      <c r="K1928" t="n">
        <v>350</v>
      </c>
      <c r="L1928"/>
      <c r="M1928" t="s">
        <v>5561</v>
      </c>
      <c r="N1928" t="n">
        <v>350</v>
      </c>
      <c r="O1928" s="201" t="n">
        <v>44204</v>
      </c>
      <c r="P1928" t="s">
        <v>5562</v>
      </c>
    </row>
    <row r="1929">
      <c r="A1929" t="n">
        <v>1610139374</v>
      </c>
      <c r="B1929" t="s">
        <v>7362</v>
      </c>
      <c r="C1929" t="s">
        <v>7362</v>
      </c>
      <c r="D1929" t="n">
        <v>-1000</v>
      </c>
      <c r="E1929" t="n">
        <v>0.7</v>
      </c>
      <c r="F1929" s="201" t="n">
        <v>44196.7470949074</v>
      </c>
      <c r="G1929" t="n">
        <v>0</v>
      </c>
      <c r="H1929" s="201" t="n">
        <v>44204</v>
      </c>
      <c r="I1929" t="n">
        <v>4.05555555555556</v>
      </c>
      <c r="J1929" t="n">
        <v>1</v>
      </c>
      <c r="K1929" t="n">
        <v>700</v>
      </c>
      <c r="L1929"/>
      <c r="M1929" t="s">
        <v>5561</v>
      </c>
      <c r="N1929" t="n">
        <v>700</v>
      </c>
      <c r="O1929" s="201" t="n">
        <v>44204</v>
      </c>
      <c r="P1929" t="s">
        <v>5562</v>
      </c>
    </row>
    <row r="1930">
      <c r="A1930" t="n">
        <v>1610478918</v>
      </c>
      <c r="B1930" t="s">
        <v>7363</v>
      </c>
      <c r="C1930" t="s">
        <v>7363</v>
      </c>
      <c r="D1930" t="n">
        <v>100</v>
      </c>
      <c r="E1930" t="n">
        <v>4.2</v>
      </c>
      <c r="F1930" s="201" t="n">
        <v>44166.6726388889</v>
      </c>
      <c r="G1930" t="n">
        <v>0.5</v>
      </c>
      <c r="H1930" s="201" t="n">
        <v>44208</v>
      </c>
      <c r="I1930" t="n">
        <v>-2.67956349206349</v>
      </c>
      <c r="J1930" t="n">
        <v>-0.880952380952381</v>
      </c>
      <c r="K1930" t="n">
        <v>-370</v>
      </c>
      <c r="L1930"/>
      <c r="M1930" t="s">
        <v>5568</v>
      </c>
      <c r="N1930" t="n">
        <v>420</v>
      </c>
      <c r="O1930" s="201" t="n">
        <v>44208</v>
      </c>
      <c r="P1930" t="s">
        <v>5562</v>
      </c>
    </row>
    <row r="1931">
      <c r="A1931" t="n">
        <v>1610550556</v>
      </c>
      <c r="B1931" t="s">
        <v>7364</v>
      </c>
      <c r="C1931" t="s">
        <v>7364</v>
      </c>
      <c r="D1931" t="n">
        <v>500</v>
      </c>
      <c r="E1931" t="n">
        <v>0.95</v>
      </c>
      <c r="F1931" s="201" t="n">
        <v>44208.5911574074</v>
      </c>
      <c r="G1931" t="n">
        <v>1.8</v>
      </c>
      <c r="H1931" s="201" t="n">
        <v>44209</v>
      </c>
      <c r="I1931" t="n">
        <v>4.18690958164642</v>
      </c>
      <c r="J1931" t="n">
        <v>0.894736842105263</v>
      </c>
      <c r="K1931" t="n">
        <v>425</v>
      </c>
      <c r="L1931"/>
      <c r="M1931" t="s">
        <v>5568</v>
      </c>
      <c r="N1931" t="n">
        <v>475</v>
      </c>
      <c r="O1931" s="201" t="n">
        <v>44209</v>
      </c>
      <c r="P1931" t="s">
        <v>5562</v>
      </c>
    </row>
    <row r="1932">
      <c r="A1932" t="n">
        <v>1610636731</v>
      </c>
      <c r="B1932" t="s">
        <v>7365</v>
      </c>
      <c r="C1932" t="s">
        <v>7365</v>
      </c>
      <c r="D1932" t="n">
        <v>200</v>
      </c>
      <c r="E1932" t="n">
        <v>4.1</v>
      </c>
      <c r="F1932" s="201" t="n">
        <v>44207.5797916667</v>
      </c>
      <c r="G1932" t="n">
        <v>5.5</v>
      </c>
      <c r="H1932" s="201" t="n">
        <v>44210</v>
      </c>
      <c r="I1932" t="n">
        <v>1.57764742204384</v>
      </c>
      <c r="J1932" t="n">
        <v>0.341463414634146</v>
      </c>
      <c r="K1932" t="n">
        <v>280</v>
      </c>
      <c r="L1932"/>
      <c r="M1932" t="s">
        <v>5568</v>
      </c>
      <c r="N1932" t="n">
        <v>820</v>
      </c>
      <c r="O1932" s="201" t="n">
        <v>44210</v>
      </c>
      <c r="P1932" t="s">
        <v>5562</v>
      </c>
    </row>
    <row r="1933">
      <c r="A1933" t="n">
        <v>1610637856</v>
      </c>
      <c r="B1933" t="s">
        <v>7366</v>
      </c>
      <c r="C1933" t="s">
        <v>7366</v>
      </c>
      <c r="D1933" t="n">
        <v>500</v>
      </c>
      <c r="E1933" t="n">
        <v>2.3</v>
      </c>
      <c r="F1933" s="201" t="n">
        <v>44209.6677083333</v>
      </c>
      <c r="G1933" t="n">
        <v>3</v>
      </c>
      <c r="H1933" s="201" t="n">
        <v>44210</v>
      </c>
      <c r="I1933" t="n">
        <v>1.44268774703557</v>
      </c>
      <c r="J1933" t="n">
        <v>0.304347826086957</v>
      </c>
      <c r="K1933" t="n">
        <v>350</v>
      </c>
      <c r="L1933"/>
      <c r="M1933" t="s">
        <v>5568</v>
      </c>
      <c r="N1933" t="n">
        <v>1150</v>
      </c>
      <c r="O1933" s="201" t="n">
        <v>44210</v>
      </c>
      <c r="P1933" t="s">
        <v>5562</v>
      </c>
    </row>
    <row r="1934">
      <c r="A1934" t="n">
        <v>1610637857</v>
      </c>
      <c r="B1934" t="s">
        <v>7367</v>
      </c>
      <c r="C1934" t="s">
        <v>7367</v>
      </c>
      <c r="D1934" t="n">
        <v>500</v>
      </c>
      <c r="E1934" t="n">
        <v>1.8</v>
      </c>
      <c r="F1934" s="201" t="n">
        <v>44207.6666203704</v>
      </c>
      <c r="G1934" t="n">
        <v>2.9</v>
      </c>
      <c r="H1934" s="201" t="n">
        <v>44210</v>
      </c>
      <c r="I1934" t="n">
        <v>2.82348804500703</v>
      </c>
      <c r="J1934" t="n">
        <v>0.611111111111111</v>
      </c>
      <c r="K1934" t="n">
        <v>550</v>
      </c>
      <c r="L1934"/>
      <c r="M1934" t="s">
        <v>5568</v>
      </c>
      <c r="N1934" t="n">
        <v>900</v>
      </c>
      <c r="O1934" s="201" t="n">
        <v>44210</v>
      </c>
      <c r="P1934" t="s">
        <v>5562</v>
      </c>
    </row>
    <row r="1935">
      <c r="A1935" t="n">
        <v>1610643169</v>
      </c>
      <c r="B1935" t="s">
        <v>7368</v>
      </c>
      <c r="C1935" t="s">
        <v>7368</v>
      </c>
      <c r="D1935" t="n">
        <v>500</v>
      </c>
      <c r="E1935" t="n">
        <v>1.1</v>
      </c>
      <c r="F1935" s="201" t="n">
        <v>44209.5452546296</v>
      </c>
      <c r="G1935" t="n">
        <v>1.4</v>
      </c>
      <c r="H1935" s="201" t="n">
        <v>44210</v>
      </c>
      <c r="I1935" t="n">
        <v>1.29279811097993</v>
      </c>
      <c r="J1935" t="n">
        <v>0.272727272727272</v>
      </c>
      <c r="K1935" t="n">
        <v>150</v>
      </c>
      <c r="L1935"/>
      <c r="M1935" t="s">
        <v>5568</v>
      </c>
      <c r="N1935" t="n">
        <v>550</v>
      </c>
      <c r="O1935" s="201" t="n">
        <v>44210</v>
      </c>
      <c r="P1935" t="s">
        <v>5562</v>
      </c>
    </row>
    <row r="1936">
      <c r="A1936" t="n">
        <v>1610648052</v>
      </c>
      <c r="B1936" t="s">
        <v>7369</v>
      </c>
      <c r="C1936" t="s">
        <v>7369</v>
      </c>
      <c r="D1936" t="n">
        <v>1000</v>
      </c>
      <c r="E1936" t="n">
        <v>0.4</v>
      </c>
      <c r="F1936" s="201" t="n">
        <v>44208.5898148148</v>
      </c>
      <c r="G1936" t="n">
        <v>0.6</v>
      </c>
      <c r="H1936" s="201" t="n">
        <v>44210</v>
      </c>
      <c r="I1936" t="n">
        <v>2.33974358974359</v>
      </c>
      <c r="J1936" t="n">
        <v>0.5</v>
      </c>
      <c r="K1936" t="n">
        <v>200</v>
      </c>
      <c r="L1936"/>
      <c r="M1936" t="s">
        <v>5568</v>
      </c>
      <c r="N1936" t="n">
        <v>400</v>
      </c>
      <c r="O1936" s="201" t="n">
        <v>44210</v>
      </c>
      <c r="P1936" t="s">
        <v>5562</v>
      </c>
    </row>
    <row r="1937">
      <c r="A1937" t="n">
        <v>1610653032</v>
      </c>
      <c r="B1937" t="s">
        <v>7370</v>
      </c>
      <c r="C1937" t="s">
        <v>7370</v>
      </c>
      <c r="D1937" t="n">
        <v>-1000</v>
      </c>
      <c r="E1937" t="n">
        <v>14</v>
      </c>
      <c r="F1937" s="201" t="n">
        <v>44204.4226851852</v>
      </c>
      <c r="G1937" t="n">
        <v>17.6</v>
      </c>
      <c r="H1937" s="201" t="n">
        <v>44210</v>
      </c>
      <c r="I1937" t="n">
        <v>-1.14459930313589</v>
      </c>
      <c r="J1937" t="n">
        <v>-0.257142857142857</v>
      </c>
      <c r="K1937" t="n">
        <v>-3600</v>
      </c>
      <c r="L1937"/>
      <c r="M1937" t="s">
        <v>5561</v>
      </c>
      <c r="N1937" t="n">
        <v>14000</v>
      </c>
      <c r="O1937" s="201" t="n">
        <v>44210</v>
      </c>
      <c r="P1937" t="s">
        <v>5562</v>
      </c>
    </row>
    <row r="1938">
      <c r="A1938" t="n">
        <v>1610664666</v>
      </c>
      <c r="B1938" t="s">
        <v>7371</v>
      </c>
      <c r="C1938" t="s">
        <v>7371</v>
      </c>
      <c r="D1938" t="n">
        <v>252</v>
      </c>
      <c r="E1938" t="n">
        <v>73.43</v>
      </c>
      <c r="F1938" s="201" t="n">
        <v>44165</v>
      </c>
      <c r="G1938" t="n">
        <v>74.71</v>
      </c>
      <c r="H1938" s="201" t="n">
        <v>44210</v>
      </c>
      <c r="I1938" t="n">
        <v>0.0525828275199968</v>
      </c>
      <c r="J1938" t="n">
        <v>0.0174315674792318</v>
      </c>
      <c r="K1938" t="n">
        <v>322.559999999997</v>
      </c>
      <c r="L1938"/>
      <c r="M1938" t="s">
        <v>5575</v>
      </c>
      <c r="N1938" t="n">
        <v>18504.36</v>
      </c>
      <c r="O1938" s="201" t="n">
        <v>44210</v>
      </c>
      <c r="P1938" t="s">
        <v>5588</v>
      </c>
    </row>
    <row r="1939">
      <c r="A1939" t="n">
        <v>1610744916</v>
      </c>
      <c r="B1939" t="s">
        <v>7372</v>
      </c>
      <c r="C1939" t="s">
        <v>7372</v>
      </c>
      <c r="D1939" t="n">
        <v>-500</v>
      </c>
      <c r="E1939" t="n">
        <v>4.6</v>
      </c>
      <c r="F1939" s="201" t="n">
        <v>44210.4338194444</v>
      </c>
      <c r="G1939" t="n">
        <v>29</v>
      </c>
      <c r="H1939" s="201" t="n">
        <v>44211</v>
      </c>
      <c r="I1939" t="n">
        <v>-25.474828375286</v>
      </c>
      <c r="J1939" t="n">
        <v>-5.30434782608696</v>
      </c>
      <c r="K1939" t="n">
        <v>-12200</v>
      </c>
      <c r="L1939"/>
      <c r="M1939" t="s">
        <v>5561</v>
      </c>
      <c r="N1939" t="n">
        <v>2300</v>
      </c>
      <c r="O1939" s="201" t="n">
        <v>44211</v>
      </c>
      <c r="P1939" t="s">
        <v>5562</v>
      </c>
    </row>
    <row r="1940">
      <c r="A1940" t="n">
        <v>1610744917</v>
      </c>
      <c r="B1940" t="s">
        <v>7373</v>
      </c>
      <c r="C1940" t="s">
        <v>7373</v>
      </c>
      <c r="D1940" t="n">
        <v>-1000</v>
      </c>
      <c r="E1940" t="n">
        <v>0.3</v>
      </c>
      <c r="F1940" s="201" t="n">
        <v>44209.6411574074</v>
      </c>
      <c r="G1940" t="n">
        <v>0</v>
      </c>
      <c r="H1940" s="201" t="n">
        <v>44211</v>
      </c>
      <c r="I1940" t="n">
        <v>4.74025974025974</v>
      </c>
      <c r="J1940" t="n">
        <v>1</v>
      </c>
      <c r="K1940" t="n">
        <v>300</v>
      </c>
      <c r="L1940"/>
      <c r="M1940" t="s">
        <v>5561</v>
      </c>
      <c r="N1940" t="n">
        <v>300</v>
      </c>
      <c r="O1940" s="201" t="n">
        <v>44211</v>
      </c>
      <c r="P1940" t="s">
        <v>5562</v>
      </c>
    </row>
    <row r="1941">
      <c r="A1941" t="n">
        <v>1610744918</v>
      </c>
      <c r="B1941" t="s">
        <v>7374</v>
      </c>
      <c r="C1941" t="s">
        <v>7374</v>
      </c>
      <c r="D1941" t="n">
        <v>-1000</v>
      </c>
      <c r="E1941" t="n">
        <v>4.3</v>
      </c>
      <c r="F1941" s="201" t="n">
        <v>44204.6592939815</v>
      </c>
      <c r="G1941" t="n">
        <v>0</v>
      </c>
      <c r="H1941" s="201" t="n">
        <v>44211</v>
      </c>
      <c r="I1941" t="n">
        <v>4.45121951219512</v>
      </c>
      <c r="J1941" t="n">
        <v>1</v>
      </c>
      <c r="K1941" t="n">
        <v>4300</v>
      </c>
      <c r="L1941"/>
      <c r="M1941" t="s">
        <v>5561</v>
      </c>
      <c r="N1941" t="n">
        <v>4300</v>
      </c>
      <c r="O1941" s="201" t="n">
        <v>44211</v>
      </c>
      <c r="P1941" t="s">
        <v>5562</v>
      </c>
    </row>
    <row r="1942">
      <c r="A1942" t="n">
        <v>1610744919</v>
      </c>
      <c r="B1942" t="s">
        <v>7375</v>
      </c>
      <c r="C1942" t="s">
        <v>7375</v>
      </c>
      <c r="D1942" t="n">
        <v>-1000</v>
      </c>
      <c r="E1942" t="n">
        <v>0.81</v>
      </c>
      <c r="F1942" s="201" t="n">
        <v>44210.6520949074</v>
      </c>
      <c r="G1942" t="n">
        <v>0</v>
      </c>
      <c r="H1942" s="201" t="n">
        <v>44211</v>
      </c>
      <c r="I1942" t="n">
        <v>4.80263157894737</v>
      </c>
      <c r="J1942" t="n">
        <v>1</v>
      </c>
      <c r="K1942" t="n">
        <v>810</v>
      </c>
      <c r="L1942"/>
      <c r="M1942" t="s">
        <v>5561</v>
      </c>
      <c r="N1942" t="n">
        <v>810</v>
      </c>
      <c r="O1942" s="201" t="n">
        <v>44211</v>
      </c>
      <c r="P1942" t="s">
        <v>5562</v>
      </c>
    </row>
    <row r="1943">
      <c r="A1943" t="n">
        <v>1610744920</v>
      </c>
      <c r="B1943" t="s">
        <v>7376</v>
      </c>
      <c r="C1943" t="s">
        <v>7376</v>
      </c>
      <c r="D1943" t="n">
        <v>-1000</v>
      </c>
      <c r="E1943" t="n">
        <v>2.5</v>
      </c>
      <c r="F1943" s="201" t="n">
        <v>44187.5618055556</v>
      </c>
      <c r="G1943" t="n">
        <v>0</v>
      </c>
      <c r="H1943" s="201" t="n">
        <v>44211</v>
      </c>
      <c r="I1943" t="n">
        <v>3.68686868686869</v>
      </c>
      <c r="J1943" t="n">
        <v>1</v>
      </c>
      <c r="K1943" t="n">
        <v>2500</v>
      </c>
      <c r="L1943"/>
      <c r="M1943" t="s">
        <v>5561</v>
      </c>
      <c r="N1943" t="n">
        <v>2500</v>
      </c>
      <c r="O1943" s="201" t="n">
        <v>44211</v>
      </c>
      <c r="P1943" t="s">
        <v>5562</v>
      </c>
    </row>
    <row r="1944">
      <c r="A1944" t="n">
        <v>1610744921</v>
      </c>
      <c r="B1944" t="s">
        <v>7377</v>
      </c>
      <c r="C1944" t="s">
        <v>7377</v>
      </c>
      <c r="D1944" t="n">
        <v>-1000</v>
      </c>
      <c r="E1944" t="n">
        <v>1.8</v>
      </c>
      <c r="F1944" s="201" t="n">
        <v>44207.5797106481</v>
      </c>
      <c r="G1944" t="n">
        <v>0</v>
      </c>
      <c r="H1944" s="201" t="n">
        <v>44211</v>
      </c>
      <c r="I1944" t="n">
        <v>4.62025316455696</v>
      </c>
      <c r="J1944" t="n">
        <v>1</v>
      </c>
      <c r="K1944" t="n">
        <v>1800</v>
      </c>
      <c r="L1944"/>
      <c r="M1944" t="s">
        <v>5561</v>
      </c>
      <c r="N1944" t="n">
        <v>1800</v>
      </c>
      <c r="O1944" s="201" t="n">
        <v>44211</v>
      </c>
      <c r="P1944" t="s">
        <v>5562</v>
      </c>
    </row>
    <row r="1945">
      <c r="A1945" t="n">
        <v>1610744922</v>
      </c>
      <c r="B1945" t="s">
        <v>7378</v>
      </c>
      <c r="C1945" t="s">
        <v>7378</v>
      </c>
      <c r="D1945" t="n">
        <v>-1000</v>
      </c>
      <c r="E1945" t="n">
        <v>1.4</v>
      </c>
      <c r="F1945" s="201" t="n">
        <v>44208.6353356481</v>
      </c>
      <c r="G1945" t="n">
        <v>0</v>
      </c>
      <c r="H1945" s="201" t="n">
        <v>44211</v>
      </c>
      <c r="I1945" t="n">
        <v>4.67948717948718</v>
      </c>
      <c r="J1945" t="n">
        <v>1</v>
      </c>
      <c r="K1945" t="n">
        <v>1400</v>
      </c>
      <c r="L1945"/>
      <c r="M1945" t="s">
        <v>5561</v>
      </c>
      <c r="N1945" t="n">
        <v>1400</v>
      </c>
      <c r="O1945" s="201" t="n">
        <v>44211</v>
      </c>
      <c r="P1945" t="s">
        <v>5562</v>
      </c>
    </row>
    <row r="1946">
      <c r="A1946" t="n">
        <v>1610744923</v>
      </c>
      <c r="B1946" t="s">
        <v>7379</v>
      </c>
      <c r="C1946" t="s">
        <v>7379</v>
      </c>
      <c r="D1946" t="n">
        <v>-1000</v>
      </c>
      <c r="E1946" t="n">
        <v>0.5</v>
      </c>
      <c r="F1946" s="201" t="n">
        <v>44210.626412037</v>
      </c>
      <c r="G1946" t="n">
        <v>0</v>
      </c>
      <c r="H1946" s="201" t="n">
        <v>44211</v>
      </c>
      <c r="I1946" t="n">
        <v>4.80263157894737</v>
      </c>
      <c r="J1946" t="n">
        <v>1</v>
      </c>
      <c r="K1946" t="n">
        <v>500</v>
      </c>
      <c r="L1946"/>
      <c r="M1946" t="s">
        <v>5561</v>
      </c>
      <c r="N1946" t="n">
        <v>500</v>
      </c>
      <c r="O1946" s="201" t="n">
        <v>44211</v>
      </c>
      <c r="P1946" t="s">
        <v>5562</v>
      </c>
    </row>
    <row r="1947">
      <c r="A1947" t="n">
        <v>1611765597</v>
      </c>
      <c r="B1947" t="s">
        <v>5793</v>
      </c>
      <c r="C1947" t="s">
        <v>5793</v>
      </c>
      <c r="D1947" t="n">
        <v>100</v>
      </c>
      <c r="E1947" t="n">
        <v>147.57</v>
      </c>
      <c r="F1947" s="201" t="n">
        <v>44195.5930902778</v>
      </c>
      <c r="G1947" t="n">
        <v>155</v>
      </c>
      <c r="H1947" s="201" t="n">
        <v>44223</v>
      </c>
      <c r="I1947" t="n">
        <v>0.20194923325641</v>
      </c>
      <c r="J1947" t="n">
        <v>0.0503489869214611</v>
      </c>
      <c r="K1947" t="n">
        <v>743.000000000001</v>
      </c>
      <c r="L1947"/>
      <c r="M1947" t="s">
        <v>5566</v>
      </c>
      <c r="N1947" t="n">
        <v>14757</v>
      </c>
      <c r="O1947" s="201" t="n">
        <v>44223</v>
      </c>
      <c r="P1947" t="s">
        <v>5562</v>
      </c>
    </row>
    <row r="1948">
      <c r="A1948" t="n">
        <v>1611765598</v>
      </c>
      <c r="B1948" t="s">
        <v>7380</v>
      </c>
      <c r="C1948" t="s">
        <v>7380</v>
      </c>
      <c r="D1948" t="n">
        <v>-1000</v>
      </c>
      <c r="E1948" t="n">
        <v>0.45</v>
      </c>
      <c r="F1948" s="201" t="n">
        <v>44221.6018287037</v>
      </c>
      <c r="G1948" t="n">
        <v>0.05</v>
      </c>
      <c r="H1948" s="201" t="n">
        <v>44223</v>
      </c>
      <c r="I1948" t="n">
        <v>4.99145299145299</v>
      </c>
      <c r="J1948" t="n">
        <v>0.888888888888889</v>
      </c>
      <c r="K1948" t="n">
        <v>400</v>
      </c>
      <c r="L1948"/>
      <c r="M1948" t="s">
        <v>5561</v>
      </c>
      <c r="N1948" t="n">
        <v>450</v>
      </c>
      <c r="O1948" s="201" t="n">
        <v>44223</v>
      </c>
      <c r="P1948" t="s">
        <v>5562</v>
      </c>
    </row>
    <row r="1949">
      <c r="A1949" t="n">
        <v>1611765599</v>
      </c>
      <c r="B1949" t="s">
        <v>7381</v>
      </c>
      <c r="C1949" t="s">
        <v>7381</v>
      </c>
      <c r="D1949" t="n">
        <v>-1000</v>
      </c>
      <c r="E1949" t="n">
        <v>1.6</v>
      </c>
      <c r="F1949" s="201" t="n">
        <v>44218.4535532407</v>
      </c>
      <c r="G1949" t="n">
        <v>0.05</v>
      </c>
      <c r="H1949" s="201" t="n">
        <v>44223</v>
      </c>
      <c r="I1949" t="n">
        <v>5.19990808823529</v>
      </c>
      <c r="J1949" t="n">
        <v>0.96875</v>
      </c>
      <c r="K1949" t="n">
        <v>1550</v>
      </c>
      <c r="L1949"/>
      <c r="M1949" t="s">
        <v>5561</v>
      </c>
      <c r="N1949" t="n">
        <v>1600</v>
      </c>
      <c r="O1949" s="201" t="n">
        <v>44223</v>
      </c>
      <c r="P1949" t="s">
        <v>5562</v>
      </c>
    </row>
    <row r="1950">
      <c r="A1950" t="n">
        <v>1611766891</v>
      </c>
      <c r="B1950" t="s">
        <v>7382</v>
      </c>
      <c r="C1950" t="s">
        <v>7382</v>
      </c>
      <c r="D1950" t="n">
        <v>-1000</v>
      </c>
      <c r="E1950" t="n">
        <v>0.9</v>
      </c>
      <c r="F1950" s="201" t="n">
        <v>44222.4455439815</v>
      </c>
      <c r="G1950" t="n">
        <v>0.15</v>
      </c>
      <c r="H1950" s="201" t="n">
        <v>44223</v>
      </c>
      <c r="I1950" t="n">
        <v>4.75260416666667</v>
      </c>
      <c r="J1950" t="n">
        <v>0.833333333333333</v>
      </c>
      <c r="K1950" t="n">
        <v>750</v>
      </c>
      <c r="L1950"/>
      <c r="M1950" t="s">
        <v>5561</v>
      </c>
      <c r="N1950" t="n">
        <v>900</v>
      </c>
      <c r="O1950" s="201" t="n">
        <v>44223</v>
      </c>
      <c r="P1950" t="s">
        <v>5562</v>
      </c>
    </row>
    <row r="1951">
      <c r="A1951" t="n">
        <v>1611772829</v>
      </c>
      <c r="B1951" t="s">
        <v>7383</v>
      </c>
      <c r="C1951" t="s">
        <v>7383</v>
      </c>
      <c r="D1951" t="n">
        <v>-500</v>
      </c>
      <c r="E1951" t="n">
        <v>20.5</v>
      </c>
      <c r="F1951" s="201" t="n">
        <v>44217.6874652778</v>
      </c>
      <c r="G1951" t="n">
        <v>44</v>
      </c>
      <c r="H1951" s="201" t="n">
        <v>44223</v>
      </c>
      <c r="I1951" t="n">
        <v>-6.06398020501944</v>
      </c>
      <c r="J1951" t="n">
        <v>-1.14634146341463</v>
      </c>
      <c r="K1951" t="n">
        <v>-11750</v>
      </c>
      <c r="L1951"/>
      <c r="M1951" t="s">
        <v>5561</v>
      </c>
      <c r="N1951" t="n">
        <v>10250</v>
      </c>
      <c r="O1951" s="201" t="n">
        <v>44223</v>
      </c>
      <c r="P1951" t="s">
        <v>5562</v>
      </c>
    </row>
    <row r="1952">
      <c r="A1952" t="n">
        <v>1611772830</v>
      </c>
      <c r="B1952" t="s">
        <v>7384</v>
      </c>
      <c r="C1952" t="s">
        <v>7384</v>
      </c>
      <c r="D1952" t="n">
        <v>200</v>
      </c>
      <c r="E1952" t="n">
        <v>2.8</v>
      </c>
      <c r="F1952" s="201" t="n">
        <v>44217.6659375</v>
      </c>
      <c r="G1952" t="n">
        <v>3.25</v>
      </c>
      <c r="H1952" s="201" t="n">
        <v>44223</v>
      </c>
      <c r="I1952" t="n">
        <v>0.850155279503106</v>
      </c>
      <c r="J1952" t="n">
        <v>0.160714285714286</v>
      </c>
      <c r="K1952" t="n">
        <v>90</v>
      </c>
      <c r="L1952"/>
      <c r="M1952" t="s">
        <v>5568</v>
      </c>
      <c r="N1952" t="n">
        <v>560</v>
      </c>
      <c r="O1952" s="201" t="n">
        <v>44223</v>
      </c>
      <c r="P1952" t="s">
        <v>5562</v>
      </c>
    </row>
    <row r="1953">
      <c r="A1953" t="n">
        <v>1611772831</v>
      </c>
      <c r="B1953" t="s">
        <v>7385</v>
      </c>
      <c r="C1953" t="s">
        <v>7385</v>
      </c>
      <c r="D1953" t="n">
        <v>-1000</v>
      </c>
      <c r="E1953" t="n">
        <v>1.95</v>
      </c>
      <c r="F1953" s="201" t="n">
        <v>44217.6502083333</v>
      </c>
      <c r="G1953" t="n">
        <v>3.5</v>
      </c>
      <c r="H1953" s="201" t="n">
        <v>44223</v>
      </c>
      <c r="I1953" t="n">
        <v>-4.20475659606094</v>
      </c>
      <c r="J1953" t="n">
        <v>-0.794871794871795</v>
      </c>
      <c r="K1953" t="n">
        <v>-1550</v>
      </c>
      <c r="L1953"/>
      <c r="M1953" t="s">
        <v>5561</v>
      </c>
      <c r="N1953" t="n">
        <v>1950</v>
      </c>
      <c r="O1953" s="201" t="n">
        <v>44223</v>
      </c>
      <c r="P1953" t="s">
        <v>5562</v>
      </c>
    </row>
    <row r="1954">
      <c r="A1954" t="n">
        <v>1611778835</v>
      </c>
      <c r="B1954" t="s">
        <v>7386</v>
      </c>
      <c r="C1954" t="s">
        <v>7386</v>
      </c>
      <c r="D1954" t="n">
        <v>200</v>
      </c>
      <c r="E1954" t="n">
        <v>2.35</v>
      </c>
      <c r="F1954" s="201" t="n">
        <v>44216.5597222222</v>
      </c>
      <c r="G1954" t="n">
        <v>4</v>
      </c>
      <c r="H1954" s="201" t="n">
        <v>44223</v>
      </c>
      <c r="I1954" t="n">
        <v>3.66109422492401</v>
      </c>
      <c r="J1954" t="n">
        <v>0.702127659574468</v>
      </c>
      <c r="K1954" t="n">
        <v>330</v>
      </c>
      <c r="L1954"/>
      <c r="M1954" t="s">
        <v>5568</v>
      </c>
      <c r="N1954" t="n">
        <v>470</v>
      </c>
      <c r="O1954" s="201" t="n">
        <v>44223</v>
      </c>
      <c r="P1954" t="s">
        <v>5562</v>
      </c>
    </row>
    <row r="1955">
      <c r="A1955" t="n">
        <v>1611781614</v>
      </c>
      <c r="B1955" t="s">
        <v>7387</v>
      </c>
      <c r="C1955" t="s">
        <v>7387</v>
      </c>
      <c r="D1955" t="n">
        <v>-1000</v>
      </c>
      <c r="E1955" t="n">
        <v>1.8</v>
      </c>
      <c r="F1955" s="201" t="n">
        <v>44218.4625925926</v>
      </c>
      <c r="G1955" t="n">
        <v>2.5</v>
      </c>
      <c r="H1955" s="201" t="n">
        <v>44223</v>
      </c>
      <c r="I1955" t="n">
        <v>-2.08741830065359</v>
      </c>
      <c r="J1955" t="n">
        <v>-0.388888888888889</v>
      </c>
      <c r="K1955" t="n">
        <v>-700</v>
      </c>
      <c r="L1955"/>
      <c r="M1955" t="s">
        <v>5561</v>
      </c>
      <c r="N1955" t="n">
        <v>1800</v>
      </c>
      <c r="O1955" s="201" t="n">
        <v>44223</v>
      </c>
      <c r="P1955" t="s">
        <v>5562</v>
      </c>
    </row>
    <row r="1956">
      <c r="A1956" t="n">
        <v>1611847518</v>
      </c>
      <c r="B1956" t="s">
        <v>7388</v>
      </c>
      <c r="C1956" t="s">
        <v>7388</v>
      </c>
      <c r="D1956" t="n">
        <v>-1000</v>
      </c>
      <c r="E1956" t="n">
        <v>4.7</v>
      </c>
      <c r="F1956" s="201" t="n">
        <v>44222.4665046296</v>
      </c>
      <c r="G1956" t="n">
        <v>2</v>
      </c>
      <c r="H1956" s="201" t="n">
        <v>44224</v>
      </c>
      <c r="I1956" t="n">
        <v>3.27626329787234</v>
      </c>
      <c r="J1956" t="n">
        <v>0.574468085106383</v>
      </c>
      <c r="K1956" t="n">
        <v>2700</v>
      </c>
      <c r="L1956"/>
      <c r="M1956" t="s">
        <v>5561</v>
      </c>
      <c r="N1956" t="n">
        <v>4700</v>
      </c>
      <c r="O1956" s="201" t="n">
        <v>44224</v>
      </c>
      <c r="P1956" t="s">
        <v>5562</v>
      </c>
    </row>
    <row r="1957">
      <c r="A1957" t="n">
        <v>1611850747</v>
      </c>
      <c r="B1957" t="s">
        <v>6391</v>
      </c>
      <c r="C1957" t="s">
        <v>6391</v>
      </c>
      <c r="D1957" t="n">
        <v>1000</v>
      </c>
      <c r="E1957" t="n">
        <v>13.82</v>
      </c>
      <c r="F1957" s="201" t="n">
        <v>44048.7204513889</v>
      </c>
      <c r="G1957" t="n">
        <v>18</v>
      </c>
      <c r="H1957" s="201" t="n">
        <v>44224</v>
      </c>
      <c r="I1957" t="n">
        <v>0.463857033406706</v>
      </c>
      <c r="J1957" t="n">
        <v>0.30246020260492</v>
      </c>
      <c r="K1957" t="n">
        <v>4180</v>
      </c>
      <c r="L1957"/>
      <c r="M1957" t="s">
        <v>5566</v>
      </c>
      <c r="N1957" t="n">
        <v>13820</v>
      </c>
      <c r="O1957" s="201" t="n">
        <v>44224</v>
      </c>
      <c r="P1957" t="s">
        <v>5579</v>
      </c>
    </row>
    <row r="1958">
      <c r="A1958" t="n">
        <v>1611850748</v>
      </c>
      <c r="B1958" t="s">
        <v>7389</v>
      </c>
      <c r="C1958" t="s">
        <v>7389</v>
      </c>
      <c r="D1958" t="n">
        <v>-1000</v>
      </c>
      <c r="E1958" t="n">
        <v>3.7</v>
      </c>
      <c r="F1958" s="201" t="n">
        <v>44218.6564351852</v>
      </c>
      <c r="G1958" t="n">
        <v>8</v>
      </c>
      <c r="H1958" s="201" t="n">
        <v>44224</v>
      </c>
      <c r="I1958" t="n">
        <v>-6.23807631160572</v>
      </c>
      <c r="J1958" t="n">
        <v>-1.16216216216216</v>
      </c>
      <c r="K1958" t="n">
        <v>-4300</v>
      </c>
      <c r="L1958"/>
      <c r="M1958" t="s">
        <v>5561</v>
      </c>
      <c r="N1958" t="n">
        <v>3700</v>
      </c>
      <c r="O1958" s="201" t="n">
        <v>44224</v>
      </c>
      <c r="P1958" t="s">
        <v>5562</v>
      </c>
    </row>
    <row r="1959">
      <c r="A1959" t="n">
        <v>1611851756</v>
      </c>
      <c r="B1959" t="s">
        <v>7390</v>
      </c>
      <c r="C1959" t="s">
        <v>7390</v>
      </c>
      <c r="D1959" t="n">
        <v>-1000</v>
      </c>
      <c r="E1959" t="n">
        <v>0.6</v>
      </c>
      <c r="F1959" s="201" t="n">
        <v>44221.6346990741</v>
      </c>
      <c r="G1959" t="n">
        <v>1.55</v>
      </c>
      <c r="H1959" s="201" t="n">
        <v>44224</v>
      </c>
      <c r="I1959" t="n">
        <v>-8.89102564102564</v>
      </c>
      <c r="J1959" t="n">
        <v>-1.58333333333333</v>
      </c>
      <c r="K1959" t="n">
        <v>-950</v>
      </c>
      <c r="L1959"/>
      <c r="M1959" t="s">
        <v>5561</v>
      </c>
      <c r="N1959" t="n">
        <v>600</v>
      </c>
      <c r="O1959" s="201" t="n">
        <v>44224</v>
      </c>
      <c r="P1959" t="s">
        <v>5562</v>
      </c>
    </row>
    <row r="1960">
      <c r="A1960" t="n">
        <v>1612334448</v>
      </c>
      <c r="B1960" t="s">
        <v>7391</v>
      </c>
      <c r="C1960" t="s">
        <v>7391</v>
      </c>
      <c r="D1960" t="n">
        <v>-1000</v>
      </c>
      <c r="E1960" t="n">
        <v>0.75</v>
      </c>
      <c r="F1960" s="201" t="n">
        <v>44222.4553587963</v>
      </c>
      <c r="G1960" t="n">
        <v>0</v>
      </c>
      <c r="H1960" s="201" t="n">
        <v>44225</v>
      </c>
      <c r="I1960" t="n">
        <v>5.703125</v>
      </c>
      <c r="J1960" t="n">
        <v>1</v>
      </c>
      <c r="K1960" t="n">
        <v>750</v>
      </c>
      <c r="L1960"/>
      <c r="M1960" t="s">
        <v>5561</v>
      </c>
      <c r="N1960" t="n">
        <v>750</v>
      </c>
      <c r="O1960" s="201" t="n">
        <v>44230</v>
      </c>
      <c r="P1960" t="s">
        <v>5562</v>
      </c>
    </row>
    <row r="1961">
      <c r="A1961" t="n">
        <v>1612334449</v>
      </c>
      <c r="B1961" t="s">
        <v>7392</v>
      </c>
      <c r="C1961" t="s">
        <v>7392</v>
      </c>
      <c r="D1961" t="n">
        <v>100</v>
      </c>
      <c r="E1961" t="n">
        <v>9.3</v>
      </c>
      <c r="F1961" s="201" t="n">
        <v>44217.5613773148</v>
      </c>
      <c r="G1961" t="n">
        <v>1</v>
      </c>
      <c r="H1961" s="201" t="n">
        <v>44228</v>
      </c>
      <c r="I1961" t="n">
        <v>-4.72105345176874</v>
      </c>
      <c r="J1961" t="n">
        <v>-0.89247311827957</v>
      </c>
      <c r="K1961" t="n">
        <v>-830</v>
      </c>
      <c r="L1961"/>
      <c r="M1961" t="s">
        <v>5568</v>
      </c>
      <c r="N1961" t="n">
        <v>930</v>
      </c>
      <c r="O1961" s="201" t="n">
        <v>44230</v>
      </c>
      <c r="P1961" t="s">
        <v>5562</v>
      </c>
    </row>
    <row r="1962">
      <c r="A1962" t="n">
        <v>1612334450</v>
      </c>
      <c r="B1962" t="s">
        <v>7393</v>
      </c>
      <c r="C1962" t="s">
        <v>7393</v>
      </c>
      <c r="D1962" t="n">
        <v>-1000</v>
      </c>
      <c r="E1962" t="n">
        <v>0.65</v>
      </c>
      <c r="F1962" s="201" t="n">
        <v>44221.6019560185</v>
      </c>
      <c r="G1962" t="n">
        <v>0</v>
      </c>
      <c r="H1962" s="201" t="n">
        <v>44225</v>
      </c>
      <c r="I1962" t="n">
        <v>5.61538461538462</v>
      </c>
      <c r="J1962" t="n">
        <v>1</v>
      </c>
      <c r="K1962" t="n">
        <v>650</v>
      </c>
      <c r="L1962"/>
      <c r="M1962" t="s">
        <v>5561</v>
      </c>
      <c r="N1962" t="n">
        <v>650</v>
      </c>
      <c r="O1962" s="201" t="n">
        <v>44230</v>
      </c>
      <c r="P1962" t="s">
        <v>5562</v>
      </c>
    </row>
    <row r="1963">
      <c r="A1963" t="n">
        <v>1612334451</v>
      </c>
      <c r="B1963" t="s">
        <v>7394</v>
      </c>
      <c r="C1963" t="s">
        <v>7394</v>
      </c>
      <c r="D1963" t="n">
        <v>-1000</v>
      </c>
      <c r="E1963" t="n">
        <v>1.65</v>
      </c>
      <c r="F1963" s="201" t="n">
        <v>44218.4678009259</v>
      </c>
      <c r="G1963" t="n">
        <v>2.8</v>
      </c>
      <c r="H1963" s="201" t="n">
        <v>44225</v>
      </c>
      <c r="I1963" t="n">
        <v>-3.74108734402852</v>
      </c>
      <c r="J1963" t="n">
        <v>-0.696969696969697</v>
      </c>
      <c r="K1963" t="n">
        <v>-1150</v>
      </c>
      <c r="L1963"/>
      <c r="M1963" t="s">
        <v>5561</v>
      </c>
      <c r="N1963" t="n">
        <v>1650</v>
      </c>
      <c r="O1963" s="201" t="n">
        <v>44230</v>
      </c>
      <c r="P1963" t="s">
        <v>5562</v>
      </c>
    </row>
    <row r="1964">
      <c r="A1964" t="n">
        <v>1612334452</v>
      </c>
      <c r="B1964" t="s">
        <v>7395</v>
      </c>
      <c r="C1964" t="s">
        <v>7395</v>
      </c>
      <c r="D1964" t="n">
        <v>2000</v>
      </c>
      <c r="E1964" t="n">
        <v>0.42</v>
      </c>
      <c r="F1964" s="201" t="n">
        <v>44209.4190393519</v>
      </c>
      <c r="G1964" t="n">
        <v>0</v>
      </c>
      <c r="H1964" s="201" t="n">
        <v>44225</v>
      </c>
      <c r="I1964" t="n">
        <v>-4.74025974025974</v>
      </c>
      <c r="J1964" t="n">
        <v>-1</v>
      </c>
      <c r="K1964" t="n">
        <v>-840</v>
      </c>
      <c r="L1964"/>
      <c r="M1964" t="s">
        <v>5568</v>
      </c>
      <c r="N1964" t="n">
        <v>840</v>
      </c>
      <c r="O1964" s="201" t="n">
        <v>44230</v>
      </c>
      <c r="P1964" t="s">
        <v>5562</v>
      </c>
    </row>
    <row r="1965">
      <c r="A1965" t="n">
        <v>1612334453</v>
      </c>
      <c r="B1965" t="s">
        <v>7396</v>
      </c>
      <c r="C1965" t="s">
        <v>7396</v>
      </c>
      <c r="D1965" t="n">
        <v>-1000</v>
      </c>
      <c r="E1965" t="n">
        <v>1.4</v>
      </c>
      <c r="F1965" s="201" t="n">
        <v>44221.6022453704</v>
      </c>
      <c r="G1965" t="n">
        <v>0</v>
      </c>
      <c r="H1965" s="201" t="n">
        <v>44225</v>
      </c>
      <c r="I1965" t="n">
        <v>5.61538461538462</v>
      </c>
      <c r="J1965" t="n">
        <v>1</v>
      </c>
      <c r="K1965" t="n">
        <v>1400</v>
      </c>
      <c r="L1965"/>
      <c r="M1965" t="s">
        <v>5561</v>
      </c>
      <c r="N1965" t="n">
        <v>1400</v>
      </c>
      <c r="O1965" s="201" t="n">
        <v>44230</v>
      </c>
      <c r="P1965" t="s">
        <v>5562</v>
      </c>
    </row>
    <row r="1966">
      <c r="A1966" t="n">
        <v>1612334454</v>
      </c>
      <c r="B1966" t="s">
        <v>7397</v>
      </c>
      <c r="C1966" t="s">
        <v>7397</v>
      </c>
      <c r="D1966" t="n">
        <v>-1000</v>
      </c>
      <c r="E1966" t="n">
        <v>2.5</v>
      </c>
      <c r="F1966" s="201" t="n">
        <v>44222.5309490741</v>
      </c>
      <c r="G1966" t="n">
        <v>0</v>
      </c>
      <c r="H1966" s="201" t="n">
        <v>44225</v>
      </c>
      <c r="I1966" t="n">
        <v>5.703125</v>
      </c>
      <c r="J1966" t="n">
        <v>1</v>
      </c>
      <c r="K1966" t="n">
        <v>2500</v>
      </c>
      <c r="L1966"/>
      <c r="M1966" t="s">
        <v>5561</v>
      </c>
      <c r="N1966" t="n">
        <v>2500</v>
      </c>
      <c r="O1966" s="201" t="n">
        <v>44230</v>
      </c>
      <c r="P1966" t="s">
        <v>5562</v>
      </c>
    </row>
    <row r="1967">
      <c r="A1967" t="n">
        <v>1612334455</v>
      </c>
      <c r="B1967" t="s">
        <v>7398</v>
      </c>
      <c r="C1967" t="s">
        <v>7398</v>
      </c>
      <c r="D1967" t="n">
        <v>500</v>
      </c>
      <c r="E1967" t="n">
        <v>1.4</v>
      </c>
      <c r="F1967" s="201" t="n">
        <v>44209.6393865741</v>
      </c>
      <c r="G1967" t="n">
        <v>0</v>
      </c>
      <c r="H1967" s="201" t="n">
        <v>44225</v>
      </c>
      <c r="I1967" t="n">
        <v>-4.74025974025974</v>
      </c>
      <c r="J1967" t="n">
        <v>-1</v>
      </c>
      <c r="K1967" t="n">
        <v>-700</v>
      </c>
      <c r="L1967"/>
      <c r="M1967" t="s">
        <v>5568</v>
      </c>
      <c r="N1967" t="n">
        <v>700</v>
      </c>
      <c r="O1967" s="201" t="n">
        <v>44230</v>
      </c>
      <c r="P1967" t="s">
        <v>5562</v>
      </c>
    </row>
    <row r="1968">
      <c r="A1968" t="n">
        <v>1612334456</v>
      </c>
      <c r="B1968" t="s">
        <v>7399</v>
      </c>
      <c r="C1968" t="s">
        <v>7399</v>
      </c>
      <c r="D1968" t="n">
        <v>-1000</v>
      </c>
      <c r="E1968" t="n">
        <v>0.5</v>
      </c>
      <c r="F1968" s="201" t="n">
        <v>44222.4441666667</v>
      </c>
      <c r="G1968" t="n">
        <v>0</v>
      </c>
      <c r="H1968" s="201" t="n">
        <v>44225</v>
      </c>
      <c r="I1968" t="n">
        <v>5.703125</v>
      </c>
      <c r="J1968" t="n">
        <v>1</v>
      </c>
      <c r="K1968" t="n">
        <v>500</v>
      </c>
      <c r="L1968"/>
      <c r="M1968" t="s">
        <v>5561</v>
      </c>
      <c r="N1968" t="n">
        <v>500</v>
      </c>
      <c r="O1968" s="201" t="n">
        <v>44230</v>
      </c>
      <c r="P1968" t="s">
        <v>5562</v>
      </c>
    </row>
    <row r="1969">
      <c r="A1969" t="n">
        <v>1612334457</v>
      </c>
      <c r="B1969" t="s">
        <v>7400</v>
      </c>
      <c r="C1969" t="s">
        <v>7400</v>
      </c>
      <c r="D1969" t="n">
        <v>100</v>
      </c>
      <c r="E1969" t="n">
        <v>8.9</v>
      </c>
      <c r="F1969" s="201" t="n">
        <v>44217.6874074074</v>
      </c>
      <c r="G1969" t="n">
        <v>0.65</v>
      </c>
      <c r="H1969" s="201" t="n">
        <v>44228</v>
      </c>
      <c r="I1969" t="n">
        <v>-4.90351734245237</v>
      </c>
      <c r="J1969" t="n">
        <v>-0.926966292134832</v>
      </c>
      <c r="K1969" t="n">
        <v>-825</v>
      </c>
      <c r="L1969"/>
      <c r="M1969" t="s">
        <v>5568</v>
      </c>
      <c r="N1969" t="n">
        <v>890</v>
      </c>
      <c r="O1969" s="201" t="n">
        <v>44230</v>
      </c>
      <c r="P1969" t="s">
        <v>5562</v>
      </c>
    </row>
    <row r="1970">
      <c r="A1970" t="n">
        <v>1612334458</v>
      </c>
      <c r="B1970" t="s">
        <v>7401</v>
      </c>
      <c r="C1970" t="s">
        <v>7401</v>
      </c>
      <c r="D1970" t="n">
        <v>100</v>
      </c>
      <c r="E1970" t="n">
        <v>5.05</v>
      </c>
      <c r="F1970" s="201" t="n">
        <v>44217.6656018519</v>
      </c>
      <c r="G1970" t="n">
        <v>0.65</v>
      </c>
      <c r="H1970" s="201" t="n">
        <v>44228</v>
      </c>
      <c r="I1970" t="n">
        <v>-4.60898263739417</v>
      </c>
      <c r="J1970" t="n">
        <v>-0.871287128712871</v>
      </c>
      <c r="K1970" t="n">
        <v>-440</v>
      </c>
      <c r="L1970"/>
      <c r="M1970" t="s">
        <v>5568</v>
      </c>
      <c r="N1970" t="n">
        <v>505</v>
      </c>
      <c r="O1970" s="201" t="n">
        <v>44230</v>
      </c>
      <c r="P1970" t="s">
        <v>5562</v>
      </c>
    </row>
    <row r="1971">
      <c r="A1971" t="n">
        <v>1612334459</v>
      </c>
      <c r="B1971" t="s">
        <v>7402</v>
      </c>
      <c r="C1971" t="s">
        <v>7402</v>
      </c>
      <c r="D1971" t="n">
        <v>-1000</v>
      </c>
      <c r="E1971" t="n">
        <v>0.7</v>
      </c>
      <c r="F1971" s="201" t="n">
        <v>44222.4579282407</v>
      </c>
      <c r="G1971" t="n">
        <v>3.1</v>
      </c>
      <c r="H1971" s="201" t="n">
        <v>44225</v>
      </c>
      <c r="I1971" t="n">
        <v>-19.5535714285714</v>
      </c>
      <c r="J1971" t="n">
        <v>-3.42857142857143</v>
      </c>
      <c r="K1971" t="n">
        <v>-2400</v>
      </c>
      <c r="L1971"/>
      <c r="M1971" t="s">
        <v>5561</v>
      </c>
      <c r="N1971" t="n">
        <v>700</v>
      </c>
      <c r="O1971" s="201" t="n">
        <v>44230</v>
      </c>
      <c r="P1971" t="s">
        <v>5562</v>
      </c>
    </row>
    <row r="1972">
      <c r="A1972" t="n">
        <v>1612334460</v>
      </c>
      <c r="B1972" t="s">
        <v>7403</v>
      </c>
      <c r="C1972" t="s">
        <v>7403</v>
      </c>
      <c r="D1972" t="n">
        <v>-1000</v>
      </c>
      <c r="E1972" t="n">
        <v>28</v>
      </c>
      <c r="F1972" s="201" t="n">
        <v>44217.4853587963</v>
      </c>
      <c r="G1972" t="n">
        <v>31.1</v>
      </c>
      <c r="H1972" s="201" t="n">
        <v>44225</v>
      </c>
      <c r="I1972" t="n">
        <v>-0.585662525879917</v>
      </c>
      <c r="J1972" t="n">
        <v>-0.110714285714286</v>
      </c>
      <c r="K1972" t="n">
        <v>-3100</v>
      </c>
      <c r="L1972"/>
      <c r="M1972" t="s">
        <v>5561</v>
      </c>
      <c r="N1972" t="n">
        <v>28000</v>
      </c>
      <c r="O1972" s="201" t="n">
        <v>44230</v>
      </c>
      <c r="P1972" t="s">
        <v>5562</v>
      </c>
    </row>
    <row r="1973">
      <c r="A1973" t="n">
        <v>1612334461</v>
      </c>
      <c r="B1973" t="s">
        <v>7404</v>
      </c>
      <c r="C1973" t="s">
        <v>7404</v>
      </c>
      <c r="D1973" t="n">
        <v>500</v>
      </c>
      <c r="E1973" t="n">
        <v>1.9</v>
      </c>
      <c r="F1973" s="201" t="n">
        <v>44215.5409837963</v>
      </c>
      <c r="G1973" t="n">
        <v>0.25</v>
      </c>
      <c r="H1973" s="201" t="n">
        <v>44228</v>
      </c>
      <c r="I1973" t="n">
        <v>-4.4644180874722</v>
      </c>
      <c r="J1973" t="n">
        <v>-0.868421052631579</v>
      </c>
      <c r="K1973" t="n">
        <v>-825</v>
      </c>
      <c r="L1973"/>
      <c r="M1973" t="s">
        <v>5568</v>
      </c>
      <c r="N1973" t="n">
        <v>950</v>
      </c>
      <c r="O1973" s="201" t="n">
        <v>44230</v>
      </c>
      <c r="P1973" t="s">
        <v>5562</v>
      </c>
    </row>
    <row r="1974">
      <c r="A1974" t="n">
        <v>1612334462</v>
      </c>
      <c r="B1974" t="s">
        <v>7405</v>
      </c>
      <c r="C1974" t="s">
        <v>7405</v>
      </c>
      <c r="D1974" t="n">
        <v>100</v>
      </c>
      <c r="E1974" t="n">
        <v>12.5</v>
      </c>
      <c r="F1974" s="201" t="n">
        <v>44207.6725925926</v>
      </c>
      <c r="G1974" t="n">
        <v>0</v>
      </c>
      <c r="H1974" s="201" t="n">
        <v>44225</v>
      </c>
      <c r="I1974" t="n">
        <v>-4.62025316455696</v>
      </c>
      <c r="J1974" t="n">
        <v>-1</v>
      </c>
      <c r="K1974" t="n">
        <v>-1250</v>
      </c>
      <c r="L1974"/>
      <c r="M1974" t="s">
        <v>5568</v>
      </c>
      <c r="N1974" t="n">
        <v>1250</v>
      </c>
      <c r="O1974" s="201" t="n">
        <v>44230</v>
      </c>
      <c r="P1974" t="s">
        <v>5562</v>
      </c>
    </row>
    <row r="1975">
      <c r="A1975" t="n">
        <v>1612561025</v>
      </c>
      <c r="B1975" t="s">
        <v>7406</v>
      </c>
      <c r="C1975" t="s">
        <v>7406</v>
      </c>
      <c r="D1975" t="n">
        <v>-1000</v>
      </c>
      <c r="E1975" t="n">
        <v>2.6</v>
      </c>
      <c r="F1975" s="201" t="n">
        <v>44223.5910763889</v>
      </c>
      <c r="G1975" t="n">
        <v>0.5</v>
      </c>
      <c r="H1975" s="201" t="n">
        <v>44232</v>
      </c>
      <c r="I1975" t="n">
        <v>4.67948717948718</v>
      </c>
      <c r="J1975" t="n">
        <v>0.807692307692308</v>
      </c>
      <c r="K1975" t="n">
        <v>2100</v>
      </c>
      <c r="L1975"/>
      <c r="M1975" t="s">
        <v>5561</v>
      </c>
      <c r="N1975" t="n">
        <v>2600</v>
      </c>
      <c r="O1975" s="201" t="n">
        <v>44232</v>
      </c>
      <c r="P1975" t="s">
        <v>5562</v>
      </c>
    </row>
    <row r="1976">
      <c r="A1976" t="n">
        <v>1612561026</v>
      </c>
      <c r="B1976" t="s">
        <v>7407</v>
      </c>
      <c r="C1976" t="s">
        <v>7407</v>
      </c>
      <c r="D1976" t="n">
        <v>-1000</v>
      </c>
      <c r="E1976" t="n">
        <v>2.8</v>
      </c>
      <c r="F1976" s="201" t="n">
        <v>44224.4803935185</v>
      </c>
      <c r="G1976" t="n">
        <v>1.2</v>
      </c>
      <c r="H1976" s="201" t="n">
        <v>44232</v>
      </c>
      <c r="I1976" t="n">
        <v>3.36405529953917</v>
      </c>
      <c r="J1976" t="n">
        <v>0.571428571428571</v>
      </c>
      <c r="K1976" t="n">
        <v>1600</v>
      </c>
      <c r="L1976"/>
      <c r="M1976" t="s">
        <v>5561</v>
      </c>
      <c r="N1976" t="n">
        <v>2800</v>
      </c>
      <c r="O1976" s="201" t="n">
        <v>44232</v>
      </c>
      <c r="P1976" t="s">
        <v>5562</v>
      </c>
    </row>
    <row r="1977">
      <c r="A1977" t="n">
        <v>1612561027</v>
      </c>
      <c r="B1977" t="s">
        <v>7408</v>
      </c>
      <c r="C1977" t="s">
        <v>7408</v>
      </c>
      <c r="D1977" t="n">
        <v>-1000</v>
      </c>
      <c r="E1977" t="n">
        <v>2.45</v>
      </c>
      <c r="F1977" s="201" t="n">
        <v>44224.5884837963</v>
      </c>
      <c r="G1977" t="n">
        <v>0.7</v>
      </c>
      <c r="H1977" s="201" t="n">
        <v>44232</v>
      </c>
      <c r="I1977" t="n">
        <v>4.20506912442396</v>
      </c>
      <c r="J1977" t="n">
        <v>0.714285714285714</v>
      </c>
      <c r="K1977" t="n">
        <v>1750</v>
      </c>
      <c r="L1977"/>
      <c r="M1977" t="s">
        <v>5561</v>
      </c>
      <c r="N1977" t="n">
        <v>2450</v>
      </c>
      <c r="O1977" s="201" t="n">
        <v>44232</v>
      </c>
      <c r="P1977" t="s">
        <v>5562</v>
      </c>
    </row>
    <row r="1978">
      <c r="A1978" t="n">
        <v>1612561028</v>
      </c>
      <c r="B1978" t="s">
        <v>7409</v>
      </c>
      <c r="C1978" t="s">
        <v>7409</v>
      </c>
      <c r="D1978" t="n">
        <v>-500</v>
      </c>
      <c r="E1978" t="n">
        <v>45.5</v>
      </c>
      <c r="F1978" s="201" t="n">
        <v>44223.5712268519</v>
      </c>
      <c r="G1978" t="n">
        <v>16.5</v>
      </c>
      <c r="H1978" s="201" t="n">
        <v>44232</v>
      </c>
      <c r="I1978" t="n">
        <v>3.69265654979941</v>
      </c>
      <c r="J1978" t="n">
        <v>0.637362637362637</v>
      </c>
      <c r="K1978" t="n">
        <v>14500</v>
      </c>
      <c r="L1978"/>
      <c r="M1978" t="s">
        <v>5561</v>
      </c>
      <c r="N1978" t="n">
        <v>22750</v>
      </c>
      <c r="O1978" s="201" t="n">
        <v>44232</v>
      </c>
      <c r="P1978" t="s">
        <v>5562</v>
      </c>
    </row>
    <row r="1979">
      <c r="A1979" t="n">
        <v>1612561029</v>
      </c>
      <c r="B1979" t="s">
        <v>7410</v>
      </c>
      <c r="C1979" t="s">
        <v>7410</v>
      </c>
      <c r="D1979" t="n">
        <v>-1000</v>
      </c>
      <c r="E1979" t="n">
        <v>1.2</v>
      </c>
      <c r="F1979" s="201" t="n">
        <v>44228</v>
      </c>
      <c r="G1979" t="n">
        <v>3.7</v>
      </c>
      <c r="H1979" s="201" t="n">
        <v>44231</v>
      </c>
      <c r="I1979" t="n">
        <v>-13.110632183908</v>
      </c>
      <c r="J1979" t="n">
        <v>-2.08333333333333</v>
      </c>
      <c r="K1979" t="n">
        <v>-2500</v>
      </c>
      <c r="L1979"/>
      <c r="M1979" t="s">
        <v>5561</v>
      </c>
      <c r="N1979" t="n">
        <v>1200</v>
      </c>
      <c r="O1979" s="201" t="n">
        <v>44232</v>
      </c>
      <c r="P1979" t="s">
        <v>5562</v>
      </c>
    </row>
    <row r="1980">
      <c r="A1980" t="n">
        <v>1612561030</v>
      </c>
      <c r="B1980" t="s">
        <v>7411</v>
      </c>
      <c r="C1980" t="s">
        <v>7411</v>
      </c>
      <c r="D1980" t="n">
        <v>-1000</v>
      </c>
      <c r="E1980" t="n">
        <v>1</v>
      </c>
      <c r="F1980" s="201" t="n">
        <v>44228</v>
      </c>
      <c r="G1980" t="n">
        <v>2.05</v>
      </c>
      <c r="H1980" s="201" t="n">
        <v>44232</v>
      </c>
      <c r="I1980" t="n">
        <v>-6.60775862068965</v>
      </c>
      <c r="J1980" t="n">
        <v>-1.05</v>
      </c>
      <c r="K1980" t="n">
        <v>-1050</v>
      </c>
      <c r="L1980"/>
      <c r="M1980" t="s">
        <v>5561</v>
      </c>
      <c r="N1980" t="n">
        <v>1000</v>
      </c>
      <c r="O1980" s="201" t="n">
        <v>44232</v>
      </c>
      <c r="P1980" t="s">
        <v>5562</v>
      </c>
    </row>
    <row r="1981">
      <c r="A1981" t="n">
        <v>1612561031</v>
      </c>
      <c r="B1981" t="s">
        <v>7412</v>
      </c>
      <c r="C1981" t="s">
        <v>7412</v>
      </c>
      <c r="D1981" t="n">
        <v>-1000</v>
      </c>
      <c r="E1981" t="n">
        <v>24</v>
      </c>
      <c r="F1981" s="201" t="n">
        <v>44223.482037037</v>
      </c>
      <c r="G1981" t="n">
        <v>24</v>
      </c>
      <c r="H1981" s="201" t="n">
        <v>44231</v>
      </c>
      <c r="I1981" t="n">
        <v>0</v>
      </c>
      <c r="J1981" t="n">
        <v>0</v>
      </c>
      <c r="K1981" t="n">
        <v>0</v>
      </c>
      <c r="L1981"/>
      <c r="M1981" t="s">
        <v>5561</v>
      </c>
      <c r="N1981" t="n">
        <v>24000</v>
      </c>
      <c r="O1981" s="201" t="n">
        <v>44232</v>
      </c>
      <c r="P1981" t="s">
        <v>5562</v>
      </c>
    </row>
    <row r="1982">
      <c r="A1982" t="n">
        <v>1612561032</v>
      </c>
      <c r="B1982" t="s">
        <v>7413</v>
      </c>
      <c r="C1982" t="s">
        <v>7413</v>
      </c>
      <c r="D1982" t="n">
        <v>-1000</v>
      </c>
      <c r="E1982" t="n">
        <v>12</v>
      </c>
      <c r="F1982" s="201" t="n">
        <v>44223.5441898148</v>
      </c>
      <c r="G1982" t="n">
        <v>3.6</v>
      </c>
      <c r="H1982" s="201" t="n">
        <v>44232</v>
      </c>
      <c r="I1982" t="n">
        <v>4.05555555555556</v>
      </c>
      <c r="J1982" t="n">
        <v>0.7</v>
      </c>
      <c r="K1982" t="n">
        <v>8400</v>
      </c>
      <c r="L1982"/>
      <c r="M1982" t="s">
        <v>5561</v>
      </c>
      <c r="N1982" t="n">
        <v>12000</v>
      </c>
      <c r="O1982" s="201" t="n">
        <v>44232</v>
      </c>
      <c r="P1982" t="s">
        <v>5562</v>
      </c>
    </row>
    <row r="1983">
      <c r="A1983" t="n">
        <v>1612561033</v>
      </c>
      <c r="B1983" t="s">
        <v>7414</v>
      </c>
      <c r="C1983" t="s">
        <v>7414</v>
      </c>
      <c r="D1983" t="n">
        <v>1000</v>
      </c>
      <c r="E1983" t="n">
        <v>46</v>
      </c>
      <c r="F1983" s="201" t="n">
        <v>44218.6565046296</v>
      </c>
      <c r="G1983" t="n">
        <v>46.1</v>
      </c>
      <c r="H1983" s="201" t="n">
        <v>44231</v>
      </c>
      <c r="I1983" t="n">
        <v>0.0116687979539647</v>
      </c>
      <c r="J1983" t="n">
        <v>0.00217391304347836</v>
      </c>
      <c r="K1983" t="n">
        <v>100.000000000001</v>
      </c>
      <c r="L1983"/>
      <c r="M1983" t="s">
        <v>5566</v>
      </c>
      <c r="N1983" t="n">
        <v>46000</v>
      </c>
      <c r="O1983" s="201" t="n">
        <v>44232</v>
      </c>
      <c r="P1983" t="s">
        <v>5562</v>
      </c>
    </row>
    <row r="1984">
      <c r="A1984" t="n">
        <v>1612561034</v>
      </c>
      <c r="B1984" t="s">
        <v>7415</v>
      </c>
      <c r="C1984" t="s">
        <v>7415</v>
      </c>
      <c r="D1984" t="n">
        <v>-1000</v>
      </c>
      <c r="E1984" t="n">
        <v>3.8</v>
      </c>
      <c r="F1984" s="201" t="n">
        <v>44223.6679166667</v>
      </c>
      <c r="G1984" t="n">
        <v>1.2</v>
      </c>
      <c r="H1984" s="201" t="n">
        <v>44232</v>
      </c>
      <c r="I1984" t="n">
        <v>3.9640768588137</v>
      </c>
      <c r="J1984" t="n">
        <v>0.684210526315789</v>
      </c>
      <c r="K1984" t="n">
        <v>2600</v>
      </c>
      <c r="L1984"/>
      <c r="M1984" t="s">
        <v>5561</v>
      </c>
      <c r="N1984" t="n">
        <v>3800</v>
      </c>
      <c r="O1984" s="201" t="n">
        <v>44232</v>
      </c>
      <c r="P1984" t="s">
        <v>5562</v>
      </c>
    </row>
    <row r="1985">
      <c r="A1985" t="n">
        <v>1612561477</v>
      </c>
      <c r="B1985" t="s">
        <v>7416</v>
      </c>
      <c r="C1985" t="s">
        <v>7416</v>
      </c>
      <c r="D1985" t="n">
        <v>-1000</v>
      </c>
      <c r="E1985" t="n">
        <v>1.5</v>
      </c>
      <c r="F1985" s="201" t="n">
        <v>44228</v>
      </c>
      <c r="G1985" t="n">
        <v>0</v>
      </c>
      <c r="H1985" s="201" t="n">
        <v>44232</v>
      </c>
      <c r="I1985" t="n">
        <v>6.29310344827586</v>
      </c>
      <c r="J1985" t="n">
        <v>1</v>
      </c>
      <c r="K1985" t="n">
        <v>1500</v>
      </c>
      <c r="L1985"/>
      <c r="M1985" t="s">
        <v>5561</v>
      </c>
      <c r="N1985" t="n">
        <v>1500</v>
      </c>
      <c r="O1985" s="201" t="n">
        <v>44232</v>
      </c>
      <c r="P1985" t="s">
        <v>5562</v>
      </c>
    </row>
    <row r="1986">
      <c r="A1986" t="n">
        <v>1612561478</v>
      </c>
      <c r="B1986" t="s">
        <v>7417</v>
      </c>
      <c r="C1986" t="s">
        <v>7417</v>
      </c>
      <c r="D1986" t="n">
        <v>-1000</v>
      </c>
      <c r="E1986" t="n">
        <v>0.9</v>
      </c>
      <c r="F1986" s="201" t="n">
        <v>44228</v>
      </c>
      <c r="G1986" t="n">
        <v>0</v>
      </c>
      <c r="H1986" s="201" t="n">
        <v>44232</v>
      </c>
      <c r="I1986" t="n">
        <v>6.29310344827586</v>
      </c>
      <c r="J1986" t="n">
        <v>1</v>
      </c>
      <c r="K1986" t="n">
        <v>900</v>
      </c>
      <c r="L1986"/>
      <c r="M1986" t="s">
        <v>5561</v>
      </c>
      <c r="N1986" t="n">
        <v>900</v>
      </c>
      <c r="O1986" s="201" t="n">
        <v>44232</v>
      </c>
      <c r="P1986" t="s">
        <v>5562</v>
      </c>
    </row>
    <row r="1987">
      <c r="A1987" t="n">
        <v>1612561479</v>
      </c>
      <c r="B1987" t="s">
        <v>7418</v>
      </c>
      <c r="C1987" t="s">
        <v>7418</v>
      </c>
      <c r="D1987" t="n">
        <v>-1000</v>
      </c>
      <c r="E1987" t="n">
        <v>5</v>
      </c>
      <c r="F1987" s="201" t="n">
        <v>44225</v>
      </c>
      <c r="G1987" t="n">
        <v>0</v>
      </c>
      <c r="H1987" s="201" t="n">
        <v>44232</v>
      </c>
      <c r="I1987" t="n">
        <v>5.98360655737705</v>
      </c>
      <c r="J1987" t="n">
        <v>1</v>
      </c>
      <c r="K1987" t="n">
        <v>5000</v>
      </c>
      <c r="L1987"/>
      <c r="M1987" t="s">
        <v>5561</v>
      </c>
      <c r="N1987" t="n">
        <v>5000</v>
      </c>
      <c r="O1987" s="201" t="n">
        <v>44232</v>
      </c>
      <c r="P1987" t="s">
        <v>5562</v>
      </c>
    </row>
    <row r="1988">
      <c r="A1988" t="n">
        <v>1612977230</v>
      </c>
      <c r="B1988" t="s">
        <v>7419</v>
      </c>
      <c r="C1988" t="s">
        <v>7419</v>
      </c>
      <c r="D1988" t="n">
        <v>1000</v>
      </c>
      <c r="E1988" t="n">
        <v>48</v>
      </c>
      <c r="F1988" s="201" t="n">
        <v>43875.0416666667</v>
      </c>
      <c r="G1988" t="n">
        <v>58.5</v>
      </c>
      <c r="H1988" s="201" t="n">
        <v>44237</v>
      </c>
      <c r="I1988" t="n">
        <v>0.19426703163017</v>
      </c>
      <c r="J1988" t="n">
        <v>0.21875</v>
      </c>
      <c r="K1988" t="n">
        <v>10500</v>
      </c>
      <c r="L1988"/>
      <c r="M1988" t="s">
        <v>5566</v>
      </c>
      <c r="N1988" t="n">
        <v>48000</v>
      </c>
      <c r="O1988" s="201" t="n">
        <v>44237</v>
      </c>
      <c r="P1988" t="s">
        <v>5562</v>
      </c>
    </row>
    <row r="1989">
      <c r="A1989" t="n">
        <v>1612977231</v>
      </c>
      <c r="B1989" t="s">
        <v>7420</v>
      </c>
      <c r="C1989" t="s">
        <v>7420</v>
      </c>
      <c r="D1989" t="n">
        <v>300</v>
      </c>
      <c r="E1989" t="n">
        <v>3.9</v>
      </c>
      <c r="F1989" s="201" t="n">
        <v>44209.6397569444</v>
      </c>
      <c r="G1989" t="n">
        <v>7.9</v>
      </c>
      <c r="H1989" s="201" t="n">
        <v>44237</v>
      </c>
      <c r="I1989" t="n">
        <v>4.86180486180486</v>
      </c>
      <c r="J1989" t="n">
        <v>1.02564102564103</v>
      </c>
      <c r="K1989" t="n">
        <v>1200</v>
      </c>
      <c r="L1989"/>
      <c r="M1989" t="s">
        <v>5568</v>
      </c>
      <c r="N1989" t="n">
        <v>1170</v>
      </c>
      <c r="O1989" s="201" t="n">
        <v>44237</v>
      </c>
      <c r="P1989" t="s">
        <v>5562</v>
      </c>
    </row>
    <row r="1990">
      <c r="A1990" t="n">
        <v>1613229404</v>
      </c>
      <c r="B1990" t="s">
        <v>7421</v>
      </c>
      <c r="C1990" t="s">
        <v>7421</v>
      </c>
      <c r="D1990" t="n">
        <v>-1000</v>
      </c>
      <c r="E1990" t="n">
        <v>1.4</v>
      </c>
      <c r="F1990" s="201" t="n">
        <v>44232</v>
      </c>
      <c r="G1990" t="n">
        <v>0.43</v>
      </c>
      <c r="H1990" s="201" t="n">
        <v>44239</v>
      </c>
      <c r="I1990" t="n">
        <v>4.68320105820106</v>
      </c>
      <c r="J1990" t="n">
        <v>0.692857142857143</v>
      </c>
      <c r="K1990" t="n">
        <v>970</v>
      </c>
      <c r="L1990"/>
      <c r="M1990" t="s">
        <v>5561</v>
      </c>
      <c r="N1990" t="n">
        <v>1400</v>
      </c>
      <c r="O1990" s="201" t="n">
        <v>44240</v>
      </c>
      <c r="P1990" t="s">
        <v>5562</v>
      </c>
    </row>
    <row r="1991">
      <c r="A1991" t="n">
        <v>1613229405</v>
      </c>
      <c r="B1991" t="s">
        <v>7422</v>
      </c>
      <c r="C1991" t="s">
        <v>7422</v>
      </c>
      <c r="D1991" t="n">
        <v>-500</v>
      </c>
      <c r="E1991" t="n">
        <v>18</v>
      </c>
      <c r="F1991" s="201" t="n">
        <v>44232</v>
      </c>
      <c r="G1991" t="n">
        <v>29.5</v>
      </c>
      <c r="H1991" s="201" t="n">
        <v>44238</v>
      </c>
      <c r="I1991" t="n">
        <v>-4.31841563786008</v>
      </c>
      <c r="J1991" t="n">
        <v>-0.638888888888889</v>
      </c>
      <c r="K1991" t="n">
        <v>-5750</v>
      </c>
      <c r="L1991"/>
      <c r="M1991" t="s">
        <v>5561</v>
      </c>
      <c r="N1991" t="n">
        <v>9000</v>
      </c>
      <c r="O1991" s="201" t="n">
        <v>44240</v>
      </c>
      <c r="P1991" t="s">
        <v>5562</v>
      </c>
    </row>
    <row r="1992">
      <c r="A1992" t="n">
        <v>1613229406</v>
      </c>
      <c r="B1992" t="s">
        <v>7423</v>
      </c>
      <c r="C1992" t="s">
        <v>7423</v>
      </c>
      <c r="D1992" t="n">
        <v>-1000</v>
      </c>
      <c r="E1992" t="n">
        <v>4.3</v>
      </c>
      <c r="F1992" s="201" t="n">
        <v>44231</v>
      </c>
      <c r="G1992" t="n">
        <v>1.1</v>
      </c>
      <c r="H1992" s="201" t="n">
        <v>44239</v>
      </c>
      <c r="I1992" t="n">
        <v>4.93868921775899</v>
      </c>
      <c r="J1992" t="n">
        <v>0.744186046511628</v>
      </c>
      <c r="K1992" t="n">
        <v>3200</v>
      </c>
      <c r="L1992"/>
      <c r="M1992" t="s">
        <v>5561</v>
      </c>
      <c r="N1992" t="n">
        <v>4300</v>
      </c>
      <c r="O1992" s="201" t="n">
        <v>44240</v>
      </c>
      <c r="P1992" t="s">
        <v>5562</v>
      </c>
    </row>
    <row r="1993">
      <c r="A1993" t="n">
        <v>1613229407</v>
      </c>
      <c r="B1993" t="s">
        <v>7424</v>
      </c>
      <c r="C1993" t="s">
        <v>7424</v>
      </c>
      <c r="D1993" t="n">
        <v>500</v>
      </c>
      <c r="E1993" t="n">
        <v>1.4</v>
      </c>
      <c r="F1993" s="201" t="n">
        <v>44237</v>
      </c>
      <c r="G1993" t="n">
        <v>2.75</v>
      </c>
      <c r="H1993" s="201" t="n">
        <v>44238</v>
      </c>
      <c r="I1993" t="n">
        <v>7.18294460641399</v>
      </c>
      <c r="J1993" t="n">
        <v>0.964285714285714</v>
      </c>
      <c r="K1993" t="n">
        <v>675</v>
      </c>
      <c r="L1993"/>
      <c r="M1993" t="s">
        <v>5568</v>
      </c>
      <c r="N1993" t="n">
        <v>700</v>
      </c>
      <c r="O1993" s="201" t="n">
        <v>44240</v>
      </c>
      <c r="P1993" t="s">
        <v>5562</v>
      </c>
    </row>
    <row r="1994">
      <c r="A1994" t="n">
        <v>1613229408</v>
      </c>
      <c r="B1994" t="s">
        <v>7425</v>
      </c>
      <c r="C1994" t="s">
        <v>7425</v>
      </c>
      <c r="D1994" t="n">
        <v>-1000</v>
      </c>
      <c r="E1994" t="n">
        <v>0.75</v>
      </c>
      <c r="F1994" s="201" t="n">
        <v>44236</v>
      </c>
      <c r="G1994" t="n">
        <v>0</v>
      </c>
      <c r="H1994" s="201" t="n">
        <v>44239</v>
      </c>
      <c r="I1994" t="n">
        <v>7.3</v>
      </c>
      <c r="J1994" t="n">
        <v>1</v>
      </c>
      <c r="K1994" t="n">
        <v>750</v>
      </c>
      <c r="L1994"/>
      <c r="M1994" t="s">
        <v>5561</v>
      </c>
      <c r="N1994" t="n">
        <v>750</v>
      </c>
      <c r="O1994" s="201" t="n">
        <v>44240</v>
      </c>
      <c r="P1994" t="s">
        <v>5562</v>
      </c>
    </row>
    <row r="1995">
      <c r="A1995" t="n">
        <v>1613229409</v>
      </c>
      <c r="B1995" t="s">
        <v>7426</v>
      </c>
      <c r="C1995" t="s">
        <v>7426</v>
      </c>
      <c r="D1995" t="n">
        <v>-1000</v>
      </c>
      <c r="E1995" t="n">
        <v>2.5</v>
      </c>
      <c r="F1995" s="201" t="n">
        <v>44232</v>
      </c>
      <c r="G1995" t="n">
        <v>0.5</v>
      </c>
      <c r="H1995" s="201" t="n">
        <v>44239</v>
      </c>
      <c r="I1995" t="n">
        <v>5.40740740740741</v>
      </c>
      <c r="J1995" t="n">
        <v>0.8</v>
      </c>
      <c r="K1995" t="n">
        <v>2000</v>
      </c>
      <c r="L1995"/>
      <c r="M1995" t="s">
        <v>5561</v>
      </c>
      <c r="N1995" t="n">
        <v>2500</v>
      </c>
      <c r="O1995" s="201" t="n">
        <v>44240</v>
      </c>
      <c r="P1995" t="s">
        <v>5562</v>
      </c>
    </row>
    <row r="1996">
      <c r="A1996" t="n">
        <v>1613229410</v>
      </c>
      <c r="B1996" t="s">
        <v>7427</v>
      </c>
      <c r="C1996" t="s">
        <v>7427</v>
      </c>
      <c r="D1996" t="n">
        <v>100</v>
      </c>
      <c r="E1996" t="n">
        <v>36.37</v>
      </c>
      <c r="F1996" s="201" t="n">
        <v>43822.0416666667</v>
      </c>
      <c r="G1996" t="n">
        <v>39</v>
      </c>
      <c r="H1996" s="201" t="n">
        <v>44238</v>
      </c>
      <c r="I1996" t="n">
        <v>0.0568836337261669</v>
      </c>
      <c r="J1996" t="n">
        <v>0.0723123453395655</v>
      </c>
      <c r="K1996" t="n">
        <v>263</v>
      </c>
      <c r="L1996"/>
      <c r="M1996" t="s">
        <v>5566</v>
      </c>
      <c r="N1996" t="n">
        <v>3637</v>
      </c>
      <c r="O1996" s="201" t="n">
        <v>44240</v>
      </c>
      <c r="P1996" t="s">
        <v>5562</v>
      </c>
    </row>
    <row r="1997">
      <c r="A1997" t="n">
        <v>1613229411</v>
      </c>
      <c r="B1997" t="s">
        <v>7428</v>
      </c>
      <c r="C1997" t="s">
        <v>7428</v>
      </c>
      <c r="D1997" t="n">
        <v>-1000</v>
      </c>
      <c r="E1997" t="n">
        <v>0.5</v>
      </c>
      <c r="F1997" s="201" t="n">
        <v>44236</v>
      </c>
      <c r="G1997" t="n">
        <v>0</v>
      </c>
      <c r="H1997" s="201" t="n">
        <v>44239</v>
      </c>
      <c r="I1997" t="n">
        <v>7.3</v>
      </c>
      <c r="J1997" t="n">
        <v>1</v>
      </c>
      <c r="K1997" t="n">
        <v>500</v>
      </c>
      <c r="L1997"/>
      <c r="M1997" t="s">
        <v>5561</v>
      </c>
      <c r="N1997" t="n">
        <v>500</v>
      </c>
      <c r="O1997" s="201" t="n">
        <v>44240</v>
      </c>
      <c r="P1997" t="s">
        <v>5562</v>
      </c>
    </row>
    <row r="1998">
      <c r="A1998" t="n">
        <v>1613229412</v>
      </c>
      <c r="B1998" t="s">
        <v>7429</v>
      </c>
      <c r="C1998" t="s">
        <v>7429</v>
      </c>
      <c r="D1998" t="n">
        <v>-1000</v>
      </c>
      <c r="E1998" t="n">
        <v>1</v>
      </c>
      <c r="F1998" s="201" t="n">
        <v>44236</v>
      </c>
      <c r="G1998" t="n">
        <v>0</v>
      </c>
      <c r="H1998" s="201" t="n">
        <v>44239</v>
      </c>
      <c r="I1998" t="n">
        <v>7.3</v>
      </c>
      <c r="J1998" t="n">
        <v>1</v>
      </c>
      <c r="K1998" t="n">
        <v>1000</v>
      </c>
      <c r="L1998"/>
      <c r="M1998" t="s">
        <v>5561</v>
      </c>
      <c r="N1998" t="n">
        <v>1000</v>
      </c>
      <c r="O1998" s="201" t="n">
        <v>44240</v>
      </c>
      <c r="P1998" t="s">
        <v>5562</v>
      </c>
    </row>
    <row r="1999">
      <c r="A1999" t="n">
        <v>1613229413</v>
      </c>
      <c r="B1999" t="s">
        <v>7429</v>
      </c>
      <c r="C1999" t="s">
        <v>7429</v>
      </c>
      <c r="D1999" t="n">
        <v>-1000</v>
      </c>
      <c r="E1999" t="n">
        <v>0.8</v>
      </c>
      <c r="F1999" s="201" t="n">
        <v>44236</v>
      </c>
      <c r="G1999" t="n">
        <v>0</v>
      </c>
      <c r="H1999" s="201" t="n">
        <v>44239</v>
      </c>
      <c r="I1999" t="n">
        <v>7.3</v>
      </c>
      <c r="J1999" t="n">
        <v>1</v>
      </c>
      <c r="K1999" t="n">
        <v>800</v>
      </c>
      <c r="L1999"/>
      <c r="M1999" t="s">
        <v>5561</v>
      </c>
      <c r="N1999" t="n">
        <v>800</v>
      </c>
      <c r="O1999" s="201" t="n">
        <v>44240</v>
      </c>
      <c r="P1999" t="s">
        <v>5562</v>
      </c>
    </row>
    <row r="2000">
      <c r="A2000" t="n">
        <v>1613229414</v>
      </c>
      <c r="B2000" t="s">
        <v>7430</v>
      </c>
      <c r="C2000" t="s">
        <v>7430</v>
      </c>
      <c r="D2000" t="n">
        <v>-1000</v>
      </c>
      <c r="E2000" t="n">
        <v>1.4</v>
      </c>
      <c r="F2000" s="201" t="n">
        <v>44236</v>
      </c>
      <c r="G2000" t="n">
        <v>0</v>
      </c>
      <c r="H2000" s="201" t="n">
        <v>44239</v>
      </c>
      <c r="I2000" t="n">
        <v>7.3</v>
      </c>
      <c r="J2000" t="n">
        <v>1</v>
      </c>
      <c r="K2000" t="n">
        <v>1400</v>
      </c>
      <c r="L2000"/>
      <c r="M2000" t="s">
        <v>5561</v>
      </c>
      <c r="N2000" t="n">
        <v>1400</v>
      </c>
      <c r="O2000" s="201" t="n">
        <v>44240</v>
      </c>
      <c r="P2000" t="s">
        <v>5562</v>
      </c>
    </row>
    <row r="2001">
      <c r="A2001" t="n">
        <v>1613229415</v>
      </c>
      <c r="B2001" t="s">
        <v>7431</v>
      </c>
      <c r="C2001" t="s">
        <v>7431</v>
      </c>
      <c r="D2001" t="n">
        <v>-1000</v>
      </c>
      <c r="E2001" t="n">
        <v>1.2</v>
      </c>
      <c r="F2001" s="201" t="n">
        <v>44236</v>
      </c>
      <c r="G2001" t="n">
        <v>0</v>
      </c>
      <c r="H2001" s="201" t="n">
        <v>44239</v>
      </c>
      <c r="I2001" t="n">
        <v>7.3</v>
      </c>
      <c r="J2001" t="n">
        <v>1</v>
      </c>
      <c r="K2001" t="n">
        <v>1200</v>
      </c>
      <c r="L2001"/>
      <c r="M2001" t="s">
        <v>5561</v>
      </c>
      <c r="N2001" t="n">
        <v>1200</v>
      </c>
      <c r="O2001" s="201" t="n">
        <v>44240</v>
      </c>
      <c r="P2001" t="s">
        <v>5562</v>
      </c>
    </row>
    <row r="2002">
      <c r="A2002" t="n">
        <v>1613229416</v>
      </c>
      <c r="B2002" t="s">
        <v>7432</v>
      </c>
      <c r="C2002" t="s">
        <v>7432</v>
      </c>
      <c r="D2002" t="n">
        <v>-1000</v>
      </c>
      <c r="E2002" t="n">
        <v>0.5</v>
      </c>
      <c r="F2002" s="201" t="n">
        <v>44237</v>
      </c>
      <c r="G2002" t="n">
        <v>0</v>
      </c>
      <c r="H2002" s="201" t="n">
        <v>44239</v>
      </c>
      <c r="I2002" t="n">
        <v>7.44897959183673</v>
      </c>
      <c r="J2002" t="n">
        <v>1</v>
      </c>
      <c r="K2002" t="n">
        <v>500</v>
      </c>
      <c r="L2002"/>
      <c r="M2002" t="s">
        <v>5561</v>
      </c>
      <c r="N2002" t="n">
        <v>500</v>
      </c>
      <c r="O2002" s="201" t="n">
        <v>44240</v>
      </c>
      <c r="P2002" t="s">
        <v>5562</v>
      </c>
    </row>
    <row r="2003">
      <c r="A2003" t="n">
        <v>1613229417</v>
      </c>
      <c r="B2003" t="s">
        <v>7433</v>
      </c>
      <c r="C2003" t="s">
        <v>7433</v>
      </c>
      <c r="D2003" t="n">
        <v>900</v>
      </c>
      <c r="E2003" t="n">
        <v>207.5</v>
      </c>
      <c r="F2003" s="201" t="n">
        <v>44218.6768055556</v>
      </c>
      <c r="G2003" t="n">
        <v>212.6</v>
      </c>
      <c r="H2003" s="201" t="n">
        <v>44239</v>
      </c>
      <c r="I2003" t="n">
        <v>0.131927710843373</v>
      </c>
      <c r="J2003" t="n">
        <v>0.024578313253012</v>
      </c>
      <c r="K2003" t="n">
        <v>4589.99999999999</v>
      </c>
      <c r="L2003"/>
      <c r="M2003" t="s">
        <v>5566</v>
      </c>
      <c r="N2003" t="n">
        <v>186750</v>
      </c>
      <c r="O2003" s="201" t="n">
        <v>44240</v>
      </c>
      <c r="P2003" t="s">
        <v>5562</v>
      </c>
    </row>
    <row r="2004">
      <c r="A2004" t="n">
        <v>1613229418</v>
      </c>
      <c r="B2004" t="s">
        <v>7434</v>
      </c>
      <c r="C2004" t="s">
        <v>7434</v>
      </c>
      <c r="D2004" t="n">
        <v>-900</v>
      </c>
      <c r="E2004" t="n">
        <v>0.6</v>
      </c>
      <c r="F2004" s="201" t="n">
        <v>44237</v>
      </c>
      <c r="G2004" t="n">
        <v>4.9</v>
      </c>
      <c r="H2004" s="201" t="n">
        <v>44239</v>
      </c>
      <c r="I2004" t="n">
        <v>-53.3843537414966</v>
      </c>
      <c r="J2004" t="n">
        <v>-7.16666666666667</v>
      </c>
      <c r="K2004" t="n">
        <v>-3870</v>
      </c>
      <c r="L2004"/>
      <c r="M2004" t="s">
        <v>5653</v>
      </c>
      <c r="N2004" t="n">
        <v>540</v>
      </c>
      <c r="O2004" s="201" t="n">
        <v>44240</v>
      </c>
      <c r="P2004" t="s">
        <v>5562</v>
      </c>
    </row>
    <row r="2005">
      <c r="A2005" t="n">
        <v>1613229419</v>
      </c>
      <c r="B2005" t="s">
        <v>7435</v>
      </c>
      <c r="C2005" t="s">
        <v>7435</v>
      </c>
      <c r="D2005" t="n">
        <v>-1000</v>
      </c>
      <c r="E2005" t="n">
        <v>5</v>
      </c>
      <c r="F2005" s="201" t="n">
        <v>44232</v>
      </c>
      <c r="G2005" t="n">
        <v>0</v>
      </c>
      <c r="H2005" s="201" t="n">
        <v>44239</v>
      </c>
      <c r="I2005" t="n">
        <v>6.75925925925926</v>
      </c>
      <c r="J2005" t="n">
        <v>1</v>
      </c>
      <c r="K2005" t="n">
        <v>5000</v>
      </c>
      <c r="L2005"/>
      <c r="M2005" t="s">
        <v>5561</v>
      </c>
      <c r="N2005" t="n">
        <v>5000</v>
      </c>
      <c r="O2005" s="201" t="n">
        <v>44240</v>
      </c>
      <c r="P2005" t="s">
        <v>5562</v>
      </c>
    </row>
    <row r="2006">
      <c r="A2006" t="n">
        <v>1613229420</v>
      </c>
      <c r="B2006" t="s">
        <v>7436</v>
      </c>
      <c r="C2006" t="s">
        <v>7436</v>
      </c>
      <c r="D2006" t="n">
        <v>-1000</v>
      </c>
      <c r="E2006" t="n">
        <v>1.25</v>
      </c>
      <c r="F2006" s="201" t="n">
        <v>44232</v>
      </c>
      <c r="G2006" t="n">
        <v>0.55</v>
      </c>
      <c r="H2006" s="201" t="n">
        <v>44239</v>
      </c>
      <c r="I2006" t="n">
        <v>3.78518518518518</v>
      </c>
      <c r="J2006" t="n">
        <v>0.56</v>
      </c>
      <c r="K2006" t="n">
        <v>700</v>
      </c>
      <c r="L2006"/>
      <c r="M2006" t="s">
        <v>5561</v>
      </c>
      <c r="N2006" t="n">
        <v>1250</v>
      </c>
      <c r="O2006" s="201" t="n">
        <v>44240</v>
      </c>
      <c r="P2006" t="s">
        <v>5562</v>
      </c>
    </row>
    <row r="2007">
      <c r="A2007" t="n">
        <v>1613759238</v>
      </c>
      <c r="B2007" t="s">
        <v>7437</v>
      </c>
      <c r="C2007" t="s">
        <v>7437</v>
      </c>
      <c r="D2007" t="n">
        <v>-1000</v>
      </c>
      <c r="E2007" t="n">
        <v>0.99</v>
      </c>
      <c r="F2007" s="201" t="n">
        <v>44239</v>
      </c>
      <c r="G2007" t="n">
        <v>2.5</v>
      </c>
      <c r="H2007" s="201" t="n">
        <v>44245</v>
      </c>
      <c r="I2007" t="n">
        <v>-11.8450462067483</v>
      </c>
      <c r="J2007" t="n">
        <v>-1.52525252525253</v>
      </c>
      <c r="K2007" t="n">
        <v>-1510</v>
      </c>
      <c r="L2007"/>
      <c r="M2007" t="s">
        <v>5561</v>
      </c>
      <c r="N2007" t="n">
        <v>990</v>
      </c>
      <c r="O2007" s="201" t="n">
        <v>44246</v>
      </c>
      <c r="P2007" t="s">
        <v>5562</v>
      </c>
    </row>
    <row r="2008">
      <c r="A2008" t="n">
        <v>1613759239</v>
      </c>
      <c r="B2008" t="s">
        <v>7438</v>
      </c>
      <c r="C2008" t="s">
        <v>7438</v>
      </c>
      <c r="D2008" t="n">
        <v>-500</v>
      </c>
      <c r="E2008" t="n">
        <v>30</v>
      </c>
      <c r="F2008" s="201" t="n">
        <v>44238</v>
      </c>
      <c r="G2008" t="n">
        <v>27</v>
      </c>
      <c r="H2008" s="201" t="n">
        <v>44244</v>
      </c>
      <c r="I2008" t="n">
        <v>0.760416666666667</v>
      </c>
      <c r="J2008" t="n">
        <v>0.1</v>
      </c>
      <c r="K2008" t="n">
        <v>1500</v>
      </c>
      <c r="L2008"/>
      <c r="M2008" t="s">
        <v>5561</v>
      </c>
      <c r="N2008" t="n">
        <v>15000</v>
      </c>
      <c r="O2008" s="201" t="n">
        <v>44246</v>
      </c>
      <c r="P2008" t="s">
        <v>5562</v>
      </c>
    </row>
    <row r="2009">
      <c r="A2009" t="n">
        <v>1613759240</v>
      </c>
      <c r="B2009" t="s">
        <v>7439</v>
      </c>
      <c r="C2009" t="s">
        <v>7439</v>
      </c>
      <c r="D2009" t="n">
        <v>-1000</v>
      </c>
      <c r="E2009" t="n">
        <v>2.25</v>
      </c>
      <c r="F2009" s="201" t="n">
        <v>44239</v>
      </c>
      <c r="G2009" t="n">
        <v>1.8</v>
      </c>
      <c r="H2009" s="201" t="n">
        <v>44246</v>
      </c>
      <c r="I2009" t="n">
        <v>1.5531914893617</v>
      </c>
      <c r="J2009" t="n">
        <v>0.2</v>
      </c>
      <c r="K2009" t="n">
        <v>450</v>
      </c>
      <c r="L2009"/>
      <c r="M2009" t="s">
        <v>5561</v>
      </c>
      <c r="N2009" t="n">
        <v>2250</v>
      </c>
      <c r="O2009" s="201" t="n">
        <v>44246</v>
      </c>
      <c r="P2009" t="s">
        <v>5562</v>
      </c>
    </row>
    <row r="2010">
      <c r="A2010" t="n">
        <v>1613759241</v>
      </c>
      <c r="B2010" t="s">
        <v>7440</v>
      </c>
      <c r="C2010" t="s">
        <v>7440</v>
      </c>
      <c r="D2010" t="n">
        <v>-1000</v>
      </c>
      <c r="E2010" t="n">
        <v>1.1</v>
      </c>
      <c r="F2010" s="201" t="n">
        <v>44239</v>
      </c>
      <c r="G2010" t="n">
        <v>0.35</v>
      </c>
      <c r="H2010" s="201" t="n">
        <v>44246</v>
      </c>
      <c r="I2010" t="n">
        <v>5.29497098646035</v>
      </c>
      <c r="J2010" t="n">
        <v>0.681818181818182</v>
      </c>
      <c r="K2010" t="n">
        <v>750</v>
      </c>
      <c r="L2010"/>
      <c r="M2010" t="s">
        <v>5561</v>
      </c>
      <c r="N2010" t="n">
        <v>1100</v>
      </c>
      <c r="O2010" s="201" t="n">
        <v>44246</v>
      </c>
      <c r="P2010" t="s">
        <v>5562</v>
      </c>
    </row>
    <row r="2011">
      <c r="A2011" t="n">
        <v>1613759242</v>
      </c>
      <c r="B2011" t="s">
        <v>7441</v>
      </c>
      <c r="C2011" t="s">
        <v>7441</v>
      </c>
      <c r="D2011" t="n">
        <v>100</v>
      </c>
      <c r="E2011" t="n">
        <v>39.22</v>
      </c>
      <c r="F2011" s="201" t="n">
        <v>43676</v>
      </c>
      <c r="G2011" t="n">
        <v>40.1</v>
      </c>
      <c r="H2011" s="201" t="n">
        <v>44246</v>
      </c>
      <c r="I2011" t="n">
        <v>0.0134257362837629</v>
      </c>
      <c r="J2011" t="n">
        <v>0.0224375318714942</v>
      </c>
      <c r="K2011" t="n">
        <v>88.0000000000003</v>
      </c>
      <c r="L2011"/>
      <c r="M2011" t="s">
        <v>5566</v>
      </c>
      <c r="N2011" t="n">
        <v>3922</v>
      </c>
      <c r="O2011" s="201" t="n">
        <v>44246</v>
      </c>
      <c r="P2011" t="s">
        <v>5562</v>
      </c>
    </row>
    <row r="2012">
      <c r="A2012" t="n">
        <v>1613759243</v>
      </c>
      <c r="B2012" t="s">
        <v>7442</v>
      </c>
      <c r="C2012" t="s">
        <v>7442</v>
      </c>
      <c r="D2012" t="n">
        <v>-1000</v>
      </c>
      <c r="E2012" t="n">
        <v>0.85</v>
      </c>
      <c r="F2012" s="201" t="n">
        <v>44239</v>
      </c>
      <c r="G2012" t="n">
        <v>0.03</v>
      </c>
      <c r="H2012" s="201" t="n">
        <v>44244</v>
      </c>
      <c r="I2012" t="n">
        <v>7.4918648310388</v>
      </c>
      <c r="J2012" t="n">
        <v>0.964705882352941</v>
      </c>
      <c r="K2012" t="n">
        <v>820</v>
      </c>
      <c r="L2012"/>
      <c r="M2012" t="s">
        <v>5561</v>
      </c>
      <c r="N2012" t="n">
        <v>850</v>
      </c>
      <c r="O2012" s="201" t="n">
        <v>44246</v>
      </c>
      <c r="P2012" t="s">
        <v>5562</v>
      </c>
    </row>
    <row r="2013">
      <c r="A2013" t="n">
        <v>1613829057</v>
      </c>
      <c r="B2013" t="s">
        <v>7443</v>
      </c>
      <c r="C2013" t="s">
        <v>7443</v>
      </c>
      <c r="D2013" t="n">
        <v>-1000</v>
      </c>
      <c r="E2013" t="n">
        <v>0.95</v>
      </c>
      <c r="F2013" s="201" t="n">
        <v>44244</v>
      </c>
      <c r="G2013" t="n">
        <v>0</v>
      </c>
      <c r="H2013" s="201" t="n">
        <v>44246</v>
      </c>
      <c r="I2013" t="n">
        <v>8.69047619047619</v>
      </c>
      <c r="J2013" t="n">
        <v>1</v>
      </c>
      <c r="K2013" t="n">
        <v>950</v>
      </c>
      <c r="L2013"/>
      <c r="M2013" t="s">
        <v>5561</v>
      </c>
      <c r="N2013" t="n">
        <v>950</v>
      </c>
      <c r="O2013" s="201" t="n">
        <v>44247</v>
      </c>
      <c r="P2013" t="s">
        <v>5562</v>
      </c>
    </row>
    <row r="2014">
      <c r="A2014" t="n">
        <v>1613829058</v>
      </c>
      <c r="B2014" t="s">
        <v>7444</v>
      </c>
      <c r="C2014" t="s">
        <v>7444</v>
      </c>
      <c r="D2014" t="n">
        <v>-1000</v>
      </c>
      <c r="E2014" t="n">
        <v>0.55</v>
      </c>
      <c r="F2014" s="201" t="n">
        <v>44243</v>
      </c>
      <c r="G2014" t="n">
        <v>0</v>
      </c>
      <c r="H2014" s="201" t="n">
        <v>44246</v>
      </c>
      <c r="I2014" t="n">
        <v>8.48837209302325</v>
      </c>
      <c r="J2014" t="n">
        <v>1</v>
      </c>
      <c r="K2014" t="n">
        <v>550</v>
      </c>
      <c r="L2014"/>
      <c r="M2014" t="s">
        <v>5561</v>
      </c>
      <c r="N2014" t="n">
        <v>550</v>
      </c>
      <c r="O2014" s="201" t="n">
        <v>44247</v>
      </c>
      <c r="P2014" t="s">
        <v>5562</v>
      </c>
    </row>
    <row r="2015">
      <c r="A2015" t="n">
        <v>1614190484</v>
      </c>
      <c r="B2015" t="s">
        <v>7445</v>
      </c>
      <c r="C2015" t="s">
        <v>7445</v>
      </c>
      <c r="D2015" t="n">
        <v>-1000</v>
      </c>
      <c r="E2015" t="n">
        <v>2.55</v>
      </c>
      <c r="F2015" s="201" t="n">
        <v>44245</v>
      </c>
      <c r="G2015" t="n">
        <v>3.2</v>
      </c>
      <c r="H2015" s="201" t="n">
        <v>44251</v>
      </c>
      <c r="I2015" t="n">
        <v>-2.26924916307987</v>
      </c>
      <c r="J2015" t="n">
        <v>-0.254901960784314</v>
      </c>
      <c r="K2015" t="n">
        <v>-650</v>
      </c>
      <c r="L2015"/>
      <c r="M2015" t="s">
        <v>5561</v>
      </c>
      <c r="N2015" t="n">
        <v>2550</v>
      </c>
      <c r="O2015" s="201" t="n">
        <v>44251</v>
      </c>
      <c r="P2015" t="s">
        <v>5562</v>
      </c>
    </row>
    <row r="2016">
      <c r="A2016" t="n">
        <v>1614190485</v>
      </c>
      <c r="B2016" t="s">
        <v>7446</v>
      </c>
      <c r="C2016" t="s">
        <v>7446</v>
      </c>
      <c r="D2016" t="n">
        <v>-1000</v>
      </c>
      <c r="E2016" t="n">
        <v>0.79</v>
      </c>
      <c r="F2016" s="201" t="n">
        <v>44246</v>
      </c>
      <c r="G2016" t="n">
        <v>2.1</v>
      </c>
      <c r="H2016" s="201" t="n">
        <v>44251</v>
      </c>
      <c r="I2016" t="n">
        <v>-15.1313291139241</v>
      </c>
      <c r="J2016" t="n">
        <v>-1.65822784810127</v>
      </c>
      <c r="K2016" t="n">
        <v>-1310</v>
      </c>
      <c r="L2016"/>
      <c r="M2016" t="s">
        <v>5561</v>
      </c>
      <c r="N2016" t="n">
        <v>790</v>
      </c>
      <c r="O2016" s="201" t="n">
        <v>44251</v>
      </c>
      <c r="P2016" t="s">
        <v>5562</v>
      </c>
    </row>
    <row r="2017">
      <c r="A2017" t="n">
        <v>1614355505</v>
      </c>
      <c r="B2017" t="s">
        <v>7447</v>
      </c>
      <c r="C2017" t="s">
        <v>7447</v>
      </c>
      <c r="D2017" t="n">
        <v>-1000</v>
      </c>
      <c r="E2017" t="n">
        <v>1.5</v>
      </c>
      <c r="F2017" s="201" t="n">
        <v>44249</v>
      </c>
      <c r="G2017" t="n">
        <v>10</v>
      </c>
      <c r="H2017" s="201" t="n">
        <v>44252</v>
      </c>
      <c r="I2017" t="n">
        <v>-55.9009009009009</v>
      </c>
      <c r="J2017" t="n">
        <v>-5.66666666666667</v>
      </c>
      <c r="K2017" t="n">
        <v>-8500</v>
      </c>
      <c r="L2017"/>
      <c r="M2017" t="s">
        <v>5561</v>
      </c>
      <c r="N2017" t="n">
        <v>1500</v>
      </c>
      <c r="O2017" s="201" t="n">
        <v>44253</v>
      </c>
      <c r="P2017" t="s">
        <v>5562</v>
      </c>
    </row>
    <row r="2018">
      <c r="A2018" t="n">
        <v>1614357465</v>
      </c>
      <c r="B2018" t="s">
        <v>7448</v>
      </c>
      <c r="C2018" t="s">
        <v>7448</v>
      </c>
      <c r="D2018" t="n">
        <v>-1000</v>
      </c>
      <c r="E2018" t="n">
        <v>24.6</v>
      </c>
      <c r="F2018" s="201" t="n">
        <v>44231</v>
      </c>
      <c r="G2018" t="n">
        <v>13</v>
      </c>
      <c r="H2018" s="201" t="n">
        <v>44253</v>
      </c>
      <c r="I2018" t="n">
        <v>3.12934220251293</v>
      </c>
      <c r="J2018" t="n">
        <v>0.471544715447154</v>
      </c>
      <c r="K2018" t="n">
        <v>11600</v>
      </c>
      <c r="L2018"/>
      <c r="M2018" t="s">
        <v>5561</v>
      </c>
      <c r="N2018" t="n">
        <v>24600</v>
      </c>
      <c r="O2018" s="201" t="n">
        <v>44253</v>
      </c>
      <c r="P2018" t="s">
        <v>5562</v>
      </c>
    </row>
    <row r="2019">
      <c r="A2019" t="n">
        <v>1614358995</v>
      </c>
      <c r="B2019" t="s">
        <v>7449</v>
      </c>
      <c r="C2019" t="s">
        <v>7449</v>
      </c>
      <c r="D2019" t="n">
        <v>-700</v>
      </c>
      <c r="E2019" t="n">
        <v>0.6</v>
      </c>
      <c r="F2019" s="201" t="n">
        <v>44246</v>
      </c>
      <c r="G2019" t="n">
        <v>5</v>
      </c>
      <c r="H2019" s="201" t="n">
        <v>44253</v>
      </c>
      <c r="I2019" t="n">
        <v>-66.9166666666667</v>
      </c>
      <c r="J2019" t="n">
        <v>-7.33333333333333</v>
      </c>
      <c r="K2019" t="n">
        <v>-3080</v>
      </c>
      <c r="L2019"/>
      <c r="M2019" t="s">
        <v>5561</v>
      </c>
      <c r="N2019" t="n">
        <v>420</v>
      </c>
      <c r="O2019" s="201" t="n">
        <v>44253</v>
      </c>
      <c r="P2019" t="s">
        <v>5562</v>
      </c>
    </row>
    <row r="2020">
      <c r="A2020" t="n">
        <v>1614373805</v>
      </c>
      <c r="B2020" t="s">
        <v>7450</v>
      </c>
      <c r="C2020" t="s">
        <v>7450</v>
      </c>
      <c r="D2020" t="n">
        <v>-1000</v>
      </c>
      <c r="E2020" t="n">
        <v>2.5</v>
      </c>
      <c r="F2020" s="201" t="n">
        <v>44251</v>
      </c>
      <c r="G2020" t="n">
        <v>0</v>
      </c>
      <c r="H2020" s="201" t="n">
        <v>44253</v>
      </c>
      <c r="I2020" t="n">
        <v>10.4285714285714</v>
      </c>
      <c r="J2020" t="n">
        <v>1</v>
      </c>
      <c r="K2020" t="n">
        <v>2500</v>
      </c>
      <c r="L2020"/>
      <c r="M2020" t="s">
        <v>5561</v>
      </c>
      <c r="N2020" t="n">
        <v>2500</v>
      </c>
      <c r="O2020" s="201" t="n">
        <v>44253</v>
      </c>
      <c r="P2020" t="s">
        <v>5562</v>
      </c>
    </row>
    <row r="2021">
      <c r="A2021" t="n">
        <v>1614373806</v>
      </c>
      <c r="B2021" t="s">
        <v>7451</v>
      </c>
      <c r="C2021" t="s">
        <v>7451</v>
      </c>
      <c r="D2021" t="n">
        <v>-1000</v>
      </c>
      <c r="E2021" t="n">
        <v>1.5</v>
      </c>
      <c r="F2021" s="201" t="n">
        <v>44249</v>
      </c>
      <c r="G2021" t="n">
        <v>0</v>
      </c>
      <c r="H2021" s="201" t="n">
        <v>44253</v>
      </c>
      <c r="I2021" t="n">
        <v>9.86486486486486</v>
      </c>
      <c r="J2021" t="n">
        <v>1</v>
      </c>
      <c r="K2021" t="n">
        <v>1500</v>
      </c>
      <c r="L2021"/>
      <c r="M2021" t="s">
        <v>5561</v>
      </c>
      <c r="N2021" t="n">
        <v>1500</v>
      </c>
      <c r="O2021" s="201" t="n">
        <v>44253</v>
      </c>
      <c r="P2021" t="s">
        <v>5562</v>
      </c>
    </row>
    <row r="2022">
      <c r="A2022" t="n">
        <v>1614373807</v>
      </c>
      <c r="B2022" t="s">
        <v>7452</v>
      </c>
      <c r="C2022" t="s">
        <v>7452</v>
      </c>
      <c r="D2022" t="n">
        <v>-1000</v>
      </c>
      <c r="E2022" t="n">
        <v>3</v>
      </c>
      <c r="F2022" s="201" t="n">
        <v>44251</v>
      </c>
      <c r="G2022" t="n">
        <v>0</v>
      </c>
      <c r="H2022" s="201" t="n">
        <v>44253</v>
      </c>
      <c r="I2022" t="n">
        <v>10.4285714285714</v>
      </c>
      <c r="J2022" t="n">
        <v>1</v>
      </c>
      <c r="K2022" t="n">
        <v>3000</v>
      </c>
      <c r="L2022"/>
      <c r="M2022" t="s">
        <v>5561</v>
      </c>
      <c r="N2022" t="n">
        <v>3000</v>
      </c>
      <c r="O2022" s="201" t="n">
        <v>44253</v>
      </c>
      <c r="P2022" t="s">
        <v>5562</v>
      </c>
    </row>
    <row r="2023">
      <c r="A2023" t="n">
        <v>1614373808</v>
      </c>
      <c r="B2023" t="s">
        <v>7449</v>
      </c>
      <c r="C2023" t="s">
        <v>7449</v>
      </c>
      <c r="D2023" t="n">
        <v>-300</v>
      </c>
      <c r="E2023" t="n">
        <v>0.6</v>
      </c>
      <c r="F2023" s="201" t="n">
        <v>44253.499849537</v>
      </c>
      <c r="G2023" t="n">
        <v>0</v>
      </c>
      <c r="H2023" s="201" t="n">
        <v>44253</v>
      </c>
      <c r="I2023" t="n">
        <v>11.0606060606061</v>
      </c>
      <c r="J2023" t="n">
        <v>1</v>
      </c>
      <c r="K2023" t="n">
        <v>180</v>
      </c>
      <c r="L2023"/>
      <c r="M2023" t="s">
        <v>5561</v>
      </c>
      <c r="N2023" t="n">
        <v>180</v>
      </c>
      <c r="O2023" s="201" t="n">
        <v>44253</v>
      </c>
      <c r="P2023" t="s">
        <v>5562</v>
      </c>
    </row>
    <row r="2024">
      <c r="A2024" t="n">
        <v>1614617411</v>
      </c>
      <c r="B2024" t="s">
        <v>5578</v>
      </c>
      <c r="C2024" t="s">
        <v>5578</v>
      </c>
      <c r="D2024" t="n">
        <v>1010</v>
      </c>
      <c r="E2024" t="n">
        <v>13.09</v>
      </c>
      <c r="F2024" s="201" t="n">
        <v>43378</v>
      </c>
      <c r="G2024" t="n">
        <v>13.25</v>
      </c>
      <c r="H2024" s="201" t="n">
        <v>44256</v>
      </c>
      <c r="I2024" t="n">
        <v>0.00491345917622156</v>
      </c>
      <c r="J2024" t="n">
        <v>0.0122230710466005</v>
      </c>
      <c r="K2024" t="n">
        <v>161.6</v>
      </c>
      <c r="L2024"/>
      <c r="M2024" t="s">
        <v>5566</v>
      </c>
      <c r="N2024" t="n">
        <v>13220.9</v>
      </c>
      <c r="O2024" s="201" t="n">
        <v>44256</v>
      </c>
      <c r="P2024" t="s">
        <v>5562</v>
      </c>
    </row>
    <row r="2025">
      <c r="A2025" t="n">
        <v>1614699714</v>
      </c>
      <c r="B2025" t="s">
        <v>7453</v>
      </c>
      <c r="C2025" t="s">
        <v>7453</v>
      </c>
      <c r="D2025" t="n">
        <v>100</v>
      </c>
      <c r="E2025" t="n">
        <v>10</v>
      </c>
      <c r="F2025" s="201" t="n">
        <v>44256.5738541667</v>
      </c>
      <c r="G2025" t="n">
        <v>20.5</v>
      </c>
      <c r="H2025" s="201" t="n">
        <v>44257</v>
      </c>
      <c r="I2025" t="n">
        <v>12.775</v>
      </c>
      <c r="J2025" t="n">
        <v>1.05</v>
      </c>
      <c r="K2025" t="n">
        <v>1050</v>
      </c>
      <c r="L2025"/>
      <c r="M2025" t="s">
        <v>5568</v>
      </c>
      <c r="N2025" t="n">
        <v>1000</v>
      </c>
      <c r="O2025" s="201" t="n">
        <v>44257</v>
      </c>
      <c r="P2025" t="s">
        <v>5562</v>
      </c>
    </row>
    <row r="2026">
      <c r="A2026" t="n">
        <v>1614789018</v>
      </c>
      <c r="B2026" t="s">
        <v>7454</v>
      </c>
      <c r="C2026" t="s">
        <v>7454</v>
      </c>
      <c r="D2026" t="n">
        <v>-1000</v>
      </c>
      <c r="E2026" t="n">
        <v>11</v>
      </c>
      <c r="F2026" s="201" t="n">
        <v>44252</v>
      </c>
      <c r="G2026" t="n">
        <v>9</v>
      </c>
      <c r="H2026" s="201" t="n">
        <v>44258</v>
      </c>
      <c r="I2026" t="n">
        <v>1.95187165775401</v>
      </c>
      <c r="J2026" t="n">
        <v>0.181818181818182</v>
      </c>
      <c r="K2026" t="n">
        <v>2000</v>
      </c>
      <c r="L2026"/>
      <c r="M2026" t="s">
        <v>5561</v>
      </c>
      <c r="N2026" t="n">
        <v>11000</v>
      </c>
      <c r="O2026" s="201" t="n">
        <v>44258</v>
      </c>
      <c r="P2026" t="s">
        <v>5562</v>
      </c>
    </row>
    <row r="2027">
      <c r="A2027" t="n">
        <v>1614875573</v>
      </c>
      <c r="B2027" t="s">
        <v>7455</v>
      </c>
      <c r="C2027" t="s">
        <v>7455</v>
      </c>
      <c r="D2027" t="n">
        <v>-1000</v>
      </c>
      <c r="E2027" t="n">
        <v>3.9</v>
      </c>
      <c r="F2027" s="201" t="n">
        <v>44252.4518402778</v>
      </c>
      <c r="G2027" t="n">
        <v>6.3</v>
      </c>
      <c r="H2027" s="201" t="n">
        <v>44259</v>
      </c>
      <c r="I2027" t="n">
        <v>-6.60633484162896</v>
      </c>
      <c r="J2027" t="n">
        <v>-0.615384615384615</v>
      </c>
      <c r="K2027" t="n">
        <v>-2400</v>
      </c>
      <c r="L2027"/>
      <c r="M2027" t="s">
        <v>5561</v>
      </c>
      <c r="N2027" t="n">
        <v>3900</v>
      </c>
      <c r="O2027" s="201" t="n">
        <v>44259</v>
      </c>
      <c r="P2027" t="s">
        <v>5562</v>
      </c>
    </row>
    <row r="2028">
      <c r="A2028" t="n">
        <v>1614875965</v>
      </c>
      <c r="B2028" t="s">
        <v>5906</v>
      </c>
      <c r="C2028" t="s">
        <v>5906</v>
      </c>
      <c r="D2028" t="n">
        <v>125</v>
      </c>
      <c r="E2028" t="n">
        <v>44</v>
      </c>
      <c r="F2028" s="201" t="n">
        <v>43930</v>
      </c>
      <c r="G2028" t="n">
        <v>43.1</v>
      </c>
      <c r="H2028" s="201" t="n">
        <v>44259</v>
      </c>
      <c r="I2028" t="n">
        <v>-0.0209716547497446</v>
      </c>
      <c r="J2028" t="n">
        <v>-0.0204545454545454</v>
      </c>
      <c r="K2028" t="n">
        <v>-112.5</v>
      </c>
      <c r="L2028"/>
      <c r="M2028" t="s">
        <v>5581</v>
      </c>
      <c r="N2028" t="n">
        <v>5500</v>
      </c>
      <c r="O2028" s="201" t="n">
        <v>44259</v>
      </c>
      <c r="P2028" t="s">
        <v>5562</v>
      </c>
    </row>
    <row r="2029">
      <c r="A2029" t="n">
        <v>1614876725</v>
      </c>
      <c r="B2029" t="s">
        <v>7456</v>
      </c>
      <c r="C2029" t="s">
        <v>7456</v>
      </c>
      <c r="D2029" t="n">
        <v>-300</v>
      </c>
      <c r="E2029" t="n">
        <v>0.6</v>
      </c>
      <c r="F2029" s="201" t="n">
        <v>44258.4352662037</v>
      </c>
      <c r="G2029" t="n">
        <v>0.5</v>
      </c>
      <c r="H2029" s="201" t="n">
        <v>44259</v>
      </c>
      <c r="I2029" t="n">
        <v>2.17261904761905</v>
      </c>
      <c r="J2029" t="n">
        <v>0.166666666666667</v>
      </c>
      <c r="K2029" t="n">
        <v>30</v>
      </c>
      <c r="L2029"/>
      <c r="M2029" t="s">
        <v>5653</v>
      </c>
      <c r="N2029" t="n">
        <v>180</v>
      </c>
      <c r="O2029" s="201" t="n">
        <v>44259</v>
      </c>
      <c r="P2029" t="s">
        <v>5562</v>
      </c>
    </row>
    <row r="2030">
      <c r="A2030" t="n">
        <v>1614878689</v>
      </c>
      <c r="B2030" t="s">
        <v>7457</v>
      </c>
      <c r="C2030" t="s">
        <v>7457</v>
      </c>
      <c r="D2030" t="n">
        <v>-1000</v>
      </c>
      <c r="E2030" t="n">
        <v>0.85</v>
      </c>
      <c r="F2030" s="201" t="n">
        <v>44257.6608217593</v>
      </c>
      <c r="G2030" t="n">
        <v>0.2</v>
      </c>
      <c r="H2030" s="201" t="n">
        <v>44259</v>
      </c>
      <c r="I2030" t="n">
        <v>9.62474645030426</v>
      </c>
      <c r="J2030" t="n">
        <v>0.764705882352941</v>
      </c>
      <c r="K2030" t="n">
        <v>650</v>
      </c>
      <c r="L2030"/>
      <c r="M2030" t="s">
        <v>5561</v>
      </c>
      <c r="N2030" t="n">
        <v>850</v>
      </c>
      <c r="O2030" s="201" t="n">
        <v>44259</v>
      </c>
      <c r="P2030" t="s">
        <v>5562</v>
      </c>
    </row>
    <row r="2031">
      <c r="A2031" t="n">
        <v>1614878690</v>
      </c>
      <c r="B2031" t="s">
        <v>5615</v>
      </c>
      <c r="C2031" t="s">
        <v>5615</v>
      </c>
      <c r="D2031" t="n">
        <v>300</v>
      </c>
      <c r="E2031" t="n">
        <v>136</v>
      </c>
      <c r="F2031" s="201" t="n">
        <v>44254.4085185185</v>
      </c>
      <c r="G2031" t="n">
        <v>129</v>
      </c>
      <c r="H2031" s="201" t="n">
        <v>44259</v>
      </c>
      <c r="I2031" t="n">
        <v>-0.587086397058824</v>
      </c>
      <c r="J2031" t="n">
        <v>-0.0514705882352942</v>
      </c>
      <c r="K2031" t="n">
        <v>-2100</v>
      </c>
      <c r="L2031"/>
      <c r="M2031" t="s">
        <v>5566</v>
      </c>
      <c r="N2031" t="n">
        <v>40800</v>
      </c>
      <c r="O2031" s="201" t="n">
        <v>44259</v>
      </c>
      <c r="P2031" t="s">
        <v>5562</v>
      </c>
    </row>
    <row r="2032">
      <c r="A2032" t="n">
        <v>1610744924</v>
      </c>
      <c r="B2032" t="s">
        <v>7458</v>
      </c>
      <c r="C2032" t="s">
        <v>7458</v>
      </c>
      <c r="D2032" t="n">
        <v>-1000</v>
      </c>
      <c r="E2032" t="n">
        <v>1.6</v>
      </c>
      <c r="F2032" s="201" t="n">
        <v>44208.6348148148</v>
      </c>
      <c r="G2032" t="n">
        <v>0</v>
      </c>
      <c r="H2032" s="201" t="n">
        <v>44211</v>
      </c>
      <c r="I2032" t="n">
        <v>4.67948717948718</v>
      </c>
      <c r="J2032" t="n">
        <v>1</v>
      </c>
      <c r="K2032" t="n">
        <v>1600</v>
      </c>
      <c r="L2032"/>
      <c r="M2032" t="s">
        <v>5561</v>
      </c>
      <c r="N2032" t="n">
        <v>1600</v>
      </c>
      <c r="O2032" s="201" t="n">
        <v>44211</v>
      </c>
      <c r="P2032" t="s">
        <v>5562</v>
      </c>
    </row>
    <row r="2033">
      <c r="A2033" t="n">
        <v>1610744925</v>
      </c>
      <c r="B2033" t="s">
        <v>7459</v>
      </c>
      <c r="C2033" t="s">
        <v>7459</v>
      </c>
      <c r="D2033" t="n">
        <v>-1000</v>
      </c>
      <c r="E2033" t="n">
        <v>0.65</v>
      </c>
      <c r="F2033" s="201" t="n">
        <v>44209.6551851852</v>
      </c>
      <c r="G2033" t="n">
        <v>0</v>
      </c>
      <c r="H2033" s="201" t="n">
        <v>44211</v>
      </c>
      <c r="I2033" t="n">
        <v>4.74025974025974</v>
      </c>
      <c r="J2033" t="n">
        <v>1</v>
      </c>
      <c r="K2033" t="n">
        <v>650</v>
      </c>
      <c r="L2033"/>
      <c r="M2033" t="s">
        <v>5561</v>
      </c>
      <c r="N2033" t="n">
        <v>650</v>
      </c>
      <c r="O2033" s="201" t="n">
        <v>44211</v>
      </c>
      <c r="P2033" t="s">
        <v>5562</v>
      </c>
    </row>
    <row r="2034">
      <c r="A2034" t="n">
        <v>1610744926</v>
      </c>
      <c r="B2034" t="s">
        <v>7460</v>
      </c>
      <c r="C2034" t="s">
        <v>7460</v>
      </c>
      <c r="D2034" t="n">
        <v>-1000</v>
      </c>
      <c r="E2034" t="n">
        <v>0.5</v>
      </c>
      <c r="F2034" s="201" t="n">
        <v>44210.6262268518</v>
      </c>
      <c r="G2034" t="n">
        <v>2.1</v>
      </c>
      <c r="H2034" s="201" t="n">
        <v>44211</v>
      </c>
      <c r="I2034" t="n">
        <v>-15.3684210526316</v>
      </c>
      <c r="J2034" t="n">
        <v>-3.2</v>
      </c>
      <c r="K2034" t="n">
        <v>-1600</v>
      </c>
      <c r="L2034"/>
      <c r="M2034" t="s">
        <v>5561</v>
      </c>
      <c r="N2034" t="n">
        <v>500</v>
      </c>
      <c r="O2034" s="201" t="n">
        <v>44211</v>
      </c>
      <c r="P2034" t="s">
        <v>5562</v>
      </c>
    </row>
    <row r="2035">
      <c r="A2035" t="n">
        <v>1611068117</v>
      </c>
      <c r="B2035" t="s">
        <v>7461</v>
      </c>
      <c r="C2035" t="s">
        <v>7461</v>
      </c>
      <c r="D2035" t="n">
        <v>1000</v>
      </c>
      <c r="E2035" t="n">
        <v>155</v>
      </c>
      <c r="F2035" s="201" t="n">
        <v>44211.6736689815</v>
      </c>
      <c r="G2035" t="n">
        <v>156</v>
      </c>
      <c r="H2035" s="201" t="n">
        <v>44215</v>
      </c>
      <c r="I2035" t="n">
        <v>0.0313978494623651</v>
      </c>
      <c r="J2035" t="n">
        <v>0.00645161290322571</v>
      </c>
      <c r="K2035" t="n">
        <v>1000</v>
      </c>
      <c r="L2035"/>
      <c r="M2035" t="s">
        <v>5566</v>
      </c>
      <c r="N2035" t="n">
        <v>155000</v>
      </c>
      <c r="O2035" s="201" t="n">
        <v>44215</v>
      </c>
      <c r="P2035" t="s">
        <v>5562</v>
      </c>
    </row>
    <row r="2036">
      <c r="A2036" t="n">
        <v>1611171479</v>
      </c>
      <c r="B2036" t="s">
        <v>7462</v>
      </c>
      <c r="C2036" t="s">
        <v>7462</v>
      </c>
      <c r="D2036" t="n">
        <v>-1000</v>
      </c>
      <c r="E2036" t="n">
        <v>3</v>
      </c>
      <c r="F2036" s="201" t="n">
        <v>44215.4858101852</v>
      </c>
      <c r="G2036" t="n">
        <v>0.05</v>
      </c>
      <c r="H2036" s="201" t="n">
        <v>44216</v>
      </c>
      <c r="I2036" t="n">
        <v>5.05516431924883</v>
      </c>
      <c r="J2036" t="n">
        <v>0.983333333333333</v>
      </c>
      <c r="K2036" t="n">
        <v>2950</v>
      </c>
      <c r="L2036"/>
      <c r="M2036" t="s">
        <v>5561</v>
      </c>
      <c r="N2036" t="n">
        <v>3000</v>
      </c>
      <c r="O2036" s="201" t="n">
        <v>44216</v>
      </c>
      <c r="P2036" t="s">
        <v>5562</v>
      </c>
    </row>
    <row r="2037">
      <c r="A2037" t="n">
        <v>1611244068</v>
      </c>
      <c r="B2037" t="s">
        <v>7463</v>
      </c>
      <c r="C2037" t="s">
        <v>7463</v>
      </c>
      <c r="D2037" t="n">
        <v>100</v>
      </c>
      <c r="E2037" t="n">
        <v>4.45</v>
      </c>
      <c r="F2037" s="201" t="n">
        <v>44216.6067939815</v>
      </c>
      <c r="G2037" t="n">
        <v>6</v>
      </c>
      <c r="H2037" s="201" t="n">
        <v>44217</v>
      </c>
      <c r="I2037" t="n">
        <v>1.81621187800963</v>
      </c>
      <c r="J2037" t="n">
        <v>0.348314606741573</v>
      </c>
      <c r="K2037" t="n">
        <v>155</v>
      </c>
      <c r="L2037"/>
      <c r="M2037" t="s">
        <v>5568</v>
      </c>
      <c r="N2037" t="n">
        <v>445</v>
      </c>
      <c r="O2037" s="201" t="n">
        <v>44217</v>
      </c>
      <c r="P2037" t="s">
        <v>5562</v>
      </c>
    </row>
    <row r="2038">
      <c r="A2038" t="n">
        <v>1611252580</v>
      </c>
      <c r="B2038" t="s">
        <v>7464</v>
      </c>
      <c r="C2038" t="s">
        <v>7464</v>
      </c>
      <c r="D2038" t="n">
        <v>-1000</v>
      </c>
      <c r="E2038" t="n">
        <v>18</v>
      </c>
      <c r="F2038" s="201" t="n">
        <v>44210.6034490741</v>
      </c>
      <c r="G2038" t="n">
        <v>26.5</v>
      </c>
      <c r="H2038" s="201" t="n">
        <v>44217</v>
      </c>
      <c r="I2038" t="n">
        <v>-2.26790935672515</v>
      </c>
      <c r="J2038" t="n">
        <v>-0.472222222222222</v>
      </c>
      <c r="K2038" t="n">
        <v>-8500</v>
      </c>
      <c r="L2038"/>
      <c r="M2038" t="s">
        <v>5561</v>
      </c>
      <c r="N2038" t="n">
        <v>18000</v>
      </c>
      <c r="O2038" s="201" t="n">
        <v>44217</v>
      </c>
      <c r="P2038" t="s">
        <v>5562</v>
      </c>
    </row>
    <row r="2039">
      <c r="A2039" t="n">
        <v>1611261556</v>
      </c>
      <c r="B2039" t="s">
        <v>7465</v>
      </c>
      <c r="C2039" t="s">
        <v>7465</v>
      </c>
      <c r="D2039" t="n">
        <v>-1000</v>
      </c>
      <c r="E2039" t="n">
        <v>1.6</v>
      </c>
      <c r="F2039" s="201" t="n">
        <v>44211.6643287037</v>
      </c>
      <c r="G2039" t="n">
        <v>1.85</v>
      </c>
      <c r="H2039" s="201" t="n">
        <v>44217</v>
      </c>
      <c r="I2039" t="n">
        <v>-0.760416666666667</v>
      </c>
      <c r="J2039" t="n">
        <v>-0.15625</v>
      </c>
      <c r="K2039" t="n">
        <v>-250</v>
      </c>
      <c r="L2039"/>
      <c r="M2039" t="s">
        <v>5561</v>
      </c>
      <c r="N2039" t="n">
        <v>1600</v>
      </c>
      <c r="O2039" s="201" t="n">
        <v>44217</v>
      </c>
      <c r="P2039" t="s">
        <v>5562</v>
      </c>
    </row>
    <row r="2040">
      <c r="A2040" t="n">
        <v>1611332690</v>
      </c>
      <c r="B2040" t="s">
        <v>7466</v>
      </c>
      <c r="C2040" t="s">
        <v>7466</v>
      </c>
      <c r="D2040" t="n">
        <v>-1000</v>
      </c>
      <c r="E2040" t="n">
        <v>0.7</v>
      </c>
      <c r="F2040" s="201" t="n">
        <v>44217.6655555556</v>
      </c>
      <c r="G2040" t="n">
        <v>1.2</v>
      </c>
      <c r="H2040" s="201" t="n">
        <v>44218</v>
      </c>
      <c r="I2040" t="n">
        <v>-3.77846790890269</v>
      </c>
      <c r="J2040" t="n">
        <v>-0.714285714285714</v>
      </c>
      <c r="K2040" t="n">
        <v>-500</v>
      </c>
      <c r="L2040"/>
      <c r="M2040" t="s">
        <v>5561</v>
      </c>
      <c r="N2040" t="n">
        <v>700</v>
      </c>
      <c r="O2040" s="201" t="n">
        <v>44218</v>
      </c>
      <c r="P2040" t="s">
        <v>5562</v>
      </c>
    </row>
    <row r="2041">
      <c r="A2041" t="n">
        <v>1611338414</v>
      </c>
      <c r="B2041" t="s">
        <v>7467</v>
      </c>
      <c r="C2041" t="s">
        <v>7467</v>
      </c>
      <c r="D2041" t="n">
        <v>-1000</v>
      </c>
      <c r="E2041" t="n">
        <v>0.6</v>
      </c>
      <c r="F2041" s="201" t="n">
        <v>44217.4454861111</v>
      </c>
      <c r="G2041" t="n">
        <v>1.5</v>
      </c>
      <c r="H2041" s="201" t="n">
        <v>44218</v>
      </c>
      <c r="I2041" t="n">
        <v>-7.93478260869565</v>
      </c>
      <c r="J2041" t="n">
        <v>-1.5</v>
      </c>
      <c r="K2041" t="n">
        <v>-900</v>
      </c>
      <c r="L2041"/>
      <c r="M2041" t="s">
        <v>5561</v>
      </c>
      <c r="N2041" t="n">
        <v>600</v>
      </c>
      <c r="O2041" s="201" t="n">
        <v>44218</v>
      </c>
      <c r="P2041" t="s">
        <v>5562</v>
      </c>
    </row>
    <row r="2042">
      <c r="A2042" t="n">
        <v>1611338415</v>
      </c>
      <c r="B2042" t="s">
        <v>7468</v>
      </c>
      <c r="C2042" t="s">
        <v>7468</v>
      </c>
      <c r="D2042" t="n">
        <v>-300</v>
      </c>
      <c r="E2042" t="n">
        <v>27.5</v>
      </c>
      <c r="F2042" s="201" t="n">
        <v>44211.667662037</v>
      </c>
      <c r="G2042" t="n">
        <v>15</v>
      </c>
      <c r="H2042" s="201" t="n">
        <v>44218</v>
      </c>
      <c r="I2042" t="n">
        <v>2.21212121212121</v>
      </c>
      <c r="J2042" t="n">
        <v>0.454545454545455</v>
      </c>
      <c r="K2042" t="n">
        <v>3750</v>
      </c>
      <c r="L2042"/>
      <c r="M2042" t="s">
        <v>5561</v>
      </c>
      <c r="N2042" t="n">
        <v>8250</v>
      </c>
      <c r="O2042" s="201" t="n">
        <v>44218</v>
      </c>
      <c r="P2042" t="s">
        <v>5562</v>
      </c>
    </row>
    <row r="2043">
      <c r="A2043" t="n">
        <v>1611338416</v>
      </c>
      <c r="B2043" t="s">
        <v>7468</v>
      </c>
      <c r="C2043" t="s">
        <v>7468</v>
      </c>
      <c r="D2043" t="n">
        <v>-200</v>
      </c>
      <c r="E2043" t="n">
        <v>28.5</v>
      </c>
      <c r="F2043" s="201" t="n">
        <v>44211.6683217593</v>
      </c>
      <c r="G2043" t="n">
        <v>15</v>
      </c>
      <c r="H2043" s="201" t="n">
        <v>44218</v>
      </c>
      <c r="I2043" t="n">
        <v>2.30526315789474</v>
      </c>
      <c r="J2043" t="n">
        <v>0.473684210526316</v>
      </c>
      <c r="K2043" t="n">
        <v>2700</v>
      </c>
      <c r="L2043"/>
      <c r="M2043" t="s">
        <v>5561</v>
      </c>
      <c r="N2043" t="n">
        <v>5700</v>
      </c>
      <c r="O2043" s="201" t="n">
        <v>44218</v>
      </c>
      <c r="P2043" t="s">
        <v>5562</v>
      </c>
    </row>
    <row r="2044">
      <c r="A2044" t="n">
        <v>1611349743</v>
      </c>
      <c r="B2044" t="s">
        <v>7469</v>
      </c>
      <c r="C2044" t="s">
        <v>7469</v>
      </c>
      <c r="D2044" t="n">
        <v>-1000</v>
      </c>
      <c r="E2044" t="n">
        <v>0.65</v>
      </c>
      <c r="F2044" s="201" t="n">
        <v>44216.4284259259</v>
      </c>
      <c r="G2044" t="n">
        <v>1.55</v>
      </c>
      <c r="H2044" s="201" t="n">
        <v>44218</v>
      </c>
      <c r="I2044" t="n">
        <v>-7.21978021978022</v>
      </c>
      <c r="J2044" t="n">
        <v>-1.38461538461538</v>
      </c>
      <c r="K2044" t="n">
        <v>-900</v>
      </c>
      <c r="L2044"/>
      <c r="M2044" t="s">
        <v>5561</v>
      </c>
      <c r="N2044" t="n">
        <v>650</v>
      </c>
      <c r="O2044" s="201" t="n">
        <v>44218</v>
      </c>
      <c r="P2044" t="s">
        <v>5562</v>
      </c>
    </row>
    <row r="2045">
      <c r="A2045" t="n">
        <v>1611349744</v>
      </c>
      <c r="B2045" t="s">
        <v>7470</v>
      </c>
      <c r="C2045" t="s">
        <v>7470</v>
      </c>
      <c r="D2045" t="n">
        <v>-100</v>
      </c>
      <c r="E2045" t="n">
        <v>12</v>
      </c>
      <c r="F2045" s="201" t="n">
        <v>44211.6673263889</v>
      </c>
      <c r="G2045" t="n">
        <v>0</v>
      </c>
      <c r="H2045" s="201" t="n">
        <v>44218</v>
      </c>
      <c r="I2045" t="n">
        <v>4.86666666666667</v>
      </c>
      <c r="J2045" t="n">
        <v>1</v>
      </c>
      <c r="K2045" t="n">
        <v>1200</v>
      </c>
      <c r="L2045"/>
      <c r="M2045" t="s">
        <v>5561</v>
      </c>
      <c r="N2045" t="n">
        <v>1200</v>
      </c>
      <c r="O2045" s="201" t="n">
        <v>44218</v>
      </c>
      <c r="P2045" t="s">
        <v>5562</v>
      </c>
    </row>
    <row r="2046">
      <c r="A2046" t="n">
        <v>1611349745</v>
      </c>
      <c r="B2046" t="s">
        <v>7471</v>
      </c>
      <c r="C2046" t="s">
        <v>7471</v>
      </c>
      <c r="D2046" t="n">
        <v>-1000</v>
      </c>
      <c r="E2046" t="n">
        <v>0.55</v>
      </c>
      <c r="F2046" s="201" t="n">
        <v>44216.6491898148</v>
      </c>
      <c r="G2046" t="n">
        <v>0</v>
      </c>
      <c r="H2046" s="201" t="n">
        <v>44218</v>
      </c>
      <c r="I2046" t="n">
        <v>5.21428571428571</v>
      </c>
      <c r="J2046" t="n">
        <v>1</v>
      </c>
      <c r="K2046" t="n">
        <v>550</v>
      </c>
      <c r="L2046"/>
      <c r="M2046" t="s">
        <v>5561</v>
      </c>
      <c r="N2046" t="n">
        <v>550</v>
      </c>
      <c r="O2046" s="201" t="n">
        <v>44218</v>
      </c>
      <c r="P2046" t="s">
        <v>5562</v>
      </c>
    </row>
    <row r="2047">
      <c r="A2047" t="n">
        <v>1611349746</v>
      </c>
      <c r="B2047" t="s">
        <v>7472</v>
      </c>
      <c r="C2047" t="s">
        <v>7472</v>
      </c>
      <c r="D2047" t="n">
        <v>-1000</v>
      </c>
      <c r="E2047" t="n">
        <v>1.25</v>
      </c>
      <c r="F2047" s="201" t="n">
        <v>44216.4147685185</v>
      </c>
      <c r="G2047" t="n">
        <v>0</v>
      </c>
      <c r="H2047" s="201" t="n">
        <v>44218</v>
      </c>
      <c r="I2047" t="n">
        <v>5.21428571428571</v>
      </c>
      <c r="J2047" t="n">
        <v>1</v>
      </c>
      <c r="K2047" t="n">
        <v>1250</v>
      </c>
      <c r="L2047"/>
      <c r="M2047" t="s">
        <v>5561</v>
      </c>
      <c r="N2047" t="n">
        <v>1250</v>
      </c>
      <c r="O2047" s="201" t="n">
        <v>44218</v>
      </c>
      <c r="P2047" t="s">
        <v>5562</v>
      </c>
    </row>
    <row r="2048">
      <c r="A2048" t="n">
        <v>1611349747</v>
      </c>
      <c r="B2048" t="s">
        <v>7473</v>
      </c>
      <c r="C2048" t="s">
        <v>7473</v>
      </c>
      <c r="D2048" t="n">
        <v>-1000</v>
      </c>
      <c r="E2048" t="n">
        <v>0.35</v>
      </c>
      <c r="F2048" s="201" t="n">
        <v>44217.4461342593</v>
      </c>
      <c r="G2048" t="n">
        <v>0</v>
      </c>
      <c r="H2048" s="201" t="n">
        <v>44218</v>
      </c>
      <c r="I2048" t="n">
        <v>5.28985507246377</v>
      </c>
      <c r="J2048" t="n">
        <v>1</v>
      </c>
      <c r="K2048" t="n">
        <v>350</v>
      </c>
      <c r="L2048"/>
      <c r="M2048" t="s">
        <v>5561</v>
      </c>
      <c r="N2048" t="n">
        <v>350</v>
      </c>
      <c r="O2048" s="201" t="n">
        <v>44218</v>
      </c>
      <c r="P2048" t="s">
        <v>5562</v>
      </c>
    </row>
    <row r="2049">
      <c r="A2049" t="n">
        <v>1611349750</v>
      </c>
      <c r="B2049" t="s">
        <v>7474</v>
      </c>
      <c r="C2049" t="s">
        <v>7474</v>
      </c>
      <c r="D2049" t="n">
        <v>-1000</v>
      </c>
      <c r="E2049" t="n">
        <v>0.5</v>
      </c>
      <c r="F2049" s="201" t="n">
        <v>44216.4221759259</v>
      </c>
      <c r="G2049" t="n">
        <v>0</v>
      </c>
      <c r="H2049" s="201" t="n">
        <v>44218</v>
      </c>
      <c r="I2049" t="n">
        <v>5.21428571428571</v>
      </c>
      <c r="J2049" t="n">
        <v>1</v>
      </c>
      <c r="K2049" t="n">
        <v>500</v>
      </c>
      <c r="L2049"/>
      <c r="M2049" t="s">
        <v>5561</v>
      </c>
      <c r="N2049" t="n">
        <v>500</v>
      </c>
      <c r="O2049" s="201" t="n">
        <v>44218</v>
      </c>
      <c r="P2049" t="s">
        <v>5562</v>
      </c>
    </row>
    <row r="2050">
      <c r="A2050" t="n">
        <v>1611350521</v>
      </c>
      <c r="B2050" t="s">
        <v>7475</v>
      </c>
      <c r="C2050" t="s">
        <v>7475</v>
      </c>
      <c r="D2050" t="n">
        <v>-1000</v>
      </c>
      <c r="E2050" t="n">
        <v>0.5</v>
      </c>
      <c r="F2050" s="201" t="n">
        <v>44218.6768402778</v>
      </c>
      <c r="G2050" t="n">
        <v>0</v>
      </c>
      <c r="H2050" s="201" t="n">
        <v>44218</v>
      </c>
      <c r="I2050" t="n">
        <v>5.36764705882353</v>
      </c>
      <c r="J2050" t="n">
        <v>1</v>
      </c>
      <c r="K2050" t="n">
        <v>500</v>
      </c>
      <c r="L2050"/>
      <c r="M2050" t="s">
        <v>5561</v>
      </c>
      <c r="N2050" t="n">
        <v>500</v>
      </c>
      <c r="O2050" s="201" t="n">
        <v>44218</v>
      </c>
      <c r="P2050" t="s">
        <v>5562</v>
      </c>
    </row>
    <row r="2051">
      <c r="A2051" t="n">
        <v>1611350522</v>
      </c>
      <c r="B2051" t="s">
        <v>7476</v>
      </c>
      <c r="C2051" t="s">
        <v>7476</v>
      </c>
      <c r="D2051" t="n">
        <v>-1000</v>
      </c>
      <c r="E2051" t="n">
        <v>1.4</v>
      </c>
      <c r="F2051" s="201" t="n">
        <v>44218.678125</v>
      </c>
      <c r="G2051" t="n">
        <v>2.4</v>
      </c>
      <c r="H2051" s="201" t="n">
        <v>44218</v>
      </c>
      <c r="I2051" t="n">
        <v>-3.83403361344538</v>
      </c>
      <c r="J2051" t="n">
        <v>-0.714285714285714</v>
      </c>
      <c r="K2051" t="n">
        <v>-1000</v>
      </c>
      <c r="L2051"/>
      <c r="M2051" t="s">
        <v>5566</v>
      </c>
      <c r="N2051" t="n">
        <v>1400</v>
      </c>
      <c r="O2051" s="201" t="n">
        <v>44218</v>
      </c>
      <c r="P2051" t="s">
        <v>5562</v>
      </c>
    </row>
    <row r="2052">
      <c r="A2052" t="n">
        <v>1611597479</v>
      </c>
      <c r="B2052" t="s">
        <v>5586</v>
      </c>
      <c r="C2052" t="s">
        <v>5586</v>
      </c>
      <c r="D2052" t="n">
        <v>100</v>
      </c>
      <c r="E2052" t="n">
        <v>211.78</v>
      </c>
      <c r="F2052" s="201" t="n">
        <v>43685</v>
      </c>
      <c r="G2052" t="n">
        <v>368.18</v>
      </c>
      <c r="H2052" s="201" t="n">
        <v>44221</v>
      </c>
      <c r="I2052" t="n">
        <v>0.448508003392212</v>
      </c>
      <c r="J2052" t="n">
        <v>0.738502219284163</v>
      </c>
      <c r="K2052" t="n">
        <v>15640</v>
      </c>
      <c r="L2052"/>
      <c r="M2052" t="s">
        <v>5581</v>
      </c>
      <c r="N2052" t="n">
        <v>21178</v>
      </c>
      <c r="O2052" s="201" t="n">
        <v>44221</v>
      </c>
      <c r="P2052" t="s">
        <v>5579</v>
      </c>
    </row>
    <row r="2053">
      <c r="A2053" t="n">
        <v>1611597683</v>
      </c>
      <c r="B2053" t="s">
        <v>7477</v>
      </c>
      <c r="C2053" t="s">
        <v>7477</v>
      </c>
      <c r="D2053" t="n">
        <v>100</v>
      </c>
      <c r="E2053" t="n">
        <v>5.7</v>
      </c>
      <c r="F2053" s="201" t="n">
        <v>44216.6074074074</v>
      </c>
      <c r="G2053" t="n">
        <v>7</v>
      </c>
      <c r="H2053" s="201" t="n">
        <v>44221</v>
      </c>
      <c r="I2053" t="n">
        <v>1.18922305764411</v>
      </c>
      <c r="J2053" t="n">
        <v>0.228070175438597</v>
      </c>
      <c r="K2053" t="n">
        <v>130</v>
      </c>
      <c r="L2053"/>
      <c r="M2053" t="s">
        <v>5568</v>
      </c>
      <c r="N2053" t="n">
        <v>570</v>
      </c>
      <c r="O2053" s="201" t="n">
        <v>44221</v>
      </c>
      <c r="P2053" t="s">
        <v>5562</v>
      </c>
    </row>
    <row r="2054">
      <c r="A2054" t="n">
        <v>1614880156</v>
      </c>
      <c r="B2054" t="s">
        <v>7478</v>
      </c>
      <c r="C2054" t="s">
        <v>7478</v>
      </c>
      <c r="D2054" t="n">
        <v>-1000</v>
      </c>
      <c r="E2054" t="n">
        <v>1.4</v>
      </c>
      <c r="F2054" s="201" t="n">
        <v>44257.6608449074</v>
      </c>
      <c r="G2054" t="n">
        <v>0.1</v>
      </c>
      <c r="H2054" s="201" t="n">
        <v>44259</v>
      </c>
      <c r="I2054" t="n">
        <v>11.6871921182266</v>
      </c>
      <c r="J2054" t="n">
        <v>0.928571428571429</v>
      </c>
      <c r="K2054" t="n">
        <v>1300</v>
      </c>
      <c r="L2054"/>
      <c r="M2054" t="s">
        <v>5561</v>
      </c>
      <c r="N2054" t="n">
        <v>1400</v>
      </c>
      <c r="O2054" s="201" t="n">
        <v>44259</v>
      </c>
      <c r="P2054" t="s">
        <v>5562</v>
      </c>
    </row>
    <row r="2055">
      <c r="A2055" t="n">
        <v>1614890377</v>
      </c>
      <c r="B2055" t="s">
        <v>7479</v>
      </c>
      <c r="C2055" t="s">
        <v>7479</v>
      </c>
      <c r="D2055" t="n">
        <v>-1000</v>
      </c>
      <c r="E2055" t="n">
        <v>0.75</v>
      </c>
      <c r="F2055" s="201" t="n">
        <v>44258.4248611111</v>
      </c>
      <c r="G2055" t="n">
        <v>1.4</v>
      </c>
      <c r="H2055" s="201" t="n">
        <v>44259</v>
      </c>
      <c r="I2055" t="n">
        <v>-11.297619047619</v>
      </c>
      <c r="J2055" t="n">
        <v>-0.866666666666666</v>
      </c>
      <c r="K2055" t="n">
        <v>-650</v>
      </c>
      <c r="L2055"/>
      <c r="M2055" t="s">
        <v>5561</v>
      </c>
      <c r="N2055" t="n">
        <v>750</v>
      </c>
      <c r="O2055" s="201" t="n">
        <v>44259</v>
      </c>
      <c r="P2055" t="s">
        <v>5562</v>
      </c>
    </row>
    <row r="2056">
      <c r="A2056" t="n">
        <v>1614890378</v>
      </c>
      <c r="B2056" t="s">
        <v>7480</v>
      </c>
      <c r="C2056" t="s">
        <v>7480</v>
      </c>
      <c r="D2056" t="n">
        <v>564</v>
      </c>
      <c r="E2056" t="n">
        <v>13.39</v>
      </c>
      <c r="F2056" s="201" t="n">
        <v>43881.0416666667</v>
      </c>
      <c r="G2056" t="n">
        <v>11.95</v>
      </c>
      <c r="H2056" s="201" t="n">
        <v>44259</v>
      </c>
      <c r="I2056" t="n">
        <v>-0.0969214173097669</v>
      </c>
      <c r="J2056" t="n">
        <v>-0.107542942494399</v>
      </c>
      <c r="K2056" t="n">
        <v>-812.160000000001</v>
      </c>
      <c r="L2056"/>
      <c r="M2056" t="s">
        <v>5566</v>
      </c>
      <c r="N2056" t="n">
        <v>7551.96</v>
      </c>
      <c r="O2056" s="201" t="n">
        <v>44259</v>
      </c>
      <c r="P2056" t="s">
        <v>5562</v>
      </c>
    </row>
    <row r="2057">
      <c r="A2057" t="n">
        <v>1614890588</v>
      </c>
      <c r="B2057" t="s">
        <v>7481</v>
      </c>
      <c r="C2057" t="s">
        <v>7481</v>
      </c>
      <c r="D2057" t="n">
        <v>500</v>
      </c>
      <c r="E2057" t="n">
        <v>1.75</v>
      </c>
      <c r="F2057" s="201" t="n">
        <v>44257.5950347222</v>
      </c>
      <c r="G2057" t="n">
        <v>1.2</v>
      </c>
      <c r="H2057" s="201" t="n">
        <v>44259</v>
      </c>
      <c r="I2057" t="n">
        <v>-3.95566502463054</v>
      </c>
      <c r="J2057" t="n">
        <v>-0.314285714285714</v>
      </c>
      <c r="K2057" t="n">
        <v>-275</v>
      </c>
      <c r="L2057"/>
      <c r="M2057" t="s">
        <v>5568</v>
      </c>
      <c r="N2057" t="n">
        <v>875</v>
      </c>
      <c r="O2057" s="201" t="n">
        <v>44259</v>
      </c>
      <c r="P2057" t="s">
        <v>5562</v>
      </c>
    </row>
    <row r="2058">
      <c r="A2058" t="n">
        <v>1614890784</v>
      </c>
      <c r="B2058" t="s">
        <v>7482</v>
      </c>
      <c r="C2058" t="s">
        <v>7482</v>
      </c>
      <c r="D2058" t="n">
        <v>-1000</v>
      </c>
      <c r="E2058" t="n">
        <v>0.75</v>
      </c>
      <c r="F2058" s="201" t="n">
        <v>44257.6510300926</v>
      </c>
      <c r="G2058" t="n">
        <v>0.07</v>
      </c>
      <c r="H2058" s="201" t="n">
        <v>44259</v>
      </c>
      <c r="I2058" t="n">
        <v>11.4114942528736</v>
      </c>
      <c r="J2058" t="n">
        <v>0.906666666666667</v>
      </c>
      <c r="K2058" t="n">
        <v>680</v>
      </c>
      <c r="L2058"/>
      <c r="M2058" t="s">
        <v>5561</v>
      </c>
      <c r="N2058" t="n">
        <v>750</v>
      </c>
      <c r="O2058" s="201" t="n">
        <v>44259</v>
      </c>
      <c r="P2058" t="s">
        <v>5562</v>
      </c>
    </row>
    <row r="2059">
      <c r="A2059" t="n">
        <v>1614891231</v>
      </c>
      <c r="B2059" t="s">
        <v>7483</v>
      </c>
      <c r="C2059" t="s">
        <v>7483</v>
      </c>
      <c r="D2059" t="n">
        <v>-1000</v>
      </c>
      <c r="E2059" t="n">
        <v>2.1</v>
      </c>
      <c r="F2059" s="201" t="n">
        <v>44256.6333449074</v>
      </c>
      <c r="G2059" t="n">
        <v>43</v>
      </c>
      <c r="H2059" s="201" t="n">
        <v>44259</v>
      </c>
      <c r="I2059" t="n">
        <v>-236.960317460317</v>
      </c>
      <c r="J2059" t="n">
        <v>-19.4761904761905</v>
      </c>
      <c r="K2059" t="n">
        <v>-40900</v>
      </c>
      <c r="L2059"/>
      <c r="M2059" t="s">
        <v>5561</v>
      </c>
      <c r="N2059" t="n">
        <v>2100</v>
      </c>
      <c r="O2059" s="201" t="n">
        <v>44259</v>
      </c>
      <c r="P2059" t="s">
        <v>5562</v>
      </c>
    </row>
    <row r="2060">
      <c r="A2060" t="n">
        <v>1614955264</v>
      </c>
      <c r="B2060" t="s">
        <v>7484</v>
      </c>
      <c r="C2060" t="s">
        <v>7484</v>
      </c>
      <c r="D2060" t="n">
        <v>-500</v>
      </c>
      <c r="E2060" t="n">
        <v>31</v>
      </c>
      <c r="F2060" s="201" t="n">
        <v>44244</v>
      </c>
      <c r="G2060" t="n">
        <v>0</v>
      </c>
      <c r="H2060" s="201" t="n">
        <v>44260</v>
      </c>
      <c r="I2060" t="n">
        <v>8.69047619047619</v>
      </c>
      <c r="J2060" t="n">
        <v>1</v>
      </c>
      <c r="K2060" t="n">
        <v>15500</v>
      </c>
      <c r="L2060"/>
      <c r="M2060" t="s">
        <v>5561</v>
      </c>
      <c r="N2060" t="n">
        <v>15500</v>
      </c>
      <c r="O2060" s="201" t="n">
        <v>44260</v>
      </c>
      <c r="P2060" t="s">
        <v>5562</v>
      </c>
    </row>
    <row r="2061">
      <c r="A2061" t="n">
        <v>1614956527</v>
      </c>
      <c r="B2061" t="s">
        <v>6476</v>
      </c>
      <c r="C2061" t="s">
        <v>6476</v>
      </c>
      <c r="D2061" t="n">
        <v>500</v>
      </c>
      <c r="E2061" t="n">
        <v>742.5</v>
      </c>
      <c r="F2061" s="201" t="n">
        <v>44260.3771064815</v>
      </c>
      <c r="G2061" t="n">
        <v>680</v>
      </c>
      <c r="H2061" s="201" t="n">
        <v>44260</v>
      </c>
      <c r="I2061" t="n">
        <v>-1.18168868168868</v>
      </c>
      <c r="J2061" t="n">
        <v>-0.0841750841750841</v>
      </c>
      <c r="K2061" t="n">
        <v>-31250</v>
      </c>
      <c r="L2061"/>
      <c r="M2061" t="s">
        <v>5566</v>
      </c>
      <c r="N2061" t="n">
        <v>371250</v>
      </c>
      <c r="O2061" s="201" t="n">
        <v>44260</v>
      </c>
      <c r="P2061" t="s">
        <v>5562</v>
      </c>
    </row>
    <row r="2062">
      <c r="A2062" t="n">
        <v>1614959782</v>
      </c>
      <c r="B2062" t="s">
        <v>7485</v>
      </c>
      <c r="C2062" t="s">
        <v>7485</v>
      </c>
      <c r="D2062" t="n">
        <v>-1000</v>
      </c>
      <c r="E2062" t="n">
        <v>1.5</v>
      </c>
      <c r="F2062" s="201" t="n">
        <v>44256.690625</v>
      </c>
      <c r="G2062" t="n">
        <v>2.35</v>
      </c>
      <c r="H2062" s="201" t="n">
        <v>44260</v>
      </c>
      <c r="I2062" t="n">
        <v>-6.89444444444444</v>
      </c>
      <c r="J2062" t="n">
        <v>-0.566666666666667</v>
      </c>
      <c r="K2062" t="n">
        <v>-850</v>
      </c>
      <c r="L2062"/>
      <c r="M2062" t="s">
        <v>5561</v>
      </c>
      <c r="N2062" t="n">
        <v>1500</v>
      </c>
      <c r="O2062" s="201" t="n">
        <v>44260</v>
      </c>
      <c r="P2062" t="s">
        <v>5562</v>
      </c>
    </row>
    <row r="2063">
      <c r="A2063" t="n">
        <v>1614959783</v>
      </c>
      <c r="B2063" t="s">
        <v>7486</v>
      </c>
      <c r="C2063" t="s">
        <v>7486</v>
      </c>
      <c r="D2063" t="n">
        <v>-1000</v>
      </c>
      <c r="E2063" t="n">
        <v>3.9</v>
      </c>
      <c r="F2063" s="201" t="n">
        <v>44257.4667476852</v>
      </c>
      <c r="G2063" t="n">
        <v>47.5</v>
      </c>
      <c r="H2063" s="201" t="n">
        <v>44260</v>
      </c>
      <c r="I2063" t="n">
        <v>-140.707338638373</v>
      </c>
      <c r="J2063" t="n">
        <v>-11.1794871794872</v>
      </c>
      <c r="K2063" t="n">
        <v>-43600</v>
      </c>
      <c r="L2063"/>
      <c r="M2063" t="s">
        <v>5561</v>
      </c>
      <c r="N2063" t="n">
        <v>3900</v>
      </c>
      <c r="O2063" s="201" t="n">
        <v>44260</v>
      </c>
      <c r="P2063" t="s">
        <v>5562</v>
      </c>
    </row>
    <row r="2064">
      <c r="A2064" t="n">
        <v>1614963000</v>
      </c>
      <c r="B2064" t="s">
        <v>7487</v>
      </c>
      <c r="C2064" t="s">
        <v>7487</v>
      </c>
      <c r="D2064" t="n">
        <v>-1000</v>
      </c>
      <c r="E2064" t="n">
        <v>0.75</v>
      </c>
      <c r="F2064" s="201" t="n">
        <v>44257.4590856482</v>
      </c>
      <c r="G2064" t="n">
        <v>19</v>
      </c>
      <c r="H2064" s="201" t="n">
        <v>44260</v>
      </c>
      <c r="I2064" t="n">
        <v>-306.264367816092</v>
      </c>
      <c r="J2064" t="n">
        <v>-24.3333333333333</v>
      </c>
      <c r="K2064" t="n">
        <v>-18250</v>
      </c>
      <c r="L2064"/>
      <c r="M2064" t="s">
        <v>5561</v>
      </c>
      <c r="N2064" t="n">
        <v>750</v>
      </c>
      <c r="O2064" s="201" t="n">
        <v>44260</v>
      </c>
      <c r="P2064" t="s">
        <v>5562</v>
      </c>
    </row>
    <row r="2065">
      <c r="A2065" t="n">
        <v>1614963572</v>
      </c>
      <c r="B2065" t="s">
        <v>7488</v>
      </c>
      <c r="C2065" t="s">
        <v>7488</v>
      </c>
      <c r="D2065" t="n">
        <v>-1000</v>
      </c>
      <c r="E2065" t="n">
        <v>14.9</v>
      </c>
      <c r="F2065" s="201" t="n">
        <v>44253.4692013889</v>
      </c>
      <c r="G2065" t="n">
        <v>28.5</v>
      </c>
      <c r="H2065" s="201" t="n">
        <v>44260</v>
      </c>
      <c r="I2065" t="n">
        <v>-10.095586739882</v>
      </c>
      <c r="J2065" t="n">
        <v>-0.912751677852349</v>
      </c>
      <c r="K2065" t="n">
        <v>-13600</v>
      </c>
      <c r="L2065"/>
      <c r="M2065" t="s">
        <v>5561</v>
      </c>
      <c r="N2065" t="n">
        <v>14900</v>
      </c>
      <c r="O2065" s="201" t="n">
        <v>44260</v>
      </c>
      <c r="P2065" t="s">
        <v>5562</v>
      </c>
    </row>
    <row r="2066">
      <c r="A2066" t="n">
        <v>1614964162</v>
      </c>
      <c r="B2066" t="s">
        <v>7489</v>
      </c>
      <c r="C2066" t="s">
        <v>7489</v>
      </c>
      <c r="D2066" t="n">
        <v>-1000</v>
      </c>
      <c r="E2066" t="n">
        <v>2.4</v>
      </c>
      <c r="F2066" s="201" t="n">
        <v>44251</v>
      </c>
      <c r="G2066" t="n">
        <v>4.7</v>
      </c>
      <c r="H2066" s="201" t="n">
        <v>44260</v>
      </c>
      <c r="I2066" t="n">
        <v>-9.99404761904762</v>
      </c>
      <c r="J2066" t="n">
        <v>-0.958333333333333</v>
      </c>
      <c r="K2066" t="n">
        <v>-2300</v>
      </c>
      <c r="L2066"/>
      <c r="M2066" t="s">
        <v>5561</v>
      </c>
      <c r="N2066" t="n">
        <v>2400</v>
      </c>
      <c r="O2066" s="201" t="n">
        <v>44260</v>
      </c>
      <c r="P2066" t="s">
        <v>5562</v>
      </c>
    </row>
    <row r="2067">
      <c r="A2067" t="n">
        <v>1614964680</v>
      </c>
      <c r="B2067" t="s">
        <v>7490</v>
      </c>
      <c r="C2067" t="s">
        <v>7490</v>
      </c>
      <c r="D2067" t="n">
        <v>-1000</v>
      </c>
      <c r="E2067" t="n">
        <v>0.7</v>
      </c>
      <c r="F2067" s="201" t="n">
        <v>44256.641087963</v>
      </c>
      <c r="G2067" t="n">
        <v>8</v>
      </c>
      <c r="H2067" s="201" t="n">
        <v>44260</v>
      </c>
      <c r="I2067" t="n">
        <v>-126.880952380952</v>
      </c>
      <c r="J2067" t="n">
        <v>-10.4285714285714</v>
      </c>
      <c r="K2067" t="n">
        <v>-7300</v>
      </c>
      <c r="L2067"/>
      <c r="M2067" t="s">
        <v>5561</v>
      </c>
      <c r="N2067" t="n">
        <v>700</v>
      </c>
      <c r="O2067" s="201" t="n">
        <v>44260</v>
      </c>
      <c r="P2067" t="s">
        <v>5562</v>
      </c>
    </row>
    <row r="2068">
      <c r="A2068" t="n">
        <v>1614965069</v>
      </c>
      <c r="B2068" t="s">
        <v>7491</v>
      </c>
      <c r="C2068" t="s">
        <v>7491</v>
      </c>
      <c r="D2068" t="n">
        <v>-1000</v>
      </c>
      <c r="E2068" t="n">
        <v>2.5</v>
      </c>
      <c r="F2068" s="201" t="n">
        <v>44256.5792939815</v>
      </c>
      <c r="G2068" t="n">
        <v>14</v>
      </c>
      <c r="H2068" s="201" t="n">
        <v>44260</v>
      </c>
      <c r="I2068" t="n">
        <v>-55.9666666666667</v>
      </c>
      <c r="J2068" t="n">
        <v>-4.6</v>
      </c>
      <c r="K2068" t="n">
        <v>-11500</v>
      </c>
      <c r="L2068"/>
      <c r="M2068" t="s">
        <v>5561</v>
      </c>
      <c r="N2068" t="n">
        <v>2500</v>
      </c>
      <c r="O2068" s="201" t="n">
        <v>44260</v>
      </c>
      <c r="P2068" t="s">
        <v>5562</v>
      </c>
    </row>
    <row r="2069">
      <c r="A2069" t="n">
        <v>1614965297</v>
      </c>
      <c r="B2069" t="s">
        <v>7492</v>
      </c>
      <c r="C2069" t="s">
        <v>7492</v>
      </c>
      <c r="D2069" t="n">
        <v>-1000</v>
      </c>
      <c r="E2069" t="n">
        <v>0.75</v>
      </c>
      <c r="F2069" s="201" t="n">
        <v>44258.4250694444</v>
      </c>
      <c r="G2069" t="n">
        <v>4.5</v>
      </c>
      <c r="H2069" s="201" t="n">
        <v>44260</v>
      </c>
      <c r="I2069" t="n">
        <v>-65.1785714285714</v>
      </c>
      <c r="J2069" t="n">
        <v>-5</v>
      </c>
      <c r="K2069" t="n">
        <v>-3750</v>
      </c>
      <c r="L2069"/>
      <c r="M2069" t="s">
        <v>5561</v>
      </c>
      <c r="N2069" t="n">
        <v>750</v>
      </c>
      <c r="O2069" s="201" t="n">
        <v>44260</v>
      </c>
      <c r="P2069" t="s">
        <v>5562</v>
      </c>
    </row>
    <row r="2070">
      <c r="A2070" t="n">
        <v>1614965298</v>
      </c>
      <c r="B2070" t="s">
        <v>7493</v>
      </c>
      <c r="C2070" t="s">
        <v>7493</v>
      </c>
      <c r="D2070" t="n">
        <v>-1000</v>
      </c>
      <c r="E2070" t="n">
        <v>0.5</v>
      </c>
      <c r="F2070" s="201" t="n">
        <v>44257.4591666667</v>
      </c>
      <c r="G2070" t="n">
        <v>3</v>
      </c>
      <c r="H2070" s="201" t="n">
        <v>44260</v>
      </c>
      <c r="I2070" t="n">
        <v>-62.9310344827586</v>
      </c>
      <c r="J2070" t="n">
        <v>-5</v>
      </c>
      <c r="K2070" t="n">
        <v>-2500</v>
      </c>
      <c r="L2070"/>
      <c r="M2070" t="s">
        <v>5561</v>
      </c>
      <c r="N2070" t="n">
        <v>500</v>
      </c>
      <c r="O2070" s="201" t="n">
        <v>44260</v>
      </c>
      <c r="P2070" t="s">
        <v>5562</v>
      </c>
    </row>
    <row r="2071">
      <c r="A2071" t="n">
        <v>1614974539</v>
      </c>
      <c r="B2071" t="s">
        <v>7494</v>
      </c>
      <c r="C2071" t="s">
        <v>7494</v>
      </c>
      <c r="D2071" t="n">
        <v>-1000</v>
      </c>
      <c r="E2071" t="n">
        <v>3.3</v>
      </c>
      <c r="F2071" s="201" t="n">
        <v>44251</v>
      </c>
      <c r="G2071" t="n">
        <v>4.2</v>
      </c>
      <c r="H2071" s="201" t="n">
        <v>44260</v>
      </c>
      <c r="I2071" t="n">
        <v>-2.84415584415585</v>
      </c>
      <c r="J2071" t="n">
        <v>-0.272727272727273</v>
      </c>
      <c r="K2071" t="n">
        <v>-900</v>
      </c>
      <c r="L2071"/>
      <c r="M2071" t="s">
        <v>5561</v>
      </c>
      <c r="N2071" t="n">
        <v>3300</v>
      </c>
      <c r="O2071" s="201" t="n">
        <v>44260</v>
      </c>
      <c r="P2071" t="s">
        <v>5562</v>
      </c>
    </row>
    <row r="2072">
      <c r="A2072" t="n">
        <v>1614976167</v>
      </c>
      <c r="B2072" t="s">
        <v>7495</v>
      </c>
      <c r="C2072" t="s">
        <v>7495</v>
      </c>
      <c r="D2072" t="n">
        <v>-1000</v>
      </c>
      <c r="E2072" t="n">
        <v>43</v>
      </c>
      <c r="F2072" s="201" t="n">
        <v>44259.6663310185</v>
      </c>
      <c r="G2072" t="n">
        <v>33.5</v>
      </c>
      <c r="H2072" s="201" t="n">
        <v>44260</v>
      </c>
      <c r="I2072" t="n">
        <v>2.98664944013781</v>
      </c>
      <c r="J2072" t="n">
        <v>0.220930232558139</v>
      </c>
      <c r="K2072" t="n">
        <v>9500</v>
      </c>
      <c r="L2072"/>
      <c r="M2072" t="s">
        <v>5561</v>
      </c>
      <c r="N2072" t="n">
        <v>43000</v>
      </c>
      <c r="O2072" s="201" t="n">
        <v>44260</v>
      </c>
      <c r="P2072" t="s">
        <v>5562</v>
      </c>
    </row>
    <row r="2073">
      <c r="A2073" t="n">
        <v>1614977119</v>
      </c>
      <c r="B2073" t="s">
        <v>7496</v>
      </c>
      <c r="C2073" t="s">
        <v>7496</v>
      </c>
      <c r="D2073" t="n">
        <v>-1000</v>
      </c>
      <c r="E2073" t="n">
        <v>8.5</v>
      </c>
      <c r="F2073" s="201" t="n">
        <v>44260.5091782407</v>
      </c>
      <c r="G2073" t="n">
        <v>5.5</v>
      </c>
      <c r="H2073" s="201" t="n">
        <v>44260</v>
      </c>
      <c r="I2073" t="n">
        <v>4.95475113122172</v>
      </c>
      <c r="J2073" t="n">
        <v>0.352941176470588</v>
      </c>
      <c r="K2073" t="n">
        <v>3000</v>
      </c>
      <c r="L2073"/>
      <c r="M2073" t="s">
        <v>5561</v>
      </c>
      <c r="N2073" t="n">
        <v>8500</v>
      </c>
      <c r="O2073" s="201" t="n">
        <v>44260</v>
      </c>
      <c r="P2073" t="s">
        <v>5562</v>
      </c>
    </row>
    <row r="2074">
      <c r="A2074" t="n">
        <v>1614977120</v>
      </c>
      <c r="B2074" t="s">
        <v>7497</v>
      </c>
      <c r="C2074" t="s">
        <v>7497</v>
      </c>
      <c r="D2074" t="n">
        <v>-1000</v>
      </c>
      <c r="E2074" t="n">
        <v>31.9</v>
      </c>
      <c r="F2074" s="201" t="n">
        <v>44260.5791203704</v>
      </c>
      <c r="G2074" t="n">
        <v>30.5</v>
      </c>
      <c r="H2074" s="201" t="n">
        <v>44260</v>
      </c>
      <c r="I2074" t="n">
        <v>0.616108029901133</v>
      </c>
      <c r="J2074" t="n">
        <v>0.0438871473354232</v>
      </c>
      <c r="K2074" t="n">
        <v>1400</v>
      </c>
      <c r="L2074"/>
      <c r="M2074" t="s">
        <v>5561</v>
      </c>
      <c r="N2074" t="n">
        <v>31900</v>
      </c>
      <c r="O2074" s="201" t="n">
        <v>44260</v>
      </c>
      <c r="P2074" t="s">
        <v>5562</v>
      </c>
    </row>
    <row r="2075">
      <c r="A2075" t="n">
        <v>1614977650</v>
      </c>
      <c r="B2075" t="s">
        <v>7498</v>
      </c>
      <c r="C2075" t="s">
        <v>7498</v>
      </c>
      <c r="D2075" t="n">
        <v>-1000</v>
      </c>
      <c r="E2075" t="n">
        <v>20</v>
      </c>
      <c r="F2075" s="201" t="n">
        <v>44260.5394444444</v>
      </c>
      <c r="G2075" t="n">
        <v>17.7</v>
      </c>
      <c r="H2075" s="201" t="n">
        <v>44260</v>
      </c>
      <c r="I2075" t="n">
        <v>1.61442307692308</v>
      </c>
      <c r="J2075" t="n">
        <v>0.115</v>
      </c>
      <c r="K2075" t="n">
        <v>2300</v>
      </c>
      <c r="L2075"/>
      <c r="M2075" t="s">
        <v>5561</v>
      </c>
      <c r="N2075" t="n">
        <v>20000</v>
      </c>
      <c r="O2075" s="201" t="n">
        <v>44260</v>
      </c>
      <c r="P2075" t="s">
        <v>5562</v>
      </c>
    </row>
    <row r="2076">
      <c r="A2076" t="n">
        <v>1614978253</v>
      </c>
      <c r="B2076" t="s">
        <v>7499</v>
      </c>
      <c r="C2076" t="s">
        <v>7499</v>
      </c>
      <c r="D2076" t="n">
        <v>-1000</v>
      </c>
      <c r="E2076" t="n">
        <v>0.9</v>
      </c>
      <c r="F2076" s="201" t="n">
        <v>44257.6541666667</v>
      </c>
      <c r="G2076" t="n">
        <v>0</v>
      </c>
      <c r="H2076" s="201" t="n">
        <v>44260</v>
      </c>
      <c r="I2076" t="n">
        <v>12.5862068965517</v>
      </c>
      <c r="J2076" t="n">
        <v>1</v>
      </c>
      <c r="K2076" t="n">
        <v>900</v>
      </c>
      <c r="L2076"/>
      <c r="M2076" t="s">
        <v>5561</v>
      </c>
      <c r="N2076" t="n">
        <v>900</v>
      </c>
      <c r="O2076" s="201" t="n">
        <v>44260</v>
      </c>
      <c r="P2076" t="s">
        <v>5562</v>
      </c>
    </row>
    <row r="2077">
      <c r="A2077" t="n">
        <v>1614978254</v>
      </c>
      <c r="B2077" t="s">
        <v>7500</v>
      </c>
      <c r="C2077" t="s">
        <v>7500</v>
      </c>
      <c r="D2077" t="n">
        <v>-1000</v>
      </c>
      <c r="E2077" t="n">
        <v>0.95</v>
      </c>
      <c r="F2077" s="201" t="n">
        <v>44256.6167939815</v>
      </c>
      <c r="G2077" t="n">
        <v>0</v>
      </c>
      <c r="H2077" s="201" t="n">
        <v>44260</v>
      </c>
      <c r="I2077" t="n">
        <v>12.1666666666667</v>
      </c>
      <c r="J2077" t="n">
        <v>1</v>
      </c>
      <c r="K2077" t="n">
        <v>950</v>
      </c>
      <c r="L2077"/>
      <c r="M2077" t="s">
        <v>5561</v>
      </c>
      <c r="N2077" t="n">
        <v>950</v>
      </c>
      <c r="O2077" s="201" t="n">
        <v>44260</v>
      </c>
      <c r="P2077" t="s">
        <v>5562</v>
      </c>
    </row>
    <row r="2078">
      <c r="A2078" t="n">
        <v>1615303682</v>
      </c>
      <c r="B2078" t="s">
        <v>7501</v>
      </c>
      <c r="C2078" t="s">
        <v>7501</v>
      </c>
      <c r="D2078" t="n">
        <v>-1000</v>
      </c>
      <c r="E2078" t="n">
        <v>1.9</v>
      </c>
      <c r="F2078" s="201" t="n">
        <v>44260.5412731481</v>
      </c>
      <c r="G2078" t="n">
        <v>0.9</v>
      </c>
      <c r="H2078" s="201" t="n">
        <v>44264</v>
      </c>
      <c r="I2078" t="n">
        <v>7.38866396761134</v>
      </c>
      <c r="J2078" t="n">
        <v>0.526315789473684</v>
      </c>
      <c r="K2078" t="n">
        <v>1000</v>
      </c>
      <c r="L2078"/>
      <c r="M2078" t="s">
        <v>5561</v>
      </c>
      <c r="N2078" t="n">
        <v>1900</v>
      </c>
      <c r="O2078" s="201" t="n">
        <v>44264</v>
      </c>
      <c r="P2078" t="s">
        <v>5562</v>
      </c>
    </row>
    <row r="2079">
      <c r="A2079" t="n">
        <v>1615303683</v>
      </c>
      <c r="B2079" t="s">
        <v>7502</v>
      </c>
      <c r="C2079" t="s">
        <v>7502</v>
      </c>
      <c r="D2079" t="n">
        <v>-1000</v>
      </c>
      <c r="E2079" t="n">
        <v>3</v>
      </c>
      <c r="F2079" s="201" t="n">
        <v>44260.5925694444</v>
      </c>
      <c r="G2079" t="n">
        <v>0.9</v>
      </c>
      <c r="H2079" s="201" t="n">
        <v>44264</v>
      </c>
      <c r="I2079" t="n">
        <v>9.82692307692308</v>
      </c>
      <c r="J2079" t="n">
        <v>0.7</v>
      </c>
      <c r="K2079" t="n">
        <v>2100</v>
      </c>
      <c r="L2079"/>
      <c r="M2079" t="s">
        <v>5561</v>
      </c>
      <c r="N2079" t="n">
        <v>3000</v>
      </c>
      <c r="O2079" s="201" t="n">
        <v>44264</v>
      </c>
      <c r="P2079" t="s">
        <v>5562</v>
      </c>
    </row>
    <row r="2080">
      <c r="A2080" t="n">
        <v>1615304943</v>
      </c>
      <c r="B2080" t="s">
        <v>7503</v>
      </c>
      <c r="C2080" t="s">
        <v>7503</v>
      </c>
      <c r="D2080" t="n">
        <v>-1000</v>
      </c>
      <c r="E2080" t="n">
        <v>0.5</v>
      </c>
      <c r="F2080" s="201" t="n">
        <v>44263.6246412037</v>
      </c>
      <c r="G2080" t="n">
        <v>0.15</v>
      </c>
      <c r="H2080" s="201" t="n">
        <v>44264</v>
      </c>
      <c r="I2080" t="n">
        <v>11.1086956521739</v>
      </c>
      <c r="J2080" t="n">
        <v>0.7</v>
      </c>
      <c r="K2080" t="n">
        <v>350</v>
      </c>
      <c r="L2080"/>
      <c r="M2080" t="s">
        <v>5561</v>
      </c>
      <c r="N2080" t="n">
        <v>500</v>
      </c>
      <c r="O2080" s="201" t="n">
        <v>44264</v>
      </c>
      <c r="P2080" t="s">
        <v>5562</v>
      </c>
    </row>
    <row r="2081">
      <c r="A2081" t="n">
        <v>1615308519</v>
      </c>
      <c r="B2081" t="s">
        <v>7504</v>
      </c>
      <c r="C2081" t="s">
        <v>7504</v>
      </c>
      <c r="D2081" t="n">
        <v>-300</v>
      </c>
      <c r="E2081" t="n">
        <v>12</v>
      </c>
      <c r="F2081" s="201" t="n">
        <v>44260.5936226852</v>
      </c>
      <c r="G2081" t="n">
        <v>1.8</v>
      </c>
      <c r="H2081" s="201" t="n">
        <v>44264</v>
      </c>
      <c r="I2081" t="n">
        <v>11.9326923076923</v>
      </c>
      <c r="J2081" t="n">
        <v>0.85</v>
      </c>
      <c r="K2081" t="n">
        <v>3060</v>
      </c>
      <c r="L2081"/>
      <c r="M2081" t="s">
        <v>5561</v>
      </c>
      <c r="N2081" t="n">
        <v>3600</v>
      </c>
      <c r="O2081" s="201" t="n">
        <v>44264</v>
      </c>
      <c r="P2081" t="s">
        <v>5562</v>
      </c>
    </row>
    <row r="2082">
      <c r="A2082" t="n">
        <v>1615320727</v>
      </c>
      <c r="B2082" t="s">
        <v>7505</v>
      </c>
      <c r="C2082" t="s">
        <v>7505</v>
      </c>
      <c r="D2082" t="n">
        <v>-1000</v>
      </c>
      <c r="E2082" t="n">
        <v>0.75</v>
      </c>
      <c r="F2082" s="201" t="n">
        <v>44263.634212963</v>
      </c>
      <c r="G2082" t="n">
        <v>0.17</v>
      </c>
      <c r="H2082" s="201" t="n">
        <v>44264</v>
      </c>
      <c r="I2082" t="n">
        <v>12.2724637681159</v>
      </c>
      <c r="J2082" t="n">
        <v>0.773333333333333</v>
      </c>
      <c r="K2082" t="n">
        <v>580</v>
      </c>
      <c r="L2082"/>
      <c r="M2082" t="s">
        <v>5561</v>
      </c>
      <c r="N2082" t="n">
        <v>750</v>
      </c>
      <c r="O2082" s="201" t="n">
        <v>44264</v>
      </c>
      <c r="P2082" t="s">
        <v>5562</v>
      </c>
    </row>
    <row r="2083">
      <c r="A2083" t="n">
        <v>1615390254</v>
      </c>
      <c r="B2083" t="s">
        <v>7506</v>
      </c>
      <c r="C2083" t="s">
        <v>7506</v>
      </c>
      <c r="D2083" t="n">
        <v>-500</v>
      </c>
      <c r="E2083" t="n">
        <v>2.35</v>
      </c>
      <c r="F2083" s="201" t="n">
        <v>44263.6188310185</v>
      </c>
      <c r="G2083" t="n">
        <v>0.9</v>
      </c>
      <c r="H2083" s="201" t="n">
        <v>44264</v>
      </c>
      <c r="I2083" t="n">
        <v>9.79185938945421</v>
      </c>
      <c r="J2083" t="n">
        <v>0.617021276595745</v>
      </c>
      <c r="K2083" t="n">
        <v>725</v>
      </c>
      <c r="L2083"/>
      <c r="M2083" t="s">
        <v>5561</v>
      </c>
      <c r="N2083" t="n">
        <v>1175</v>
      </c>
      <c r="O2083" s="201" t="n">
        <v>44265</v>
      </c>
      <c r="P2083" t="s">
        <v>5562</v>
      </c>
    </row>
    <row r="2084">
      <c r="A2084" t="n">
        <v>1615409937</v>
      </c>
      <c r="B2084" t="s">
        <v>7507</v>
      </c>
      <c r="C2084" t="s">
        <v>7507</v>
      </c>
      <c r="D2084" t="n">
        <v>-1000</v>
      </c>
      <c r="E2084" t="n">
        <v>2.3</v>
      </c>
      <c r="F2084" s="201" t="n">
        <v>44265.4352430556</v>
      </c>
      <c r="G2084" t="n">
        <v>3.9</v>
      </c>
      <c r="H2084" s="201" t="n">
        <v>44265</v>
      </c>
      <c r="I2084" t="n">
        <v>-12.0910973084886</v>
      </c>
      <c r="J2084" t="n">
        <v>-0.695652173913044</v>
      </c>
      <c r="K2084" t="n">
        <v>-1600</v>
      </c>
      <c r="L2084"/>
      <c r="M2084" t="s">
        <v>5561</v>
      </c>
      <c r="N2084" t="n">
        <v>2300</v>
      </c>
      <c r="O2084" s="201" t="n">
        <v>44265</v>
      </c>
      <c r="P2084" t="s">
        <v>5562</v>
      </c>
    </row>
    <row r="2085">
      <c r="A2085" t="n">
        <v>1615475661</v>
      </c>
      <c r="B2085" t="s">
        <v>7508</v>
      </c>
      <c r="C2085" t="s">
        <v>7508</v>
      </c>
      <c r="D2085" t="n">
        <v>-1000</v>
      </c>
      <c r="E2085" t="n">
        <v>0.9</v>
      </c>
      <c r="F2085" s="201" t="n">
        <v>44264.4533449074</v>
      </c>
      <c r="G2085" t="n">
        <v>0.25</v>
      </c>
      <c r="H2085" s="201" t="n">
        <v>44266</v>
      </c>
      <c r="I2085" t="n">
        <v>11.9823232323232</v>
      </c>
      <c r="J2085" t="n">
        <v>0.722222222222222</v>
      </c>
      <c r="K2085" t="n">
        <v>650</v>
      </c>
      <c r="L2085"/>
      <c r="M2085" t="s">
        <v>5561</v>
      </c>
      <c r="N2085" t="n">
        <v>900</v>
      </c>
      <c r="O2085" s="201" t="n">
        <v>44266</v>
      </c>
      <c r="P2085" t="s">
        <v>5562</v>
      </c>
    </row>
    <row r="2086">
      <c r="A2086" t="n">
        <v>1615475662</v>
      </c>
      <c r="B2086" t="s">
        <v>7509</v>
      </c>
      <c r="C2086" t="s">
        <v>7509</v>
      </c>
      <c r="D2086" t="n">
        <v>-1000</v>
      </c>
      <c r="E2086" t="n">
        <v>3.2</v>
      </c>
      <c r="F2086" s="201" t="n">
        <v>44263.4581134259</v>
      </c>
      <c r="G2086" t="n">
        <v>0.25</v>
      </c>
      <c r="H2086" s="201" t="n">
        <v>44266</v>
      </c>
      <c r="I2086" t="n">
        <v>14.6297554347826</v>
      </c>
      <c r="J2086" t="n">
        <v>0.921875</v>
      </c>
      <c r="K2086" t="n">
        <v>2950</v>
      </c>
      <c r="L2086"/>
      <c r="M2086" t="s">
        <v>5561</v>
      </c>
      <c r="N2086" t="n">
        <v>3200</v>
      </c>
      <c r="O2086" s="201" t="n">
        <v>44266</v>
      </c>
      <c r="P2086" t="s">
        <v>5562</v>
      </c>
    </row>
    <row r="2087">
      <c r="A2087" t="n">
        <v>1615479137</v>
      </c>
      <c r="B2087" t="s">
        <v>7510</v>
      </c>
      <c r="C2087" t="s">
        <v>7510</v>
      </c>
      <c r="D2087" t="n">
        <v>-1000</v>
      </c>
      <c r="E2087" t="n">
        <v>3.5</v>
      </c>
      <c r="F2087" s="201" t="n">
        <v>44263.4671412037</v>
      </c>
      <c r="G2087" t="n">
        <v>0.15</v>
      </c>
      <c r="H2087" s="201" t="n">
        <v>44266</v>
      </c>
      <c r="I2087" t="n">
        <v>15.1894409937888</v>
      </c>
      <c r="J2087" t="n">
        <v>0.957142857142857</v>
      </c>
      <c r="K2087" t="n">
        <v>3350</v>
      </c>
      <c r="L2087"/>
      <c r="M2087" t="s">
        <v>5561</v>
      </c>
      <c r="N2087" t="n">
        <v>3500</v>
      </c>
      <c r="O2087" s="201" t="n">
        <v>44266</v>
      </c>
      <c r="P2087" t="s">
        <v>5562</v>
      </c>
    </row>
    <row r="2088">
      <c r="A2088" t="n">
        <v>1615482212</v>
      </c>
      <c r="B2088" t="s">
        <v>7511</v>
      </c>
      <c r="C2088" t="s">
        <v>7511</v>
      </c>
      <c r="D2088" t="n">
        <v>-1000</v>
      </c>
      <c r="E2088" t="n">
        <v>0.4</v>
      </c>
      <c r="F2088" s="201" t="n">
        <v>44265.6367592593</v>
      </c>
      <c r="G2088" t="n">
        <v>1.15</v>
      </c>
      <c r="H2088" s="201" t="n">
        <v>44266</v>
      </c>
      <c r="I2088" t="n">
        <v>-32.5892857142857</v>
      </c>
      <c r="J2088" t="n">
        <v>-1.875</v>
      </c>
      <c r="K2088" t="n">
        <v>-750</v>
      </c>
      <c r="L2088"/>
      <c r="M2088" t="s">
        <v>5561</v>
      </c>
      <c r="N2088" t="n">
        <v>400</v>
      </c>
      <c r="O2088" s="201" t="n">
        <v>44266</v>
      </c>
      <c r="P2088" t="s">
        <v>5562</v>
      </c>
    </row>
    <row r="2089">
      <c r="A2089" t="n">
        <v>1615484451</v>
      </c>
      <c r="B2089" t="s">
        <v>7512</v>
      </c>
      <c r="C2089" t="s">
        <v>7512</v>
      </c>
      <c r="D2089" t="n">
        <v>-1000</v>
      </c>
      <c r="E2089" t="n">
        <v>4.4</v>
      </c>
      <c r="F2089" s="201" t="n">
        <v>44258.6571643519</v>
      </c>
      <c r="G2089" t="n">
        <v>3.5</v>
      </c>
      <c r="H2089" s="201" t="n">
        <v>44266</v>
      </c>
      <c r="I2089" t="n">
        <v>2.6663961038961</v>
      </c>
      <c r="J2089" t="n">
        <v>0.204545454545455</v>
      </c>
      <c r="K2089" t="n">
        <v>900</v>
      </c>
      <c r="L2089"/>
      <c r="M2089" t="s">
        <v>5561</v>
      </c>
      <c r="N2089" t="n">
        <v>4400</v>
      </c>
      <c r="O2089" s="201" t="n">
        <v>44266</v>
      </c>
      <c r="P2089" t="s">
        <v>5562</v>
      </c>
    </row>
    <row r="2090">
      <c r="A2090" t="n">
        <v>1615486887</v>
      </c>
      <c r="B2090" t="s">
        <v>7513</v>
      </c>
      <c r="C2090" t="s">
        <v>7513</v>
      </c>
      <c r="D2090" t="n">
        <v>-1000</v>
      </c>
      <c r="E2090" t="n">
        <v>2.1</v>
      </c>
      <c r="F2090" s="201" t="n">
        <v>44264.636724537</v>
      </c>
      <c r="G2090" t="n">
        <v>0.2</v>
      </c>
      <c r="H2090" s="201" t="n">
        <v>44266</v>
      </c>
      <c r="I2090" t="n">
        <v>15.0108225108225</v>
      </c>
      <c r="J2090" t="n">
        <v>0.904761904761905</v>
      </c>
      <c r="K2090" t="n">
        <v>1900</v>
      </c>
      <c r="L2090"/>
      <c r="M2090" t="s">
        <v>5561</v>
      </c>
      <c r="N2090" t="n">
        <v>2100</v>
      </c>
      <c r="O2090" s="201" t="n">
        <v>44266</v>
      </c>
      <c r="P2090" t="s">
        <v>5562</v>
      </c>
    </row>
    <row r="2091">
      <c r="A2091" t="n">
        <v>1615487626</v>
      </c>
      <c r="B2091" t="s">
        <v>7514</v>
      </c>
      <c r="C2091" t="s">
        <v>7514</v>
      </c>
      <c r="D2091" t="n">
        <v>-1000</v>
      </c>
      <c r="E2091" t="n">
        <v>0.6</v>
      </c>
      <c r="F2091" s="201" t="n">
        <v>44264.489837963</v>
      </c>
      <c r="G2091" t="n">
        <v>0.1</v>
      </c>
      <c r="H2091" s="201" t="n">
        <v>44266</v>
      </c>
      <c r="I2091" t="n">
        <v>13.8257575757576</v>
      </c>
      <c r="J2091" t="n">
        <v>0.833333333333333</v>
      </c>
      <c r="K2091" t="n">
        <v>500</v>
      </c>
      <c r="L2091"/>
      <c r="M2091" t="s">
        <v>5561</v>
      </c>
      <c r="N2091" t="n">
        <v>600</v>
      </c>
      <c r="O2091" s="201" t="n">
        <v>44266</v>
      </c>
      <c r="P2091" t="s">
        <v>5562</v>
      </c>
    </row>
    <row r="2092">
      <c r="A2092" t="n">
        <v>1615492638</v>
      </c>
      <c r="B2092" t="s">
        <v>7515</v>
      </c>
      <c r="C2092" t="s">
        <v>7515</v>
      </c>
      <c r="D2092" t="n">
        <v>-1000</v>
      </c>
      <c r="E2092" t="n">
        <v>9.9</v>
      </c>
      <c r="F2092" s="201" t="n">
        <v>44258.4958680556</v>
      </c>
      <c r="G2092" t="n">
        <v>0.2</v>
      </c>
      <c r="H2092" s="201" t="n">
        <v>44266</v>
      </c>
      <c r="I2092" t="n">
        <v>12.7723665223665</v>
      </c>
      <c r="J2092" t="n">
        <v>0.97979797979798</v>
      </c>
      <c r="K2092" t="n">
        <v>9700</v>
      </c>
      <c r="L2092"/>
      <c r="M2092" t="s">
        <v>5561</v>
      </c>
      <c r="N2092" t="n">
        <v>9900</v>
      </c>
      <c r="O2092" s="201" t="n">
        <v>44266</v>
      </c>
      <c r="P2092" t="s">
        <v>5562</v>
      </c>
    </row>
    <row r="2093">
      <c r="A2093" t="n">
        <v>1615493487</v>
      </c>
      <c r="B2093" t="s">
        <v>7516</v>
      </c>
      <c r="C2093" t="s">
        <v>7516</v>
      </c>
      <c r="D2093" t="n">
        <v>-1000</v>
      </c>
      <c r="E2093" t="n">
        <v>2.5</v>
      </c>
      <c r="F2093" s="201" t="n">
        <v>44260.5790740741</v>
      </c>
      <c r="G2093" t="n">
        <v>0.3</v>
      </c>
      <c r="H2093" s="201" t="n">
        <v>44266</v>
      </c>
      <c r="I2093" t="n">
        <v>12.3538461538462</v>
      </c>
      <c r="J2093" t="n">
        <v>0.88</v>
      </c>
      <c r="K2093" t="n">
        <v>2200</v>
      </c>
      <c r="L2093"/>
      <c r="M2093" t="s">
        <v>5561</v>
      </c>
      <c r="N2093" t="n">
        <v>2500</v>
      </c>
      <c r="O2093" s="201" t="n">
        <v>44266</v>
      </c>
      <c r="P2093" t="s">
        <v>5562</v>
      </c>
    </row>
    <row r="2094">
      <c r="A2094" t="n">
        <v>1615495955</v>
      </c>
      <c r="B2094" t="s">
        <v>7517</v>
      </c>
      <c r="C2094" t="s">
        <v>7517</v>
      </c>
      <c r="D2094" t="n">
        <v>-1000</v>
      </c>
      <c r="E2094" t="n">
        <v>0.85</v>
      </c>
      <c r="F2094" s="201" t="n">
        <v>44264.4327777778</v>
      </c>
      <c r="G2094" t="n">
        <v>0.1</v>
      </c>
      <c r="H2094" s="201" t="n">
        <v>44266</v>
      </c>
      <c r="I2094" t="n">
        <v>14.6390374331551</v>
      </c>
      <c r="J2094" t="n">
        <v>0.882352941176471</v>
      </c>
      <c r="K2094" t="n">
        <v>750</v>
      </c>
      <c r="L2094"/>
      <c r="M2094" t="s">
        <v>5561</v>
      </c>
      <c r="N2094" t="n">
        <v>850</v>
      </c>
      <c r="O2094" s="201" t="n">
        <v>44266</v>
      </c>
      <c r="P2094" t="s">
        <v>5562</v>
      </c>
    </row>
    <row r="2095">
      <c r="A2095" t="n">
        <v>1615565426</v>
      </c>
      <c r="B2095" t="s">
        <v>7518</v>
      </c>
      <c r="C2095" t="s">
        <v>7518</v>
      </c>
      <c r="D2095" t="n">
        <v>-1000</v>
      </c>
      <c r="E2095" t="n">
        <v>0.85</v>
      </c>
      <c r="F2095" s="201" t="n">
        <v>44265.573587963</v>
      </c>
      <c r="G2095" t="n">
        <v>0.5</v>
      </c>
      <c r="H2095" s="201" t="n">
        <v>44267</v>
      </c>
      <c r="I2095" t="n">
        <v>7.15686274509804</v>
      </c>
      <c r="J2095" t="n">
        <v>0.411764705882353</v>
      </c>
      <c r="K2095" t="n">
        <v>350</v>
      </c>
      <c r="L2095"/>
      <c r="M2095" t="s">
        <v>5561</v>
      </c>
      <c r="N2095" t="n">
        <v>850</v>
      </c>
      <c r="O2095" s="201" t="n">
        <v>44267</v>
      </c>
      <c r="P2095" t="s">
        <v>5562</v>
      </c>
    </row>
    <row r="2096">
      <c r="A2096" t="n">
        <v>1615574021</v>
      </c>
      <c r="B2096" t="s">
        <v>7519</v>
      </c>
      <c r="C2096" t="s">
        <v>7519</v>
      </c>
      <c r="D2096" t="n">
        <v>-700</v>
      </c>
      <c r="E2096" t="n">
        <v>5.8</v>
      </c>
      <c r="F2096" s="201" t="n">
        <v>44260.6234375</v>
      </c>
      <c r="G2096" t="n">
        <v>1.6</v>
      </c>
      <c r="H2096" s="201" t="n">
        <v>44267</v>
      </c>
      <c r="I2096" t="n">
        <v>10.1657824933687</v>
      </c>
      <c r="J2096" t="n">
        <v>0.724137931034483</v>
      </c>
      <c r="K2096" t="n">
        <v>2940</v>
      </c>
      <c r="L2096"/>
      <c r="M2096" t="s">
        <v>5561</v>
      </c>
      <c r="N2096" t="n">
        <v>4060</v>
      </c>
      <c r="O2096" s="201" t="n">
        <v>44267</v>
      </c>
      <c r="P2096" t="s">
        <v>5562</v>
      </c>
    </row>
    <row r="2097">
      <c r="A2097" t="n">
        <v>1615577381</v>
      </c>
      <c r="B2097" t="s">
        <v>7519</v>
      </c>
      <c r="C2097" t="s">
        <v>7519</v>
      </c>
      <c r="D2097" t="n">
        <v>-1000</v>
      </c>
      <c r="E2097" t="n">
        <v>6.7</v>
      </c>
      <c r="F2097" s="201" t="n">
        <v>44259.4765509259</v>
      </c>
      <c r="G2097" t="n">
        <v>1.6</v>
      </c>
      <c r="H2097" s="201" t="n">
        <v>44267</v>
      </c>
      <c r="I2097" t="n">
        <v>10.2902155887231</v>
      </c>
      <c r="J2097" t="n">
        <v>0.761194029850746</v>
      </c>
      <c r="K2097" t="n">
        <v>5100</v>
      </c>
      <c r="L2097"/>
      <c r="M2097" t="s">
        <v>5561</v>
      </c>
      <c r="N2097" t="n">
        <v>6700</v>
      </c>
      <c r="O2097" s="201" t="n">
        <v>44267</v>
      </c>
      <c r="P2097" t="s">
        <v>5562</v>
      </c>
    </row>
    <row r="2098">
      <c r="A2098" t="n">
        <v>1615579154</v>
      </c>
      <c r="B2098" t="s">
        <v>7520</v>
      </c>
      <c r="C2098" t="s">
        <v>7520</v>
      </c>
      <c r="D2098" t="n">
        <v>-1000</v>
      </c>
      <c r="E2098" t="n">
        <v>1.1</v>
      </c>
      <c r="F2098" s="201" t="n">
        <v>44264.648587963</v>
      </c>
      <c r="G2098" t="n">
        <v>0.3</v>
      </c>
      <c r="H2098" s="201" t="n">
        <v>44267</v>
      </c>
      <c r="I2098" t="n">
        <v>12.0661157024793</v>
      </c>
      <c r="J2098" t="n">
        <v>0.727272727272727</v>
      </c>
      <c r="K2098" t="n">
        <v>800</v>
      </c>
      <c r="L2098"/>
      <c r="M2098" t="s">
        <v>5561</v>
      </c>
      <c r="N2098" t="n">
        <v>1100</v>
      </c>
      <c r="O2098" s="201" t="n">
        <v>44267</v>
      </c>
      <c r="P2098" t="s">
        <v>5562</v>
      </c>
    </row>
    <row r="2099">
      <c r="A2099" t="n">
        <v>1615584202</v>
      </c>
      <c r="B2099" t="s">
        <v>7521</v>
      </c>
      <c r="C2099" t="s">
        <v>7521</v>
      </c>
      <c r="D2099" t="n">
        <v>-1500</v>
      </c>
      <c r="E2099" t="n">
        <v>0.4</v>
      </c>
      <c r="F2099" s="201" t="n">
        <v>44266.4690625</v>
      </c>
      <c r="G2099" t="n">
        <v>0</v>
      </c>
      <c r="H2099" s="201" t="n">
        <v>44267</v>
      </c>
      <c r="I2099" t="n">
        <v>18.25</v>
      </c>
      <c r="J2099" t="n">
        <v>1</v>
      </c>
      <c r="K2099" t="n">
        <v>600</v>
      </c>
      <c r="L2099"/>
      <c r="M2099" t="s">
        <v>5561</v>
      </c>
      <c r="N2099" t="n">
        <v>600</v>
      </c>
      <c r="O2099" s="201" t="n">
        <v>44267</v>
      </c>
      <c r="P2099" t="s">
        <v>5562</v>
      </c>
    </row>
    <row r="2100">
      <c r="A2100" t="n">
        <v>1615584203</v>
      </c>
      <c r="B2100" t="s">
        <v>7522</v>
      </c>
      <c r="C2100" t="s">
        <v>7522</v>
      </c>
      <c r="D2100" t="n">
        <v>-1000</v>
      </c>
      <c r="E2100" t="n">
        <v>0.75</v>
      </c>
      <c r="F2100" s="201" t="n">
        <v>44265.6375231482</v>
      </c>
      <c r="G2100" t="n">
        <v>0</v>
      </c>
      <c r="H2100" s="201" t="n">
        <v>44267</v>
      </c>
      <c r="I2100" t="n">
        <v>17.3809523809524</v>
      </c>
      <c r="J2100" t="n">
        <v>1</v>
      </c>
      <c r="K2100" t="n">
        <v>750</v>
      </c>
      <c r="L2100"/>
      <c r="M2100" t="s">
        <v>5561</v>
      </c>
      <c r="N2100" t="n">
        <v>750</v>
      </c>
      <c r="O2100" s="201" t="n">
        <v>44267</v>
      </c>
      <c r="P2100" t="s">
        <v>5562</v>
      </c>
    </row>
    <row r="2101">
      <c r="A2101" t="n">
        <v>1615584204</v>
      </c>
      <c r="B2101" t="s">
        <v>7523</v>
      </c>
      <c r="C2101" t="s">
        <v>7523</v>
      </c>
      <c r="D2101" t="n">
        <v>-1000</v>
      </c>
      <c r="E2101" t="n">
        <v>4.6</v>
      </c>
      <c r="F2101" s="201" t="n">
        <v>44260.5785069444</v>
      </c>
      <c r="G2101" t="n">
        <v>0</v>
      </c>
      <c r="H2101" s="201" t="n">
        <v>44267</v>
      </c>
      <c r="I2101" t="n">
        <v>14.0384615384615</v>
      </c>
      <c r="J2101" t="n">
        <v>1</v>
      </c>
      <c r="K2101" t="n">
        <v>4600</v>
      </c>
      <c r="L2101"/>
      <c r="M2101" t="s">
        <v>5561</v>
      </c>
      <c r="N2101" t="n">
        <v>4600</v>
      </c>
      <c r="O2101" s="201" t="n">
        <v>44267</v>
      </c>
      <c r="P2101" t="s">
        <v>5562</v>
      </c>
    </row>
    <row r="2102">
      <c r="A2102" t="n">
        <v>1615584205</v>
      </c>
      <c r="B2102" t="s">
        <v>7524</v>
      </c>
      <c r="C2102" t="s">
        <v>7524</v>
      </c>
      <c r="D2102" t="n">
        <v>-1000</v>
      </c>
      <c r="E2102" t="n">
        <v>2.9</v>
      </c>
      <c r="F2102" s="201" t="n">
        <v>44267.4808680556</v>
      </c>
      <c r="G2102" t="n">
        <v>0</v>
      </c>
      <c r="H2102" s="201" t="n">
        <v>44267</v>
      </c>
      <c r="I2102" t="n">
        <v>19.2105263157895</v>
      </c>
      <c r="J2102" t="n">
        <v>1</v>
      </c>
      <c r="K2102" t="n">
        <v>2900</v>
      </c>
      <c r="L2102"/>
      <c r="M2102" t="s">
        <v>5561</v>
      </c>
      <c r="N2102" t="n">
        <v>2900</v>
      </c>
      <c r="O2102" s="201" t="n">
        <v>44267</v>
      </c>
      <c r="P2102" t="s">
        <v>5562</v>
      </c>
    </row>
    <row r="2103">
      <c r="A2103" t="n">
        <v>1615584206</v>
      </c>
      <c r="B2103" t="s">
        <v>7525</v>
      </c>
      <c r="C2103" t="s">
        <v>7525</v>
      </c>
      <c r="D2103" t="n">
        <v>-1000</v>
      </c>
      <c r="E2103" t="n">
        <v>0.99</v>
      </c>
      <c r="F2103" s="201" t="n">
        <v>44264.6218865741</v>
      </c>
      <c r="G2103" t="n">
        <v>0</v>
      </c>
      <c r="H2103" s="201" t="n">
        <v>44267</v>
      </c>
      <c r="I2103" t="n">
        <v>16.5909090909091</v>
      </c>
      <c r="J2103" t="n">
        <v>1</v>
      </c>
      <c r="K2103" t="n">
        <v>990</v>
      </c>
      <c r="L2103"/>
      <c r="M2103" t="s">
        <v>5561</v>
      </c>
      <c r="N2103" t="n">
        <v>990</v>
      </c>
      <c r="O2103" s="201" t="n">
        <v>44267</v>
      </c>
      <c r="P2103" t="s">
        <v>5562</v>
      </c>
    </row>
    <row r="2104">
      <c r="A2104" t="n">
        <v>1615584207</v>
      </c>
      <c r="B2104" t="s">
        <v>7526</v>
      </c>
      <c r="C2104" t="s">
        <v>7526</v>
      </c>
      <c r="D2104" t="n">
        <v>-1000</v>
      </c>
      <c r="E2104" t="n">
        <v>2.5</v>
      </c>
      <c r="F2104" s="201" t="n">
        <v>44264.6108796296</v>
      </c>
      <c r="G2104" t="n">
        <v>0</v>
      </c>
      <c r="H2104" s="201" t="n">
        <v>44267</v>
      </c>
      <c r="I2104" t="n">
        <v>16.5909090909091</v>
      </c>
      <c r="J2104" t="n">
        <v>1</v>
      </c>
      <c r="K2104" t="n">
        <v>2500</v>
      </c>
      <c r="L2104"/>
      <c r="M2104" t="s">
        <v>5561</v>
      </c>
      <c r="N2104" t="n">
        <v>2500</v>
      </c>
      <c r="O2104" s="201" t="n">
        <v>44267</v>
      </c>
      <c r="P2104" t="s">
        <v>5562</v>
      </c>
    </row>
    <row r="2105">
      <c r="A2105" t="n">
        <v>1615584208</v>
      </c>
      <c r="B2105" t="s">
        <v>7527</v>
      </c>
      <c r="C2105" t="s">
        <v>7527</v>
      </c>
      <c r="D2105" t="n">
        <v>-1000</v>
      </c>
      <c r="E2105" t="n">
        <v>5.9</v>
      </c>
      <c r="F2105" s="201" t="n">
        <v>44267.4437152778</v>
      </c>
      <c r="G2105" t="n">
        <v>0</v>
      </c>
      <c r="H2105" s="201" t="n">
        <v>44267</v>
      </c>
      <c r="I2105" t="n">
        <v>19.2105263157895</v>
      </c>
      <c r="J2105" t="n">
        <v>1</v>
      </c>
      <c r="K2105" t="n">
        <v>5900</v>
      </c>
      <c r="L2105"/>
      <c r="M2105" t="s">
        <v>5561</v>
      </c>
      <c r="N2105" t="n">
        <v>5900</v>
      </c>
      <c r="O2105" s="201" t="n">
        <v>44267</v>
      </c>
      <c r="P2105" t="s">
        <v>5562</v>
      </c>
    </row>
    <row r="2106">
      <c r="A2106" t="n">
        <v>1615584209</v>
      </c>
      <c r="B2106" t="s">
        <v>7528</v>
      </c>
      <c r="C2106" t="s">
        <v>7528</v>
      </c>
      <c r="D2106" t="n">
        <v>-1000</v>
      </c>
      <c r="E2106" t="n">
        <v>1.75</v>
      </c>
      <c r="F2106" s="201" t="n">
        <v>44264.5037847222</v>
      </c>
      <c r="G2106" t="n">
        <v>0</v>
      </c>
      <c r="H2106" s="201" t="n">
        <v>44267</v>
      </c>
      <c r="I2106" t="n">
        <v>16.5909090909091</v>
      </c>
      <c r="J2106" t="n">
        <v>1</v>
      </c>
      <c r="K2106" t="n">
        <v>1750</v>
      </c>
      <c r="L2106"/>
      <c r="M2106" t="s">
        <v>5561</v>
      </c>
      <c r="N2106" t="n">
        <v>1750</v>
      </c>
      <c r="O2106" s="201" t="n">
        <v>44267</v>
      </c>
      <c r="P2106" t="s">
        <v>5562</v>
      </c>
    </row>
    <row r="2107">
      <c r="A2107" t="n">
        <v>1615584210</v>
      </c>
      <c r="B2107" t="s">
        <v>7529</v>
      </c>
      <c r="C2107" t="s">
        <v>7529</v>
      </c>
      <c r="D2107" t="n">
        <v>-1000</v>
      </c>
      <c r="E2107" t="n">
        <v>17</v>
      </c>
      <c r="F2107" s="201" t="n">
        <v>44260.5861921296</v>
      </c>
      <c r="G2107" t="n">
        <v>0</v>
      </c>
      <c r="H2107" s="201" t="n">
        <v>44267</v>
      </c>
      <c r="I2107" t="n">
        <v>14.0384615384615</v>
      </c>
      <c r="J2107" t="n">
        <v>1</v>
      </c>
      <c r="K2107" t="n">
        <v>17000</v>
      </c>
      <c r="L2107"/>
      <c r="M2107" t="s">
        <v>5561</v>
      </c>
      <c r="N2107" t="n">
        <v>17000</v>
      </c>
      <c r="O2107" s="201" t="n">
        <v>44267</v>
      </c>
      <c r="P2107" t="s">
        <v>5562</v>
      </c>
    </row>
    <row r="2108">
      <c r="A2108" t="n">
        <v>1615819623</v>
      </c>
      <c r="B2108" t="s">
        <v>5657</v>
      </c>
      <c r="C2108" t="s">
        <v>5657</v>
      </c>
      <c r="D2108" t="n">
        <v>800</v>
      </c>
      <c r="E2108" t="n">
        <v>207.5</v>
      </c>
      <c r="F2108" s="201" t="n">
        <v>44267.6787847222</v>
      </c>
      <c r="G2108" t="n">
        <v>207</v>
      </c>
      <c r="H2108" s="201" t="n">
        <v>44270</v>
      </c>
      <c r="I2108" t="n">
        <v>-0.0462904248573233</v>
      </c>
      <c r="J2108" t="n">
        <v>-0.00240963855421683</v>
      </c>
      <c r="K2108" t="n">
        <v>-400</v>
      </c>
      <c r="L2108"/>
      <c r="M2108" t="s">
        <v>5566</v>
      </c>
      <c r="N2108" t="n">
        <v>166000</v>
      </c>
      <c r="O2108" s="201" t="n">
        <v>44270</v>
      </c>
      <c r="P2108" t="s">
        <v>5562</v>
      </c>
    </row>
    <row r="2109">
      <c r="A2109" t="n">
        <v>1616000000</v>
      </c>
      <c r="B2109" t="s">
        <v>7530</v>
      </c>
      <c r="C2109" t="s">
        <v>7530</v>
      </c>
      <c r="D2109" t="n">
        <v>-1000</v>
      </c>
      <c r="E2109" t="n">
        <v>0.5</v>
      </c>
      <c r="F2109" s="201" t="n">
        <v>44272.4316898148</v>
      </c>
      <c r="G2109" t="n">
        <v>0.05</v>
      </c>
      <c r="H2109" s="201" t="n">
        <v>44272</v>
      </c>
      <c r="I2109" t="n">
        <v>23.4642857142857</v>
      </c>
      <c r="J2109" t="n">
        <v>0.9</v>
      </c>
      <c r="K2109" t="n">
        <v>450</v>
      </c>
      <c r="L2109"/>
      <c r="M2109" t="s">
        <v>5561</v>
      </c>
      <c r="N2109" t="n">
        <v>500</v>
      </c>
      <c r="O2109" s="201" t="n">
        <v>44272</v>
      </c>
      <c r="P2109" t="s">
        <v>5562</v>
      </c>
    </row>
    <row r="2110">
      <c r="A2110" t="n">
        <v>1616003832</v>
      </c>
      <c r="B2110" t="s">
        <v>7531</v>
      </c>
      <c r="C2110" t="s">
        <v>7531</v>
      </c>
      <c r="D2110" t="n">
        <v>-1000</v>
      </c>
      <c r="E2110" t="n">
        <v>2</v>
      </c>
      <c r="F2110" s="201" t="n">
        <v>44264.5515856482</v>
      </c>
      <c r="G2110" t="n">
        <v>1.5</v>
      </c>
      <c r="H2110" s="201" t="n">
        <v>44272</v>
      </c>
      <c r="I2110" t="n">
        <v>4.14772727272727</v>
      </c>
      <c r="J2110" t="n">
        <v>0.25</v>
      </c>
      <c r="K2110" t="n">
        <v>500</v>
      </c>
      <c r="L2110"/>
      <c r="M2110" t="s">
        <v>5561</v>
      </c>
      <c r="N2110" t="n">
        <v>2000</v>
      </c>
      <c r="O2110" s="201" t="n">
        <v>44272</v>
      </c>
      <c r="P2110" t="s">
        <v>5562</v>
      </c>
    </row>
    <row r="2111">
      <c r="A2111" t="n">
        <v>1616082960</v>
      </c>
      <c r="B2111" t="s">
        <v>7532</v>
      </c>
      <c r="C2111" t="s">
        <v>7532</v>
      </c>
      <c r="D2111" t="n">
        <v>-1000</v>
      </c>
      <c r="E2111" t="n">
        <v>3.2</v>
      </c>
      <c r="F2111" s="201" t="n">
        <v>44267.5109027778</v>
      </c>
      <c r="G2111" t="n">
        <v>4.1</v>
      </c>
      <c r="H2111" s="201" t="n">
        <v>44273</v>
      </c>
      <c r="I2111" t="n">
        <v>-5.40296052631578</v>
      </c>
      <c r="J2111" t="n">
        <v>-0.28125</v>
      </c>
      <c r="K2111" t="n">
        <v>-899.999999999999</v>
      </c>
      <c r="L2111"/>
      <c r="M2111" t="s">
        <v>5561</v>
      </c>
      <c r="N2111" t="n">
        <v>3200</v>
      </c>
      <c r="O2111" s="201" t="n">
        <v>44273</v>
      </c>
      <c r="P2111" t="s">
        <v>5562</v>
      </c>
    </row>
    <row r="2112">
      <c r="A2112" t="n">
        <v>1616084554</v>
      </c>
      <c r="B2112" t="s">
        <v>7533</v>
      </c>
      <c r="C2112" t="s">
        <v>7533</v>
      </c>
      <c r="D2112" t="n">
        <v>1000</v>
      </c>
      <c r="E2112" t="n">
        <v>0.5</v>
      </c>
      <c r="F2112" s="201" t="n">
        <v>44271.6196064815</v>
      </c>
      <c r="G2112" t="n">
        <v>0.75</v>
      </c>
      <c r="H2112" s="201" t="n">
        <v>44273</v>
      </c>
      <c r="I2112" t="n">
        <v>12.1666666666667</v>
      </c>
      <c r="J2112" t="n">
        <v>0.5</v>
      </c>
      <c r="K2112" t="n">
        <v>250</v>
      </c>
      <c r="L2112"/>
      <c r="M2112" t="s">
        <v>5568</v>
      </c>
      <c r="N2112" t="n">
        <v>500</v>
      </c>
      <c r="O2112" s="201" t="n">
        <v>44273</v>
      </c>
      <c r="P2112" t="s">
        <v>5562</v>
      </c>
    </row>
    <row r="2113">
      <c r="A2113" t="n">
        <v>1616093265</v>
      </c>
      <c r="B2113" t="s">
        <v>7534</v>
      </c>
      <c r="C2113" t="s">
        <v>7534</v>
      </c>
      <c r="D2113" t="n">
        <v>-2000</v>
      </c>
      <c r="E2113" t="n">
        <v>0.3</v>
      </c>
      <c r="F2113" s="201" t="n">
        <v>44272.6563888889</v>
      </c>
      <c r="G2113" t="n">
        <v>0.05</v>
      </c>
      <c r="H2113" s="201" t="n">
        <v>44273</v>
      </c>
      <c r="I2113" t="n">
        <v>21.7261904761905</v>
      </c>
      <c r="J2113" t="n">
        <v>0.833333333333333</v>
      </c>
      <c r="K2113" t="n">
        <v>500</v>
      </c>
      <c r="L2113"/>
      <c r="M2113" t="s">
        <v>5561</v>
      </c>
      <c r="N2113" t="n">
        <v>600</v>
      </c>
      <c r="O2113" s="201" t="n">
        <v>44273</v>
      </c>
      <c r="P2113" t="s">
        <v>5562</v>
      </c>
    </row>
    <row r="2114">
      <c r="A2114" t="n">
        <v>1616096025</v>
      </c>
      <c r="B2114" t="s">
        <v>7535</v>
      </c>
      <c r="C2114" t="s">
        <v>7535</v>
      </c>
      <c r="D2114" t="n">
        <v>1000</v>
      </c>
      <c r="E2114" t="n">
        <v>0.5</v>
      </c>
      <c r="F2114" s="201" t="n">
        <v>44272.6405555556</v>
      </c>
      <c r="G2114" t="n">
        <v>0.25</v>
      </c>
      <c r="H2114" s="201" t="n">
        <v>44273</v>
      </c>
      <c r="I2114" t="n">
        <v>-13.0357142857143</v>
      </c>
      <c r="J2114" t="n">
        <v>-0.5</v>
      </c>
      <c r="K2114" t="n">
        <v>-250</v>
      </c>
      <c r="L2114"/>
      <c r="M2114" t="s">
        <v>5568</v>
      </c>
      <c r="N2114" t="n">
        <v>500</v>
      </c>
      <c r="O2114" s="201" t="n">
        <v>44273</v>
      </c>
      <c r="P2114" t="s">
        <v>5562</v>
      </c>
    </row>
    <row r="2115">
      <c r="A2115" t="n">
        <v>1616097451</v>
      </c>
      <c r="B2115" t="s">
        <v>7536</v>
      </c>
      <c r="C2115" t="s">
        <v>7536</v>
      </c>
      <c r="D2115" t="n">
        <v>500</v>
      </c>
      <c r="E2115" t="n">
        <v>1.45</v>
      </c>
      <c r="F2115" s="201" t="n">
        <v>44272.5776736111</v>
      </c>
      <c r="G2115" t="n">
        <v>1.2</v>
      </c>
      <c r="H2115" s="201" t="n">
        <v>44273</v>
      </c>
      <c r="I2115" t="n">
        <v>-4.49507389162562</v>
      </c>
      <c r="J2115" t="n">
        <v>-0.172413793103448</v>
      </c>
      <c r="K2115" t="n">
        <v>-125</v>
      </c>
      <c r="L2115"/>
      <c r="M2115" t="s">
        <v>5568</v>
      </c>
      <c r="N2115" t="n">
        <v>725</v>
      </c>
      <c r="O2115" s="201" t="n">
        <v>44273</v>
      </c>
      <c r="P2115" t="s">
        <v>5562</v>
      </c>
    </row>
    <row r="2116">
      <c r="A2116" t="n">
        <v>1616097859</v>
      </c>
      <c r="B2116" t="s">
        <v>7537</v>
      </c>
      <c r="C2116" t="s">
        <v>7537</v>
      </c>
      <c r="D2116" t="n">
        <v>-1000</v>
      </c>
      <c r="E2116" t="n">
        <v>1.29</v>
      </c>
      <c r="F2116" s="201" t="n">
        <v>44266.4973611111</v>
      </c>
      <c r="G2116" t="n">
        <v>0.3</v>
      </c>
      <c r="H2116" s="201" t="n">
        <v>44273</v>
      </c>
      <c r="I2116" t="n">
        <v>14.0058139534884</v>
      </c>
      <c r="J2116" t="n">
        <v>0.767441860465116</v>
      </c>
      <c r="K2116" t="n">
        <v>990</v>
      </c>
      <c r="L2116"/>
      <c r="M2116" t="s">
        <v>5561</v>
      </c>
      <c r="N2116" t="n">
        <v>1290</v>
      </c>
      <c r="O2116" s="201" t="n">
        <v>44273</v>
      </c>
      <c r="P2116" t="s">
        <v>5562</v>
      </c>
    </row>
    <row r="2117">
      <c r="A2117" t="n">
        <v>1616160475</v>
      </c>
      <c r="B2117" t="s">
        <v>7538</v>
      </c>
      <c r="C2117" t="s">
        <v>7538</v>
      </c>
      <c r="D2117" t="n">
        <v>-700</v>
      </c>
      <c r="E2117" t="n">
        <v>0.9</v>
      </c>
      <c r="F2117" s="201" t="n">
        <v>44271.6457175926</v>
      </c>
      <c r="G2117" t="n">
        <v>0.25</v>
      </c>
      <c r="H2117" s="201" t="n">
        <v>44273</v>
      </c>
      <c r="I2117" t="n">
        <v>17.5740740740741</v>
      </c>
      <c r="J2117" t="n">
        <v>0.722222222222222</v>
      </c>
      <c r="K2117" t="n">
        <v>455</v>
      </c>
      <c r="L2117"/>
      <c r="M2117" t="s">
        <v>5561</v>
      </c>
      <c r="N2117" t="n">
        <v>630</v>
      </c>
      <c r="O2117" s="201" t="n">
        <v>44274</v>
      </c>
      <c r="P2117" t="s">
        <v>5562</v>
      </c>
    </row>
    <row r="2118">
      <c r="A2118" t="n">
        <v>1616166987</v>
      </c>
      <c r="B2118" t="s">
        <v>7539</v>
      </c>
      <c r="C2118" t="s">
        <v>7539</v>
      </c>
      <c r="D2118" t="n">
        <v>-1000</v>
      </c>
      <c r="E2118" t="n">
        <v>2.3</v>
      </c>
      <c r="F2118" s="201" t="n">
        <v>44246</v>
      </c>
      <c r="G2118" t="n">
        <v>6</v>
      </c>
      <c r="H2118" s="201" t="n">
        <v>44274</v>
      </c>
      <c r="I2118" t="n">
        <v>-14.679347826087</v>
      </c>
      <c r="J2118" t="n">
        <v>-1.60869565217391</v>
      </c>
      <c r="K2118" t="n">
        <v>-3700</v>
      </c>
      <c r="L2118"/>
      <c r="M2118" t="s">
        <v>5561</v>
      </c>
      <c r="N2118" t="n">
        <v>2300</v>
      </c>
      <c r="O2118" s="201" t="n">
        <v>44274</v>
      </c>
      <c r="P2118" t="s">
        <v>5562</v>
      </c>
    </row>
    <row r="2119">
      <c r="A2119" t="n">
        <v>1616166988</v>
      </c>
      <c r="B2119" t="s">
        <v>7540</v>
      </c>
      <c r="C2119" t="s">
        <v>7540</v>
      </c>
      <c r="D2119" t="n">
        <v>-1000</v>
      </c>
      <c r="E2119" t="n">
        <v>4.3</v>
      </c>
      <c r="F2119" s="201" t="n">
        <v>44270.4450810185</v>
      </c>
      <c r="G2119" t="n">
        <v>8</v>
      </c>
      <c r="H2119" s="201" t="n">
        <v>44274</v>
      </c>
      <c r="I2119" t="n">
        <v>-19.6293604651163</v>
      </c>
      <c r="J2119" t="n">
        <v>-0.86046511627907</v>
      </c>
      <c r="K2119" t="n">
        <v>-3700</v>
      </c>
      <c r="L2119"/>
      <c r="M2119" t="s">
        <v>5561</v>
      </c>
      <c r="N2119" t="n">
        <v>4300</v>
      </c>
      <c r="O2119" s="201" t="n">
        <v>44274</v>
      </c>
      <c r="P2119" t="s">
        <v>5562</v>
      </c>
    </row>
    <row r="2120">
      <c r="A2120" t="n">
        <v>1616171863</v>
      </c>
      <c r="B2120" t="s">
        <v>7541</v>
      </c>
      <c r="C2120" t="s">
        <v>7541</v>
      </c>
      <c r="D2120" t="n">
        <v>-1000</v>
      </c>
      <c r="E2120" t="n">
        <v>2.7</v>
      </c>
      <c r="F2120" s="201" t="n">
        <v>44270.4453472222</v>
      </c>
      <c r="G2120" t="n">
        <v>1.5</v>
      </c>
      <c r="H2120" s="201" t="n">
        <v>44274</v>
      </c>
      <c r="I2120" t="n">
        <v>10.1388888888889</v>
      </c>
      <c r="J2120" t="n">
        <v>0.444444444444445</v>
      </c>
      <c r="K2120" t="n">
        <v>1200</v>
      </c>
      <c r="L2120"/>
      <c r="M2120" t="s">
        <v>5561</v>
      </c>
      <c r="N2120" t="n">
        <v>2700</v>
      </c>
      <c r="O2120" s="201" t="n">
        <v>44274</v>
      </c>
      <c r="P2120" t="s">
        <v>5562</v>
      </c>
    </row>
    <row r="2121">
      <c r="A2121" t="n">
        <v>1616174894</v>
      </c>
      <c r="B2121" t="s">
        <v>7542</v>
      </c>
      <c r="C2121" t="s">
        <v>7542</v>
      </c>
      <c r="D2121" t="n">
        <v>-1000</v>
      </c>
      <c r="E2121" t="n">
        <v>3.6</v>
      </c>
      <c r="F2121" s="201" t="n">
        <v>44266.5259837963</v>
      </c>
      <c r="G2121" t="n">
        <v>3.9</v>
      </c>
      <c r="H2121" s="201" t="n">
        <v>44274</v>
      </c>
      <c r="I2121" t="n">
        <v>-1.52083333333333</v>
      </c>
      <c r="J2121" t="n">
        <v>-0.0833333333333333</v>
      </c>
      <c r="K2121" t="n">
        <v>-300</v>
      </c>
      <c r="L2121"/>
      <c r="M2121" t="s">
        <v>5561</v>
      </c>
      <c r="N2121" t="n">
        <v>3600</v>
      </c>
      <c r="O2121" s="201" t="n">
        <v>44274</v>
      </c>
      <c r="P2121" t="s">
        <v>5562</v>
      </c>
    </row>
    <row r="2122">
      <c r="A2122" t="n">
        <v>1616177339</v>
      </c>
      <c r="B2122" t="s">
        <v>7543</v>
      </c>
      <c r="C2122" t="s">
        <v>7543</v>
      </c>
      <c r="D2122" t="n">
        <v>-1000</v>
      </c>
      <c r="E2122" t="n">
        <v>0.73</v>
      </c>
      <c r="F2122" s="201" t="n">
        <v>44271.5106134259</v>
      </c>
      <c r="G2122" t="n">
        <v>0.75</v>
      </c>
      <c r="H2122" s="201" t="n">
        <v>44274</v>
      </c>
      <c r="I2122" t="n">
        <v>-0.666666666666669</v>
      </c>
      <c r="J2122" t="n">
        <v>-0.0273972602739727</v>
      </c>
      <c r="K2122" t="n">
        <v>-20</v>
      </c>
      <c r="L2122"/>
      <c r="M2122" t="s">
        <v>5561</v>
      </c>
      <c r="N2122" t="n">
        <v>730</v>
      </c>
      <c r="O2122" s="201" t="n">
        <v>44274</v>
      </c>
      <c r="P2122" t="s">
        <v>5562</v>
      </c>
    </row>
    <row r="2123">
      <c r="A2123" t="n">
        <v>1616177340</v>
      </c>
      <c r="B2123" t="s">
        <v>7544</v>
      </c>
      <c r="C2123" t="s">
        <v>7544</v>
      </c>
      <c r="D2123" t="n">
        <v>-1000</v>
      </c>
      <c r="E2123" t="n">
        <v>1.7</v>
      </c>
      <c r="F2123" s="201" t="n">
        <v>44267.4669212963</v>
      </c>
      <c r="G2123" t="n">
        <v>2</v>
      </c>
      <c r="H2123" s="201" t="n">
        <v>44274</v>
      </c>
      <c r="I2123" t="n">
        <v>-3.39009287925697</v>
      </c>
      <c r="J2123" t="n">
        <v>-0.176470588235294</v>
      </c>
      <c r="K2123" t="n">
        <v>-300</v>
      </c>
      <c r="L2123"/>
      <c r="M2123" t="s">
        <v>5561</v>
      </c>
      <c r="N2123" t="n">
        <v>1700</v>
      </c>
      <c r="O2123" s="201" t="n">
        <v>44274</v>
      </c>
      <c r="P2123" t="s">
        <v>5562</v>
      </c>
    </row>
    <row r="2124">
      <c r="A2124" t="n">
        <v>1616182524</v>
      </c>
      <c r="B2124" t="s">
        <v>7545</v>
      </c>
      <c r="C2124" t="s">
        <v>7545</v>
      </c>
      <c r="D2124" t="n">
        <v>-1000</v>
      </c>
      <c r="E2124" t="n">
        <v>1.5</v>
      </c>
      <c r="F2124" s="201" t="n">
        <v>44271.6456712963</v>
      </c>
      <c r="G2124" t="n">
        <v>4.5</v>
      </c>
      <c r="H2124" s="201" t="n">
        <v>44274</v>
      </c>
      <c r="I2124" t="n">
        <v>-48.6666666666667</v>
      </c>
      <c r="J2124" t="n">
        <v>-2</v>
      </c>
      <c r="K2124" t="n">
        <v>-3000</v>
      </c>
      <c r="L2124"/>
      <c r="M2124" t="s">
        <v>5561</v>
      </c>
      <c r="N2124" t="n">
        <v>1500</v>
      </c>
      <c r="O2124" s="201" t="n">
        <v>44274</v>
      </c>
      <c r="P2124" t="s">
        <v>5562</v>
      </c>
    </row>
    <row r="2125">
      <c r="A2125" t="n">
        <v>1616183909</v>
      </c>
      <c r="B2125" t="s">
        <v>7546</v>
      </c>
      <c r="C2125" t="s">
        <v>7546</v>
      </c>
      <c r="D2125" t="n">
        <v>-1000</v>
      </c>
      <c r="E2125" t="n">
        <v>2.3</v>
      </c>
      <c r="F2125" s="201" t="n">
        <v>44272.4360185185</v>
      </c>
      <c r="G2125" t="n">
        <v>1.2</v>
      </c>
      <c r="H2125" s="201" t="n">
        <v>44274</v>
      </c>
      <c r="I2125" t="n">
        <v>12.4689440993789</v>
      </c>
      <c r="J2125" t="n">
        <v>0.478260869565217</v>
      </c>
      <c r="K2125" t="n">
        <v>1100</v>
      </c>
      <c r="L2125"/>
      <c r="M2125" t="s">
        <v>5561</v>
      </c>
      <c r="N2125" t="n">
        <v>2300</v>
      </c>
      <c r="O2125" s="201" t="n">
        <v>44274</v>
      </c>
      <c r="P2125" t="s">
        <v>5562</v>
      </c>
    </row>
    <row r="2126">
      <c r="A2126" t="n">
        <v>1616187088</v>
      </c>
      <c r="B2126" t="s">
        <v>7547</v>
      </c>
      <c r="C2126" t="s">
        <v>7547</v>
      </c>
      <c r="D2126" t="n">
        <v>-200</v>
      </c>
      <c r="E2126" t="n">
        <v>4.9</v>
      </c>
      <c r="F2126" s="201" t="n">
        <v>44271.4633680556</v>
      </c>
      <c r="G2126" t="n">
        <v>0</v>
      </c>
      <c r="H2126" s="201" t="n">
        <v>44274</v>
      </c>
      <c r="I2126" t="n">
        <v>24.3333333333333</v>
      </c>
      <c r="J2126" t="n">
        <v>1</v>
      </c>
      <c r="K2126" t="n">
        <v>980</v>
      </c>
      <c r="L2126"/>
      <c r="M2126" t="s">
        <v>5561</v>
      </c>
      <c r="N2126" t="n">
        <v>980</v>
      </c>
      <c r="O2126" s="201" t="n">
        <v>44274</v>
      </c>
      <c r="P2126" t="s">
        <v>5562</v>
      </c>
    </row>
    <row r="2127">
      <c r="A2127" t="n">
        <v>1616187089</v>
      </c>
      <c r="B2127" t="s">
        <v>7548</v>
      </c>
      <c r="C2127" t="s">
        <v>7548</v>
      </c>
      <c r="D2127" t="n">
        <v>-100</v>
      </c>
      <c r="E2127" t="n">
        <v>13</v>
      </c>
      <c r="F2127" s="201" t="n">
        <v>44266.6369328704</v>
      </c>
      <c r="G2127" t="n">
        <v>0</v>
      </c>
      <c r="H2127" s="201" t="n">
        <v>44274</v>
      </c>
      <c r="I2127" t="n">
        <v>18.25</v>
      </c>
      <c r="J2127" t="n">
        <v>1</v>
      </c>
      <c r="K2127" t="n">
        <v>1300</v>
      </c>
      <c r="L2127"/>
      <c r="M2127" t="s">
        <v>5561</v>
      </c>
      <c r="N2127" t="n">
        <v>1300</v>
      </c>
      <c r="O2127" s="201" t="n">
        <v>44274</v>
      </c>
      <c r="P2127" t="s">
        <v>5562</v>
      </c>
    </row>
    <row r="2128">
      <c r="A2128" t="n">
        <v>1616187090</v>
      </c>
      <c r="B2128" t="s">
        <v>7549</v>
      </c>
      <c r="C2128" t="s">
        <v>7549</v>
      </c>
      <c r="D2128" t="n">
        <v>-1000</v>
      </c>
      <c r="E2128" t="n">
        <v>1.4</v>
      </c>
      <c r="F2128" s="201" t="n">
        <v>44272.4377199074</v>
      </c>
      <c r="G2128" t="n">
        <v>0</v>
      </c>
      <c r="H2128" s="201" t="n">
        <v>44274</v>
      </c>
      <c r="I2128" t="n">
        <v>26.0714285714286</v>
      </c>
      <c r="J2128" t="n">
        <v>1</v>
      </c>
      <c r="K2128" t="n">
        <v>1400</v>
      </c>
      <c r="L2128"/>
      <c r="M2128" t="s">
        <v>5561</v>
      </c>
      <c r="N2128" t="n">
        <v>1400</v>
      </c>
      <c r="O2128" s="201" t="n">
        <v>44274</v>
      </c>
      <c r="P2128" t="s">
        <v>5562</v>
      </c>
    </row>
    <row r="2129">
      <c r="A2129" t="n">
        <v>1616187091</v>
      </c>
      <c r="B2129" t="s">
        <v>7538</v>
      </c>
      <c r="C2129" t="s">
        <v>7538</v>
      </c>
      <c r="D2129" t="n">
        <v>-300</v>
      </c>
      <c r="E2129" t="n">
        <v>0.9</v>
      </c>
      <c r="F2129" s="201" t="n">
        <v>44271.6457175926</v>
      </c>
      <c r="G2129" t="n">
        <v>0</v>
      </c>
      <c r="H2129" s="201" t="n">
        <v>44274</v>
      </c>
      <c r="I2129" t="n">
        <v>24.3333333333333</v>
      </c>
      <c r="J2129" t="n">
        <v>1</v>
      </c>
      <c r="K2129" t="n">
        <v>270</v>
      </c>
      <c r="L2129"/>
      <c r="M2129" t="s">
        <v>5561</v>
      </c>
      <c r="N2129" t="n">
        <v>270</v>
      </c>
      <c r="O2129" s="201" t="n">
        <v>44274</v>
      </c>
      <c r="P2129" t="s">
        <v>5562</v>
      </c>
    </row>
    <row r="2130">
      <c r="A2130" t="n">
        <v>1616187092</v>
      </c>
      <c r="B2130" t="s">
        <v>7550</v>
      </c>
      <c r="C2130" t="s">
        <v>7550</v>
      </c>
      <c r="D2130" t="n">
        <v>-1000</v>
      </c>
      <c r="E2130" t="n">
        <v>0.7</v>
      </c>
      <c r="F2130" s="201" t="n">
        <v>44273.4586111111</v>
      </c>
      <c r="G2130" t="n">
        <v>0</v>
      </c>
      <c r="H2130" s="201" t="n">
        <v>44274</v>
      </c>
      <c r="I2130" t="n">
        <v>28.0769230769231</v>
      </c>
      <c r="J2130" t="n">
        <v>1</v>
      </c>
      <c r="K2130" t="n">
        <v>700</v>
      </c>
      <c r="L2130"/>
      <c r="M2130" t="s">
        <v>5561</v>
      </c>
      <c r="N2130" t="n">
        <v>700</v>
      </c>
      <c r="O2130" s="201" t="n">
        <v>44274</v>
      </c>
      <c r="P2130" t="s">
        <v>5562</v>
      </c>
    </row>
    <row r="2131">
      <c r="A2131" t="n">
        <v>1616187093</v>
      </c>
      <c r="B2131" t="s">
        <v>7551</v>
      </c>
      <c r="C2131" t="s">
        <v>7551</v>
      </c>
      <c r="D2131" t="n">
        <v>-1000</v>
      </c>
      <c r="E2131" t="n">
        <v>7.9</v>
      </c>
      <c r="F2131" s="201" t="n">
        <v>44271.5202546296</v>
      </c>
      <c r="G2131" t="n">
        <v>0</v>
      </c>
      <c r="H2131" s="201" t="n">
        <v>44274</v>
      </c>
      <c r="I2131" t="n">
        <v>24.3333333333333</v>
      </c>
      <c r="J2131" t="n">
        <v>1</v>
      </c>
      <c r="K2131" t="n">
        <v>7900</v>
      </c>
      <c r="L2131"/>
      <c r="M2131" t="s">
        <v>5561</v>
      </c>
      <c r="N2131" t="n">
        <v>7900</v>
      </c>
      <c r="O2131" s="201" t="n">
        <v>44274</v>
      </c>
      <c r="P2131" t="s">
        <v>5562</v>
      </c>
    </row>
    <row r="2132">
      <c r="A2132" t="n">
        <v>1616187094</v>
      </c>
      <c r="B2132" t="s">
        <v>7552</v>
      </c>
      <c r="C2132" t="s">
        <v>7552</v>
      </c>
      <c r="D2132" t="n">
        <v>-1000</v>
      </c>
      <c r="E2132" t="n">
        <v>9.5</v>
      </c>
      <c r="F2132" s="201" t="n">
        <v>44265.661412037</v>
      </c>
      <c r="G2132" t="n">
        <v>0</v>
      </c>
      <c r="H2132" s="201" t="n">
        <v>44274</v>
      </c>
      <c r="I2132" t="n">
        <v>17.3809523809524</v>
      </c>
      <c r="J2132" t="n">
        <v>1</v>
      </c>
      <c r="K2132" t="n">
        <v>9500</v>
      </c>
      <c r="L2132"/>
      <c r="M2132" t="s">
        <v>5561</v>
      </c>
      <c r="N2132" t="n">
        <v>9500</v>
      </c>
      <c r="O2132" s="201" t="n">
        <v>44274</v>
      </c>
      <c r="P2132" t="s">
        <v>5562</v>
      </c>
    </row>
    <row r="2133">
      <c r="A2133" t="n">
        <v>1616187095</v>
      </c>
      <c r="B2133" t="s">
        <v>7553</v>
      </c>
      <c r="C2133" t="s">
        <v>7553</v>
      </c>
      <c r="D2133" t="n">
        <v>-1000</v>
      </c>
      <c r="E2133" t="n">
        <v>17.5</v>
      </c>
      <c r="F2133" s="201" t="n">
        <v>44267.6375810185</v>
      </c>
      <c r="G2133" t="n">
        <v>0</v>
      </c>
      <c r="H2133" s="201" t="n">
        <v>44274</v>
      </c>
      <c r="I2133" t="n">
        <v>19.2105263157895</v>
      </c>
      <c r="J2133" t="n">
        <v>1</v>
      </c>
      <c r="K2133" t="n">
        <v>17500</v>
      </c>
      <c r="L2133"/>
      <c r="M2133" t="s">
        <v>5561</v>
      </c>
      <c r="N2133" t="n">
        <v>17500</v>
      </c>
      <c r="O2133" s="201" t="n">
        <v>44274</v>
      </c>
      <c r="P2133" t="s">
        <v>5562</v>
      </c>
    </row>
    <row r="2134">
      <c r="A2134" t="n">
        <v>1616187096</v>
      </c>
      <c r="B2134" t="s">
        <v>7554</v>
      </c>
      <c r="C2134" t="s">
        <v>7554</v>
      </c>
      <c r="D2134" t="n">
        <v>-1000</v>
      </c>
      <c r="E2134" t="n">
        <v>0.9</v>
      </c>
      <c r="F2134" s="201" t="n">
        <v>44272.6661226852</v>
      </c>
      <c r="G2134" t="n">
        <v>0</v>
      </c>
      <c r="H2134" s="201" t="n">
        <v>44274</v>
      </c>
      <c r="I2134" t="n">
        <v>26.0714285714286</v>
      </c>
      <c r="J2134" t="n">
        <v>1</v>
      </c>
      <c r="K2134" t="n">
        <v>900</v>
      </c>
      <c r="L2134"/>
      <c r="M2134" t="s">
        <v>5561</v>
      </c>
      <c r="N2134" t="n">
        <v>900</v>
      </c>
      <c r="O2134" s="201" t="n">
        <v>44274</v>
      </c>
      <c r="P2134" t="s">
        <v>5562</v>
      </c>
    </row>
    <row r="2135">
      <c r="A2135" t="n">
        <v>1616187097</v>
      </c>
      <c r="B2135" t="s">
        <v>7555</v>
      </c>
      <c r="C2135" t="s">
        <v>7555</v>
      </c>
      <c r="D2135" t="n">
        <v>-1000</v>
      </c>
      <c r="E2135" t="n">
        <v>2.25</v>
      </c>
      <c r="F2135" s="201" t="n">
        <v>44271.4572800926</v>
      </c>
      <c r="G2135" t="n">
        <v>0</v>
      </c>
      <c r="H2135" s="201" t="n">
        <v>44274</v>
      </c>
      <c r="I2135" t="n">
        <v>24.3333333333333</v>
      </c>
      <c r="J2135" t="n">
        <v>1</v>
      </c>
      <c r="K2135" t="n">
        <v>2250</v>
      </c>
      <c r="L2135"/>
      <c r="M2135" t="s">
        <v>5561</v>
      </c>
      <c r="N2135" t="n">
        <v>2250</v>
      </c>
      <c r="O2135" s="201" t="n">
        <v>44274</v>
      </c>
      <c r="P2135" t="s">
        <v>5562</v>
      </c>
    </row>
    <row r="2136">
      <c r="A2136" t="n">
        <v>1616266867</v>
      </c>
      <c r="B2136" t="s">
        <v>7556</v>
      </c>
      <c r="C2136" t="s">
        <v>7556</v>
      </c>
      <c r="D2136" t="n">
        <v>-1000</v>
      </c>
      <c r="E2136" t="n">
        <v>1.55</v>
      </c>
      <c r="F2136" s="201" t="n">
        <v>44267</v>
      </c>
      <c r="G2136" t="n">
        <v>0</v>
      </c>
      <c r="H2136" s="201" t="n">
        <v>44274</v>
      </c>
      <c r="I2136" t="n">
        <v>19.2105263157895</v>
      </c>
      <c r="J2136" t="n">
        <v>1</v>
      </c>
      <c r="K2136" t="n">
        <v>1550</v>
      </c>
      <c r="L2136"/>
      <c r="M2136" t="s">
        <v>5561</v>
      </c>
      <c r="N2136" t="n">
        <v>1550</v>
      </c>
      <c r="O2136" s="201" t="n">
        <v>44275</v>
      </c>
      <c r="P2136" t="s">
        <v>5562</v>
      </c>
    </row>
    <row r="2137">
      <c r="A2137" t="n">
        <v>1616440962</v>
      </c>
      <c r="B2137" t="s">
        <v>7557</v>
      </c>
      <c r="C2137" t="s">
        <v>7557</v>
      </c>
      <c r="D2137" t="n">
        <v>-1000</v>
      </c>
      <c r="E2137" t="n">
        <v>50</v>
      </c>
      <c r="F2137" s="201" t="n">
        <v>44260.5413194444</v>
      </c>
      <c r="G2137" t="n">
        <v>4.9</v>
      </c>
      <c r="H2137" s="201" t="n">
        <v>44277</v>
      </c>
      <c r="I2137" t="n">
        <v>12.6626923076923</v>
      </c>
      <c r="J2137" t="n">
        <v>0.902</v>
      </c>
      <c r="K2137" t="n">
        <v>45100</v>
      </c>
      <c r="L2137"/>
      <c r="M2137" t="s">
        <v>5561</v>
      </c>
      <c r="N2137" t="n">
        <v>50000</v>
      </c>
      <c r="O2137" s="201" t="n">
        <v>44277</v>
      </c>
      <c r="P2137" t="s">
        <v>5562</v>
      </c>
    </row>
    <row r="2138">
      <c r="A2138" t="n">
        <v>1616594986</v>
      </c>
      <c r="B2138" t="s">
        <v>7558</v>
      </c>
      <c r="C2138" t="s">
        <v>7558</v>
      </c>
      <c r="D2138" t="n">
        <v>100</v>
      </c>
      <c r="E2138" t="n">
        <v>14.5</v>
      </c>
      <c r="F2138" s="201" t="n">
        <v>44278.6581828704</v>
      </c>
      <c r="G2138" t="n">
        <v>16</v>
      </c>
      <c r="H2138" s="201" t="n">
        <v>44279</v>
      </c>
      <c r="I2138" t="n">
        <v>4.7198275862069</v>
      </c>
      <c r="J2138" t="n">
        <v>0.103448275862069</v>
      </c>
      <c r="K2138" t="n">
        <v>150</v>
      </c>
      <c r="L2138"/>
      <c r="M2138" t="s">
        <v>5645</v>
      </c>
      <c r="N2138" t="n">
        <v>1450</v>
      </c>
      <c r="O2138" s="201" t="n">
        <v>44279</v>
      </c>
      <c r="P2138" t="s">
        <v>5562</v>
      </c>
    </row>
    <row r="2139">
      <c r="A2139" t="n">
        <v>1616615383</v>
      </c>
      <c r="B2139" t="s">
        <v>7559</v>
      </c>
      <c r="C2139" t="s">
        <v>7559</v>
      </c>
      <c r="D2139" t="n">
        <v>1000</v>
      </c>
      <c r="E2139" t="n">
        <v>1.2</v>
      </c>
      <c r="F2139" s="201" t="n">
        <v>44271.4865162037</v>
      </c>
      <c r="G2139" t="n">
        <v>0.05</v>
      </c>
      <c r="H2139" s="201" t="n">
        <v>44279</v>
      </c>
      <c r="I2139" t="n">
        <v>-23.3194444444444</v>
      </c>
      <c r="J2139" t="n">
        <v>-0.958333333333333</v>
      </c>
      <c r="K2139" t="n">
        <v>-1150</v>
      </c>
      <c r="L2139"/>
      <c r="M2139" t="s">
        <v>5568</v>
      </c>
      <c r="N2139" t="n">
        <v>1200</v>
      </c>
      <c r="O2139" s="201" t="n">
        <v>44279</v>
      </c>
      <c r="P2139" t="s">
        <v>5562</v>
      </c>
    </row>
    <row r="2140">
      <c r="A2140" t="n">
        <v>1616688644</v>
      </c>
      <c r="B2140" t="s">
        <v>7560</v>
      </c>
      <c r="C2140" t="s">
        <v>7560</v>
      </c>
      <c r="D2140" t="n">
        <v>-1000</v>
      </c>
      <c r="E2140" t="n">
        <v>1</v>
      </c>
      <c r="F2140" s="201" t="n">
        <v>44274.6627893519</v>
      </c>
      <c r="G2140" t="n">
        <v>2.25</v>
      </c>
      <c r="H2140" s="201" t="n">
        <v>44280</v>
      </c>
      <c r="I2140" t="n">
        <v>-38.0208333333333</v>
      </c>
      <c r="J2140" t="n">
        <v>-1.25</v>
      </c>
      <c r="K2140" t="n">
        <v>-1250</v>
      </c>
      <c r="L2140"/>
      <c r="M2140" t="s">
        <v>5561</v>
      </c>
      <c r="N2140" t="n">
        <v>1000</v>
      </c>
      <c r="O2140" s="201" t="n">
        <v>44280</v>
      </c>
      <c r="P2140" t="s">
        <v>5562</v>
      </c>
    </row>
    <row r="2141">
      <c r="A2141" t="n">
        <v>1616688645</v>
      </c>
      <c r="B2141" t="s">
        <v>7561</v>
      </c>
      <c r="C2141" t="s">
        <v>7561</v>
      </c>
      <c r="D2141" t="n">
        <v>-1000</v>
      </c>
      <c r="E2141" t="n">
        <v>1.57</v>
      </c>
      <c r="F2141" s="201" t="n">
        <v>44266.6547685185</v>
      </c>
      <c r="G2141" t="n">
        <v>2</v>
      </c>
      <c r="H2141" s="201" t="n">
        <v>44280</v>
      </c>
      <c r="I2141" t="n">
        <v>-4.9984076433121</v>
      </c>
      <c r="J2141" t="n">
        <v>-0.273885350318471</v>
      </c>
      <c r="K2141" t="n">
        <v>-430</v>
      </c>
      <c r="L2141"/>
      <c r="M2141" t="s">
        <v>5561</v>
      </c>
      <c r="N2141" t="n">
        <v>1570</v>
      </c>
      <c r="O2141" s="201" t="n">
        <v>44280</v>
      </c>
      <c r="P2141" t="s">
        <v>5562</v>
      </c>
    </row>
    <row r="2142">
      <c r="A2142" t="n">
        <v>1616688646</v>
      </c>
      <c r="B2142" t="s">
        <v>7562</v>
      </c>
      <c r="C2142" t="s">
        <v>7562</v>
      </c>
      <c r="D2142" t="n">
        <v>500</v>
      </c>
      <c r="E2142" t="n">
        <v>4.7</v>
      </c>
      <c r="F2142" s="201" t="n">
        <v>44271.5913310185</v>
      </c>
      <c r="G2142" t="n">
        <v>0.1</v>
      </c>
      <c r="H2142" s="201" t="n">
        <v>44280</v>
      </c>
      <c r="I2142" t="n">
        <v>-23.8156028368794</v>
      </c>
      <c r="J2142" t="n">
        <v>-0.978723404255319</v>
      </c>
      <c r="K2142" t="n">
        <v>-2300</v>
      </c>
      <c r="L2142"/>
      <c r="M2142" t="s">
        <v>5568</v>
      </c>
      <c r="N2142" t="n">
        <v>2350</v>
      </c>
      <c r="O2142" s="201" t="n">
        <v>44280</v>
      </c>
      <c r="P2142" t="s">
        <v>5562</v>
      </c>
    </row>
    <row r="2143">
      <c r="A2143" t="n">
        <v>1616688647</v>
      </c>
      <c r="B2143" t="s">
        <v>7563</v>
      </c>
      <c r="C2143" t="s">
        <v>7563</v>
      </c>
      <c r="D2143" t="n">
        <v>-1000</v>
      </c>
      <c r="E2143" t="n">
        <v>2.6</v>
      </c>
      <c r="F2143" s="201" t="n">
        <v>44274.6517361111</v>
      </c>
      <c r="G2143" t="n">
        <v>3.2</v>
      </c>
      <c r="H2143" s="201" t="n">
        <v>44280</v>
      </c>
      <c r="I2143" t="n">
        <v>-7.01923076923077</v>
      </c>
      <c r="J2143" t="n">
        <v>-0.230769230769231</v>
      </c>
      <c r="K2143" t="n">
        <v>-600</v>
      </c>
      <c r="L2143"/>
      <c r="M2143" t="s">
        <v>5561</v>
      </c>
      <c r="N2143" t="n">
        <v>2600</v>
      </c>
      <c r="O2143" s="201" t="n">
        <v>44280</v>
      </c>
      <c r="P2143" t="s">
        <v>5562</v>
      </c>
    </row>
    <row r="2144">
      <c r="A2144" t="n">
        <v>1616689266</v>
      </c>
      <c r="B2144" t="s">
        <v>7564</v>
      </c>
      <c r="C2144" t="s">
        <v>7564</v>
      </c>
      <c r="D2144" t="n">
        <v>-1000</v>
      </c>
      <c r="E2144" t="n">
        <v>0.6</v>
      </c>
      <c r="F2144" s="201" t="n">
        <v>44277.6289467593</v>
      </c>
      <c r="G2144" t="n">
        <v>1.9</v>
      </c>
      <c r="H2144" s="201" t="n">
        <v>44280</v>
      </c>
      <c r="I2144" t="n">
        <v>-87.8703703703704</v>
      </c>
      <c r="J2144" t="n">
        <v>-2.16666666666667</v>
      </c>
      <c r="K2144" t="n">
        <v>-1300</v>
      </c>
      <c r="L2144"/>
      <c r="M2144" t="s">
        <v>5561</v>
      </c>
      <c r="N2144" t="n">
        <v>600</v>
      </c>
      <c r="O2144" s="201" t="n">
        <v>44280</v>
      </c>
      <c r="P2144" t="s">
        <v>5562</v>
      </c>
    </row>
    <row r="2145">
      <c r="A2145" t="n">
        <v>1616692048</v>
      </c>
      <c r="B2145" t="s">
        <v>7565</v>
      </c>
      <c r="C2145" t="s">
        <v>7565</v>
      </c>
      <c r="D2145" t="n">
        <v>-1000</v>
      </c>
      <c r="E2145" t="n">
        <v>9.5</v>
      </c>
      <c r="F2145" s="201" t="n">
        <v>44274.478275463</v>
      </c>
      <c r="G2145" t="n">
        <v>14</v>
      </c>
      <c r="H2145" s="201" t="n">
        <v>44280</v>
      </c>
      <c r="I2145" t="n">
        <v>-14.4078947368421</v>
      </c>
      <c r="J2145" t="n">
        <v>-0.473684210526316</v>
      </c>
      <c r="K2145" t="n">
        <v>-4500</v>
      </c>
      <c r="L2145"/>
      <c r="M2145" t="s">
        <v>5561</v>
      </c>
      <c r="N2145" t="n">
        <v>9500</v>
      </c>
      <c r="O2145" s="201" t="n">
        <v>44280</v>
      </c>
      <c r="P2145" t="s">
        <v>5562</v>
      </c>
    </row>
    <row r="2146">
      <c r="A2146" t="n">
        <v>1616703555</v>
      </c>
      <c r="B2146" t="s">
        <v>7566</v>
      </c>
      <c r="C2146" t="s">
        <v>7566</v>
      </c>
      <c r="D2146" t="n">
        <v>-1000</v>
      </c>
      <c r="E2146" t="n">
        <v>3</v>
      </c>
      <c r="F2146" s="201" t="n">
        <v>44279.6419675926</v>
      </c>
      <c r="G2146" t="n">
        <v>2.5</v>
      </c>
      <c r="H2146" s="201" t="n">
        <v>44280</v>
      </c>
      <c r="I2146" t="n">
        <v>8.69047619047619</v>
      </c>
      <c r="J2146" t="n">
        <v>0.166666666666667</v>
      </c>
      <c r="K2146" t="n">
        <v>500</v>
      </c>
      <c r="L2146"/>
      <c r="M2146" t="s">
        <v>5561</v>
      </c>
      <c r="N2146" t="n">
        <v>3000</v>
      </c>
      <c r="O2146" s="201" t="n">
        <v>44280</v>
      </c>
      <c r="P2146" t="s">
        <v>5562</v>
      </c>
    </row>
    <row r="2147">
      <c r="A2147" t="n">
        <v>1616770391</v>
      </c>
      <c r="B2147" t="s">
        <v>7567</v>
      </c>
      <c r="C2147" t="s">
        <v>7567</v>
      </c>
      <c r="D2147" t="n">
        <v>-100</v>
      </c>
      <c r="E2147" t="n">
        <v>1</v>
      </c>
      <c r="F2147" s="201" t="n">
        <v>44279.4379976852</v>
      </c>
      <c r="G2147" t="n">
        <v>0.9</v>
      </c>
      <c r="H2147" s="201" t="n">
        <v>44281</v>
      </c>
      <c r="I2147" t="n">
        <v>5.21428571428571</v>
      </c>
      <c r="J2147" t="n">
        <v>0.1</v>
      </c>
      <c r="K2147" t="n">
        <v>10</v>
      </c>
      <c r="L2147"/>
      <c r="M2147" t="s">
        <v>5653</v>
      </c>
      <c r="N2147" t="n">
        <v>100</v>
      </c>
      <c r="O2147" s="201" t="n">
        <v>44281</v>
      </c>
      <c r="P2147" t="s">
        <v>5562</v>
      </c>
    </row>
    <row r="2148">
      <c r="A2148" t="n">
        <v>1616777379</v>
      </c>
      <c r="B2148" t="s">
        <v>7568</v>
      </c>
      <c r="C2148" t="s">
        <v>7568</v>
      </c>
      <c r="D2148" t="n">
        <v>-1000</v>
      </c>
      <c r="E2148" t="n">
        <v>5</v>
      </c>
      <c r="F2148" s="201" t="n">
        <v>44274.6297337963</v>
      </c>
      <c r="G2148" t="n">
        <v>17.9</v>
      </c>
      <c r="H2148" s="201" t="n">
        <v>44281</v>
      </c>
      <c r="I2148" t="n">
        <v>-78.475</v>
      </c>
      <c r="J2148" t="n">
        <v>-2.58</v>
      </c>
      <c r="K2148" t="n">
        <v>-12900</v>
      </c>
      <c r="L2148"/>
      <c r="M2148" t="s">
        <v>5561</v>
      </c>
      <c r="N2148" t="n">
        <v>5000</v>
      </c>
      <c r="O2148" s="201" t="n">
        <v>44281</v>
      </c>
      <c r="P2148" t="s">
        <v>5562</v>
      </c>
    </row>
    <row r="2149">
      <c r="A2149" t="n">
        <v>1616786064</v>
      </c>
      <c r="B2149" t="s">
        <v>7569</v>
      </c>
      <c r="C2149" t="s">
        <v>7569</v>
      </c>
      <c r="D2149" t="n">
        <v>-1000</v>
      </c>
      <c r="E2149" t="n">
        <v>2.3</v>
      </c>
      <c r="F2149" s="201" t="n">
        <v>44277.5493634259</v>
      </c>
      <c r="G2149" t="n">
        <v>16.9</v>
      </c>
      <c r="H2149" s="201" t="n">
        <v>44281</v>
      </c>
      <c r="I2149" t="n">
        <v>-257.43961352657</v>
      </c>
      <c r="J2149" t="n">
        <v>-6.34782608695652</v>
      </c>
      <c r="K2149" t="n">
        <v>-14600</v>
      </c>
      <c r="L2149"/>
      <c r="M2149" t="s">
        <v>5561</v>
      </c>
      <c r="N2149" t="n">
        <v>2300</v>
      </c>
      <c r="O2149" s="201" t="n">
        <v>44281</v>
      </c>
      <c r="P2149" t="s">
        <v>5562</v>
      </c>
    </row>
    <row r="2150">
      <c r="A2150" t="n">
        <v>1616786530</v>
      </c>
      <c r="B2150" t="s">
        <v>7570</v>
      </c>
      <c r="C2150" t="s">
        <v>7570</v>
      </c>
      <c r="D2150" t="n">
        <v>-1000</v>
      </c>
      <c r="E2150" t="n">
        <v>0.45</v>
      </c>
      <c r="F2150" s="201" t="n">
        <v>44281.4736689815</v>
      </c>
      <c r="G2150" t="n">
        <v>0.1</v>
      </c>
      <c r="H2150" s="201" t="n">
        <v>44281</v>
      </c>
      <c r="I2150" t="n">
        <v>56.7777777777778</v>
      </c>
      <c r="J2150" t="n">
        <v>0.777777777777778</v>
      </c>
      <c r="K2150" t="n">
        <v>350</v>
      </c>
      <c r="L2150"/>
      <c r="M2150" t="s">
        <v>5561</v>
      </c>
      <c r="N2150" t="n">
        <v>450</v>
      </c>
      <c r="O2150" s="201" t="n">
        <v>44281</v>
      </c>
      <c r="P2150" t="s">
        <v>5562</v>
      </c>
    </row>
    <row r="2151">
      <c r="A2151" t="n">
        <v>1616787057</v>
      </c>
      <c r="B2151" t="s">
        <v>7571</v>
      </c>
      <c r="C2151" t="s">
        <v>7571</v>
      </c>
      <c r="D2151" t="n">
        <v>-1000</v>
      </c>
      <c r="E2151" t="n">
        <v>6.7</v>
      </c>
      <c r="F2151" s="201" t="n">
        <v>44274.6009837963</v>
      </c>
      <c r="G2151" t="n">
        <v>14</v>
      </c>
      <c r="H2151" s="201" t="n">
        <v>44281</v>
      </c>
      <c r="I2151" t="n">
        <v>-33.1405472636816</v>
      </c>
      <c r="J2151" t="n">
        <v>-1.08955223880597</v>
      </c>
      <c r="K2151" t="n">
        <v>-7300</v>
      </c>
      <c r="L2151"/>
      <c r="M2151" t="s">
        <v>5561</v>
      </c>
      <c r="N2151" t="n">
        <v>6700</v>
      </c>
      <c r="O2151" s="201" t="n">
        <v>44281</v>
      </c>
      <c r="P2151" t="s">
        <v>5562</v>
      </c>
    </row>
    <row r="2152">
      <c r="A2152" t="n">
        <v>1616788155</v>
      </c>
      <c r="B2152" t="s">
        <v>7572</v>
      </c>
      <c r="C2152" t="s">
        <v>7572</v>
      </c>
      <c r="D2152" t="n">
        <v>-1000</v>
      </c>
      <c r="E2152" t="n">
        <v>2.5</v>
      </c>
      <c r="F2152" s="201" t="n">
        <v>44281.4407523148</v>
      </c>
      <c r="G2152" t="n">
        <v>7.3</v>
      </c>
      <c r="H2152" s="201" t="n">
        <v>44281</v>
      </c>
      <c r="I2152" t="n">
        <v>-140.16</v>
      </c>
      <c r="J2152" t="n">
        <v>-1.92</v>
      </c>
      <c r="K2152" t="n">
        <v>-4800</v>
      </c>
      <c r="L2152"/>
      <c r="M2152" t="s">
        <v>5561</v>
      </c>
      <c r="N2152" t="n">
        <v>2500</v>
      </c>
      <c r="O2152" s="201" t="n">
        <v>44281</v>
      </c>
      <c r="P2152" t="s">
        <v>5562</v>
      </c>
    </row>
    <row r="2153">
      <c r="A2153" t="n">
        <v>1616788833</v>
      </c>
      <c r="B2153" t="s">
        <v>7573</v>
      </c>
      <c r="C2153" t="s">
        <v>7573</v>
      </c>
      <c r="D2153" t="n">
        <v>-1000</v>
      </c>
      <c r="E2153" t="n">
        <v>4.7</v>
      </c>
      <c r="F2153" s="201" t="n">
        <v>44273.474212963</v>
      </c>
      <c r="G2153" t="n">
        <v>0.4</v>
      </c>
      <c r="H2153" s="201" t="n">
        <v>44281</v>
      </c>
      <c r="I2153" t="n">
        <v>25.6873977086743</v>
      </c>
      <c r="J2153" t="n">
        <v>0.914893617021277</v>
      </c>
      <c r="K2153" t="n">
        <v>4300</v>
      </c>
      <c r="L2153"/>
      <c r="M2153" t="s">
        <v>5561</v>
      </c>
      <c r="N2153" t="n">
        <v>4700</v>
      </c>
      <c r="O2153" s="201" t="n">
        <v>44281</v>
      </c>
      <c r="P2153" t="s">
        <v>5562</v>
      </c>
    </row>
    <row r="2154">
      <c r="A2154" t="n">
        <v>1616789240</v>
      </c>
      <c r="B2154" t="s">
        <v>7574</v>
      </c>
      <c r="C2154" t="s">
        <v>7574</v>
      </c>
      <c r="D2154" t="n">
        <v>-1000</v>
      </c>
      <c r="E2154" t="n">
        <v>0.95</v>
      </c>
      <c r="F2154" s="201" t="n">
        <v>44278.6351388889</v>
      </c>
      <c r="G2154" t="n">
        <v>0</v>
      </c>
      <c r="H2154" s="201" t="n">
        <v>44281</v>
      </c>
      <c r="I2154" t="n">
        <v>45.625</v>
      </c>
      <c r="J2154" t="n">
        <v>1</v>
      </c>
      <c r="K2154" t="n">
        <v>950</v>
      </c>
      <c r="L2154"/>
      <c r="M2154" t="s">
        <v>5561</v>
      </c>
      <c r="N2154" t="n">
        <v>950</v>
      </c>
      <c r="O2154" s="201" t="n">
        <v>44281</v>
      </c>
      <c r="P2154" t="s">
        <v>5562</v>
      </c>
    </row>
    <row r="2155">
      <c r="A2155" t="n">
        <v>1616789241</v>
      </c>
      <c r="B2155" t="s">
        <v>7575</v>
      </c>
      <c r="C2155" t="s">
        <v>7575</v>
      </c>
      <c r="D2155" t="n">
        <v>-1000</v>
      </c>
      <c r="E2155" t="n">
        <v>1.4</v>
      </c>
      <c r="F2155" s="201" t="n">
        <v>44279.453287037</v>
      </c>
      <c r="G2155" t="n">
        <v>0</v>
      </c>
      <c r="H2155" s="201" t="n">
        <v>44281</v>
      </c>
      <c r="I2155" t="n">
        <v>52.1428571428571</v>
      </c>
      <c r="J2155" t="n">
        <v>1</v>
      </c>
      <c r="K2155" t="n">
        <v>1400</v>
      </c>
      <c r="L2155"/>
      <c r="M2155" t="s">
        <v>5561</v>
      </c>
      <c r="N2155" t="n">
        <v>1400</v>
      </c>
      <c r="O2155" s="201" t="n">
        <v>44281</v>
      </c>
      <c r="P2155" t="s">
        <v>5562</v>
      </c>
    </row>
    <row r="2156">
      <c r="A2156" t="n">
        <v>1616789242</v>
      </c>
      <c r="B2156" t="s">
        <v>7576</v>
      </c>
      <c r="C2156" t="s">
        <v>7576</v>
      </c>
      <c r="D2156" t="n">
        <v>1000</v>
      </c>
      <c r="E2156" t="n">
        <v>0.41</v>
      </c>
      <c r="F2156" s="201" t="n">
        <v>44271.4863425926</v>
      </c>
      <c r="G2156" t="n">
        <v>0</v>
      </c>
      <c r="H2156" s="201" t="n">
        <v>44281</v>
      </c>
      <c r="I2156" t="n">
        <v>-24.3333333333333</v>
      </c>
      <c r="J2156" t="n">
        <v>-1</v>
      </c>
      <c r="K2156" t="n">
        <v>-410</v>
      </c>
      <c r="L2156"/>
      <c r="M2156" t="s">
        <v>5568</v>
      </c>
      <c r="N2156" t="n">
        <v>410</v>
      </c>
      <c r="O2156" s="201" t="n">
        <v>44281</v>
      </c>
      <c r="P2156" t="s">
        <v>5562</v>
      </c>
    </row>
    <row r="2157">
      <c r="A2157" t="n">
        <v>1616789243</v>
      </c>
      <c r="B2157" t="s">
        <v>7577</v>
      </c>
      <c r="C2157" t="s">
        <v>7577</v>
      </c>
      <c r="D2157" t="n">
        <v>-1000</v>
      </c>
      <c r="E2157" t="n">
        <v>0.55</v>
      </c>
      <c r="F2157" s="201" t="n">
        <v>44278.6605439815</v>
      </c>
      <c r="G2157" t="n">
        <v>0</v>
      </c>
      <c r="H2157" s="201" t="n">
        <v>44281</v>
      </c>
      <c r="I2157" t="n">
        <v>45.625</v>
      </c>
      <c r="J2157" t="n">
        <v>1</v>
      </c>
      <c r="K2157" t="n">
        <v>550</v>
      </c>
      <c r="L2157"/>
      <c r="M2157" t="s">
        <v>5561</v>
      </c>
      <c r="N2157" t="n">
        <v>550</v>
      </c>
      <c r="O2157" s="201" t="n">
        <v>44281</v>
      </c>
      <c r="P2157" t="s">
        <v>5562</v>
      </c>
    </row>
    <row r="2158">
      <c r="A2158" t="n">
        <v>1616789244</v>
      </c>
      <c r="B2158" t="s">
        <v>7578</v>
      </c>
      <c r="C2158" t="s">
        <v>7578</v>
      </c>
      <c r="D2158" t="n">
        <v>-1000</v>
      </c>
      <c r="E2158" t="n">
        <v>2.7</v>
      </c>
      <c r="F2158" s="201" t="n">
        <v>44279.4292592593</v>
      </c>
      <c r="G2158" t="n">
        <v>0</v>
      </c>
      <c r="H2158" s="201" t="n">
        <v>44281</v>
      </c>
      <c r="I2158" t="n">
        <v>52.1428571428571</v>
      </c>
      <c r="J2158" t="n">
        <v>1</v>
      </c>
      <c r="K2158" t="n">
        <v>2700</v>
      </c>
      <c r="L2158"/>
      <c r="M2158" t="s">
        <v>5561</v>
      </c>
      <c r="N2158" t="n">
        <v>2700</v>
      </c>
      <c r="O2158" s="201" t="n">
        <v>44281</v>
      </c>
      <c r="P2158" t="s">
        <v>5562</v>
      </c>
    </row>
    <row r="2159">
      <c r="A2159" t="n">
        <v>1616789245</v>
      </c>
      <c r="B2159" t="s">
        <v>7579</v>
      </c>
      <c r="C2159" t="s">
        <v>7579</v>
      </c>
      <c r="D2159" t="n">
        <v>-1000</v>
      </c>
      <c r="E2159" t="n">
        <v>0.4</v>
      </c>
      <c r="F2159" s="201" t="n">
        <v>44279.6740277778</v>
      </c>
      <c r="G2159" t="n">
        <v>0.1</v>
      </c>
      <c r="H2159" s="201" t="n">
        <v>44281</v>
      </c>
      <c r="I2159" t="n">
        <v>39.1071428571429</v>
      </c>
      <c r="J2159" t="n">
        <v>0.75</v>
      </c>
      <c r="K2159" t="n">
        <v>300</v>
      </c>
      <c r="L2159"/>
      <c r="M2159" t="s">
        <v>5561</v>
      </c>
      <c r="N2159" t="n">
        <v>400</v>
      </c>
      <c r="O2159" s="201" t="n">
        <v>44281</v>
      </c>
      <c r="P2159" t="s">
        <v>5562</v>
      </c>
    </row>
    <row r="2160">
      <c r="A2160" t="n">
        <v>1616789246</v>
      </c>
      <c r="B2160" t="s">
        <v>7580</v>
      </c>
      <c r="C2160" t="s">
        <v>7580</v>
      </c>
      <c r="D2160" t="n">
        <v>-1000</v>
      </c>
      <c r="E2160" t="n">
        <v>0.7</v>
      </c>
      <c r="F2160" s="201" t="n">
        <v>44277.626099537</v>
      </c>
      <c r="G2160" t="n">
        <v>0</v>
      </c>
      <c r="H2160" s="201" t="n">
        <v>44281</v>
      </c>
      <c r="I2160" t="n">
        <v>40.5555555555556</v>
      </c>
      <c r="J2160" t="n">
        <v>1</v>
      </c>
      <c r="K2160" t="n">
        <v>700</v>
      </c>
      <c r="L2160"/>
      <c r="M2160" t="s">
        <v>5561</v>
      </c>
      <c r="N2160" t="n">
        <v>700</v>
      </c>
      <c r="O2160" s="201" t="n">
        <v>44281</v>
      </c>
      <c r="P2160" t="s">
        <v>5562</v>
      </c>
    </row>
    <row r="2161">
      <c r="A2161" t="n">
        <v>1616789247</v>
      </c>
      <c r="B2161" t="s">
        <v>7581</v>
      </c>
      <c r="C2161" t="s">
        <v>7581</v>
      </c>
      <c r="D2161" t="n">
        <v>-1000</v>
      </c>
      <c r="E2161" t="n">
        <v>0.45</v>
      </c>
      <c r="F2161" s="201" t="n">
        <v>44278.6582291667</v>
      </c>
      <c r="G2161" t="n">
        <v>0</v>
      </c>
      <c r="H2161" s="201" t="n">
        <v>44281</v>
      </c>
      <c r="I2161" t="n">
        <v>45.625</v>
      </c>
      <c r="J2161" t="n">
        <v>1</v>
      </c>
      <c r="K2161" t="n">
        <v>450</v>
      </c>
      <c r="L2161"/>
      <c r="M2161" t="s">
        <v>5653</v>
      </c>
      <c r="N2161" t="n">
        <v>450</v>
      </c>
      <c r="O2161" s="201" t="n">
        <v>44281</v>
      </c>
      <c r="P2161" t="s">
        <v>5562</v>
      </c>
    </row>
    <row r="2162">
      <c r="A2162" t="n">
        <v>1617201774</v>
      </c>
      <c r="B2162" t="s">
        <v>5601</v>
      </c>
      <c r="C2162" t="s">
        <v>5601</v>
      </c>
      <c r="D2162" t="n">
        <v>200</v>
      </c>
      <c r="E2162" t="n">
        <v>3.8</v>
      </c>
      <c r="F2162" s="201" t="n">
        <v>44277.5523958333</v>
      </c>
      <c r="G2162" t="n">
        <v>3.75</v>
      </c>
      <c r="H2162" s="201" t="n">
        <v>44286</v>
      </c>
      <c r="I2162" t="n">
        <v>-0.533625730994149</v>
      </c>
      <c r="J2162" t="n">
        <v>-0.013157894736842</v>
      </c>
      <c r="K2162" t="n">
        <v>-9.99999999999996</v>
      </c>
      <c r="L2162"/>
      <c r="M2162" t="s">
        <v>5568</v>
      </c>
      <c r="N2162" t="n">
        <v>760</v>
      </c>
      <c r="O2162" s="201" t="n">
        <v>44286</v>
      </c>
      <c r="P2162" t="s">
        <v>5562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5545</v>
      </c>
      <c r="B1" t="s">
        <v>5546</v>
      </c>
      <c r="C1" t="s">
        <v>5547</v>
      </c>
      <c r="D1" t="s">
        <v>5548</v>
      </c>
      <c r="E1" t="s">
        <v>7582</v>
      </c>
      <c r="F1" t="s">
        <v>7583</v>
      </c>
      <c r="G1" t="s">
        <v>5555</v>
      </c>
      <c r="H1" t="s">
        <v>5554</v>
      </c>
      <c r="I1" t="s">
        <v>5551</v>
      </c>
      <c r="J1" t="s">
        <v>5552</v>
      </c>
      <c r="K1" t="s">
        <v>5553</v>
      </c>
      <c r="L1" t="s">
        <v>7584</v>
      </c>
      <c r="M1" t="s">
        <v>5556</v>
      </c>
      <c r="N1" t="s">
        <v>5559</v>
      </c>
      <c r="O1" t="s">
        <v>7585</v>
      </c>
    </row>
    <row r="2">
      <c r="A2" t="s">
        <v>7586</v>
      </c>
      <c r="B2" t="n">
        <v>1000</v>
      </c>
      <c r="C2" t="n">
        <v>16.8</v>
      </c>
      <c r="D2" s="201" t="n">
        <v>41600</v>
      </c>
      <c r="E2" t="n">
        <v>0</v>
      </c>
      <c r="F2" s="201"/>
      <c r="G2" s="201" t="n">
        <v>44286</v>
      </c>
      <c r="H2" t="s">
        <v>5566</v>
      </c>
      <c r="I2" t="n">
        <v>1.37467091266886</v>
      </c>
      <c r="J2" t="n">
        <v>10.1160714285714</v>
      </c>
      <c r="K2" t="n">
        <v>169950</v>
      </c>
      <c r="L2"/>
      <c r="M2" t="n">
        <v>16800</v>
      </c>
      <c r="N2" t="n">
        <v>2</v>
      </c>
      <c r="O2"/>
    </row>
    <row r="3">
      <c r="A3" t="s">
        <v>7587</v>
      </c>
      <c r="B3" t="n">
        <v>62.487</v>
      </c>
      <c r="C3" t="n">
        <v>798.5714</v>
      </c>
      <c r="D3" s="201" t="n">
        <v>42143</v>
      </c>
      <c r="E3" t="n">
        <v>0</v>
      </c>
      <c r="F3" s="201"/>
      <c r="G3" s="201" t="n">
        <v>44286</v>
      </c>
      <c r="H3" t="s">
        <v>5575</v>
      </c>
      <c r="I3" t="n">
        <v>0.120383219200696</v>
      </c>
      <c r="J3" t="n">
        <v>0.706797914375596</v>
      </c>
      <c r="K3" t="n">
        <v>35269.4499</v>
      </c>
      <c r="L3"/>
      <c r="M3" t="n">
        <v>49900.331</v>
      </c>
      <c r="N3" t="n">
        <v>4</v>
      </c>
      <c r="O3"/>
    </row>
    <row r="4">
      <c r="A4" t="s">
        <v>7588</v>
      </c>
      <c r="B4" t="n">
        <v>110896</v>
      </c>
      <c r="C4" t="n">
        <v>50.4978</v>
      </c>
      <c r="D4" s="201" t="n">
        <v>42824</v>
      </c>
      <c r="E4" t="n">
        <v>0</v>
      </c>
      <c r="F4" s="201"/>
      <c r="G4" s="201" t="n">
        <v>44286</v>
      </c>
      <c r="H4" t="s">
        <v>5575</v>
      </c>
      <c r="I4" t="n">
        <v>0.107640411407393</v>
      </c>
      <c r="J4" t="n">
        <v>0.431151456103038</v>
      </c>
      <c r="K4" t="n">
        <v>2414449.8912</v>
      </c>
      <c r="L4" t="s">
        <v>7589</v>
      </c>
      <c r="M4" t="n">
        <v>5600004.0288</v>
      </c>
      <c r="N4" t="n">
        <v>5</v>
      </c>
      <c r="O4" t="s">
        <v>7590</v>
      </c>
    </row>
    <row r="5">
      <c r="A5" t="s">
        <v>7591</v>
      </c>
      <c r="B5" t="n">
        <v>4067.366</v>
      </c>
      <c r="C5" t="n">
        <v>172.1016</v>
      </c>
      <c r="D5" s="201" t="n">
        <v>42824</v>
      </c>
      <c r="E5" t="n">
        <v>0</v>
      </c>
      <c r="F5" s="201"/>
      <c r="G5" s="201" t="n">
        <v>44286</v>
      </c>
      <c r="H5" t="s">
        <v>5575</v>
      </c>
      <c r="I5" t="n">
        <v>0.118805350858285</v>
      </c>
      <c r="J5" t="n">
        <v>0.475872391657021</v>
      </c>
      <c r="K5" t="n">
        <v>333110.7676</v>
      </c>
      <c r="L5" t="s">
        <v>7592</v>
      </c>
      <c r="M5" t="n">
        <v>700000.1963</v>
      </c>
      <c r="N5" t="n">
        <v>6</v>
      </c>
      <c r="O5" t="s">
        <v>7593</v>
      </c>
    </row>
    <row r="6">
      <c r="A6" t="s">
        <v>7594</v>
      </c>
      <c r="B6" t="n">
        <v>17980.222</v>
      </c>
      <c r="C6" t="n">
        <v>33.37</v>
      </c>
      <c r="D6" s="201" t="n">
        <v>42824</v>
      </c>
      <c r="E6" t="n">
        <v>0</v>
      </c>
      <c r="F6" s="201"/>
      <c r="G6" s="201" t="n">
        <v>44286</v>
      </c>
      <c r="H6" t="s">
        <v>5575</v>
      </c>
      <c r="I6" t="n">
        <v>0.0958007409359964</v>
      </c>
      <c r="J6" t="n">
        <v>0.383727899310758</v>
      </c>
      <c r="K6" t="n">
        <v>230236.7427</v>
      </c>
      <c r="L6" t="s">
        <v>7595</v>
      </c>
      <c r="M6" t="n">
        <v>600000.0081</v>
      </c>
      <c r="N6" t="n">
        <v>7</v>
      </c>
      <c r="O6" t="s">
        <v>7596</v>
      </c>
    </row>
    <row r="7">
      <c r="A7" t="s">
        <v>7597</v>
      </c>
      <c r="B7" t="n">
        <v>31779</v>
      </c>
      <c r="C7" t="n">
        <v>23.8969</v>
      </c>
      <c r="D7" s="201" t="n">
        <v>42613</v>
      </c>
      <c r="E7" t="n">
        <v>0</v>
      </c>
      <c r="F7" s="201"/>
      <c r="G7" s="201" t="n">
        <v>44286</v>
      </c>
      <c r="H7" t="s">
        <v>5575</v>
      </c>
      <c r="I7" t="n">
        <v>0.0465896487380235</v>
      </c>
      <c r="J7" t="n">
        <v>0.213546526955379</v>
      </c>
      <c r="K7" t="n">
        <v>162171.4149</v>
      </c>
      <c r="L7"/>
      <c r="M7" t="n">
        <v>759419.5851</v>
      </c>
      <c r="N7" t="n">
        <v>8</v>
      </c>
      <c r="O7"/>
    </row>
    <row r="8">
      <c r="A8" t="s">
        <v>7598</v>
      </c>
      <c r="B8" t="n">
        <v>4900</v>
      </c>
      <c r="C8" t="n">
        <v>27.2</v>
      </c>
      <c r="D8" s="201" t="n">
        <v>37803</v>
      </c>
      <c r="E8" t="n">
        <v>0</v>
      </c>
      <c r="F8" s="201"/>
      <c r="G8" s="201" t="n">
        <v>44286</v>
      </c>
      <c r="H8" t="s">
        <v>5575</v>
      </c>
      <c r="I8" t="n">
        <v>0.295580749652938</v>
      </c>
      <c r="J8" t="n">
        <v>5.25</v>
      </c>
      <c r="K8" t="n">
        <v>699720</v>
      </c>
      <c r="L8"/>
      <c r="M8" t="n">
        <v>133280</v>
      </c>
      <c r="N8" t="n">
        <v>10</v>
      </c>
      <c r="O8"/>
    </row>
    <row r="9">
      <c r="A9" t="s">
        <v>7599</v>
      </c>
      <c r="B9" t="n">
        <v>80</v>
      </c>
      <c r="C9" t="n">
        <v>176.13</v>
      </c>
      <c r="D9" s="201" t="n">
        <v>38569</v>
      </c>
      <c r="E9" t="n">
        <v>2674.75</v>
      </c>
      <c r="F9" s="201" t="n">
        <v>39573</v>
      </c>
      <c r="G9" s="201" t="n">
        <v>44286</v>
      </c>
      <c r="H9" t="s">
        <v>5566</v>
      </c>
      <c r="I9" t="n">
        <v>0.671748334234931</v>
      </c>
      <c r="J9" t="n">
        <v>10.5216033611537</v>
      </c>
      <c r="K9" t="n">
        <v>148253.6</v>
      </c>
      <c r="L9"/>
      <c r="M9" t="n">
        <v>14090.4</v>
      </c>
      <c r="N9" t="n">
        <v>12</v>
      </c>
      <c r="O9"/>
    </row>
    <row r="10">
      <c r="A10" t="s">
        <v>7600</v>
      </c>
      <c r="B10" t="n">
        <v>50</v>
      </c>
      <c r="C10" t="n">
        <v>250</v>
      </c>
      <c r="D10" s="201" t="n">
        <v>39735</v>
      </c>
      <c r="E10" t="n">
        <v>883.2</v>
      </c>
      <c r="F10" s="201" t="n">
        <v>40488</v>
      </c>
      <c r="G10" s="201" t="n">
        <v>44286</v>
      </c>
      <c r="H10" t="s">
        <v>5566</v>
      </c>
      <c r="I10" t="n">
        <v>0.375538530872336</v>
      </c>
      <c r="J10" t="n">
        <v>4.6823996</v>
      </c>
      <c r="K10" t="n">
        <v>58529.995</v>
      </c>
      <c r="L10"/>
      <c r="M10" t="n">
        <v>12500</v>
      </c>
      <c r="N10" t="n">
        <v>13</v>
      </c>
      <c r="O10"/>
    </row>
    <row r="11">
      <c r="A11" t="s">
        <v>7601</v>
      </c>
      <c r="B11" t="n">
        <v>800</v>
      </c>
      <c r="C11" t="n">
        <v>160</v>
      </c>
      <c r="D11" s="201" t="n">
        <v>38569</v>
      </c>
      <c r="E11" t="n">
        <v>1350</v>
      </c>
      <c r="F11" s="201" t="n">
        <v>39401</v>
      </c>
      <c r="G11" s="201" t="n">
        <v>44286</v>
      </c>
      <c r="H11" t="s">
        <v>5566</v>
      </c>
      <c r="I11" t="n">
        <v>1.19650904101802</v>
      </c>
      <c r="J11" t="n">
        <v>18.7409375</v>
      </c>
      <c r="K11" t="n">
        <v>2398840</v>
      </c>
      <c r="L11"/>
      <c r="M11" t="n">
        <v>128000</v>
      </c>
      <c r="N11" t="n">
        <v>15</v>
      </c>
      <c r="O11"/>
    </row>
    <row r="12">
      <c r="A12" t="s">
        <v>7602</v>
      </c>
      <c r="B12" t="n">
        <v>150</v>
      </c>
      <c r="C12" t="n">
        <v>949.3333</v>
      </c>
      <c r="D12" s="201" t="n">
        <v>43039</v>
      </c>
      <c r="E12" t="n">
        <v>0</v>
      </c>
      <c r="F12" s="201"/>
      <c r="G12" s="201" t="n">
        <v>44286</v>
      </c>
      <c r="H12" t="s">
        <v>5566</v>
      </c>
      <c r="I12" t="n">
        <v>-0.163576317261981</v>
      </c>
      <c r="J12" t="n">
        <v>-0.558848404453947</v>
      </c>
      <c r="K12" t="n">
        <v>-79580.01</v>
      </c>
      <c r="L12"/>
      <c r="M12" t="n">
        <v>142399.995</v>
      </c>
      <c r="N12" t="n">
        <v>24</v>
      </c>
      <c r="O12"/>
    </row>
    <row r="13">
      <c r="A13" t="s">
        <v>7603</v>
      </c>
      <c r="B13" t="n">
        <v>500</v>
      </c>
      <c r="C13" t="n">
        <v>311.55</v>
      </c>
      <c r="D13" s="201" t="n">
        <v>43150</v>
      </c>
      <c r="E13" t="n">
        <v>0</v>
      </c>
      <c r="F13" s="201"/>
      <c r="G13" s="201" t="n">
        <v>44286</v>
      </c>
      <c r="H13" t="s">
        <v>5566</v>
      </c>
      <c r="I13" t="n">
        <v>-0.0508432960142495</v>
      </c>
      <c r="J13" t="n">
        <v>-0.158241052800514</v>
      </c>
      <c r="K13" t="n">
        <v>-24650</v>
      </c>
      <c r="L13"/>
      <c r="M13" t="n">
        <v>155775</v>
      </c>
      <c r="N13" t="n">
        <v>25</v>
      </c>
      <c r="O13"/>
    </row>
    <row r="14">
      <c r="A14" t="s">
        <v>7591</v>
      </c>
      <c r="B14" t="n">
        <v>9571.301</v>
      </c>
      <c r="C14" t="n">
        <v>208.95</v>
      </c>
      <c r="D14" s="201" t="n">
        <v>43872</v>
      </c>
      <c r="E14" t="n">
        <v>0</v>
      </c>
      <c r="F14" s="201"/>
      <c r="G14" s="201" t="n">
        <v>44286</v>
      </c>
      <c r="H14" t="s">
        <v>5575</v>
      </c>
      <c r="I14" t="n">
        <v>0.190083728973832</v>
      </c>
      <c r="J14" t="n">
        <v>0.215601818616894</v>
      </c>
      <c r="K14" t="n">
        <v>431187.11</v>
      </c>
      <c r="L14" t="s">
        <v>7592</v>
      </c>
      <c r="M14" t="n">
        <v>1999923.3439</v>
      </c>
      <c r="N14" t="n">
        <v>31</v>
      </c>
      <c r="O14"/>
    </row>
    <row r="15">
      <c r="A15" t="s">
        <v>7588</v>
      </c>
      <c r="B15" t="n">
        <v>34327.69</v>
      </c>
      <c r="C15" t="n">
        <v>58.26</v>
      </c>
      <c r="D15" s="201" t="n">
        <v>43872</v>
      </c>
      <c r="E15" t="n">
        <v>0</v>
      </c>
      <c r="F15" s="201"/>
      <c r="G15" s="201" t="n">
        <v>44286</v>
      </c>
      <c r="H15" t="s">
        <v>5575</v>
      </c>
      <c r="I15" t="n">
        <v>0.212011870823943</v>
      </c>
      <c r="J15" t="n">
        <v>0.240473738414006</v>
      </c>
      <c r="K15" t="n">
        <v>480930.9369</v>
      </c>
      <c r="L15" t="s">
        <v>7592</v>
      </c>
      <c r="M15" t="n">
        <v>1999931.2194</v>
      </c>
      <c r="N15" t="n">
        <v>32</v>
      </c>
      <c r="O15"/>
    </row>
    <row r="16">
      <c r="A16" t="s">
        <v>7604</v>
      </c>
      <c r="B16" t="n">
        <v>500</v>
      </c>
      <c r="C16" t="n">
        <v>298</v>
      </c>
      <c r="D16" s="201" t="n">
        <v>44230</v>
      </c>
      <c r="E16" t="n">
        <v>0</v>
      </c>
      <c r="F16" s="201"/>
      <c r="G16" s="201" t="n">
        <v>44286</v>
      </c>
      <c r="H16" t="s">
        <v>5566</v>
      </c>
      <c r="I16" t="n">
        <v>-0.236217641418984</v>
      </c>
      <c r="J16" t="n">
        <v>-0.036241610738255</v>
      </c>
      <c r="K16" t="n">
        <v>-5400</v>
      </c>
      <c r="L16"/>
      <c r="M16" t="n">
        <v>149000</v>
      </c>
      <c r="N16" t="n">
        <v>33</v>
      </c>
      <c r="O16"/>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5604</v>
      </c>
      <c r="B1" t="s">
        <v>5605</v>
      </c>
      <c r="C1" t="s">
        <v>5606</v>
      </c>
      <c r="D1" t="s">
        <v>5607</v>
      </c>
      <c r="E1" t="s">
        <v>5547</v>
      </c>
      <c r="F1" t="s">
        <v>5548</v>
      </c>
      <c r="G1" t="s">
        <v>5549</v>
      </c>
      <c r="H1" t="s">
        <v>5550</v>
      </c>
      <c r="I1" t="s">
        <v>5551</v>
      </c>
      <c r="J1" t="s">
        <v>5552</v>
      </c>
      <c r="K1" t="s">
        <v>5553</v>
      </c>
      <c r="L1" t="s">
        <v>5557</v>
      </c>
      <c r="M1" t="s">
        <v>5608</v>
      </c>
      <c r="N1" t="s">
        <v>5556</v>
      </c>
      <c r="O1" t="s">
        <v>7605</v>
      </c>
      <c r="P1" t="s">
        <v>7606</v>
      </c>
      <c r="Q1" t="s">
        <v>7583</v>
      </c>
      <c r="R1" t="s">
        <v>7607</v>
      </c>
      <c r="S1" t="s">
        <v>5554</v>
      </c>
      <c r="T1" t="s">
        <v>5555</v>
      </c>
      <c r="U1" t="s">
        <v>7608</v>
      </c>
      <c r="V1" t="s">
        <v>7609</v>
      </c>
    </row>
    <row r="2">
      <c r="A2" t="n">
        <v>1</v>
      </c>
      <c r="B2" t="s">
        <v>7610</v>
      </c>
      <c r="C2"/>
      <c r="D2" t="n">
        <v>50</v>
      </c>
      <c r="E2" t="n">
        <v>569</v>
      </c>
      <c r="F2" s="201" t="n">
        <v>39471</v>
      </c>
      <c r="G2" t="n">
        <v>92.4</v>
      </c>
      <c r="H2" s="201" t="n">
        <v>40745</v>
      </c>
      <c r="I2"/>
      <c r="J2"/>
      <c r="K2"/>
      <c r="L2"/>
      <c r="M2" t="s">
        <v>5566</v>
      </c>
      <c r="N2"/>
      <c r="O2"/>
      <c r="P2"/>
      <c r="Q2" s="201"/>
      <c r="R2" s="201"/>
      <c r="S2"/>
      <c r="T2" s="201"/>
      <c r="U2"/>
      <c r="V2"/>
    </row>
    <row r="3">
      <c r="A3" t="n">
        <v>2</v>
      </c>
      <c r="B3" t="s">
        <v>7611</v>
      </c>
      <c r="C3"/>
      <c r="D3" t="n">
        <v>50</v>
      </c>
      <c r="E3" t="n">
        <v>458</v>
      </c>
      <c r="F3" s="201" t="n">
        <v>39472</v>
      </c>
      <c r="G3" t="n">
        <v>75</v>
      </c>
      <c r="H3" s="201" t="n">
        <v>40745</v>
      </c>
      <c r="I3"/>
      <c r="J3"/>
      <c r="K3"/>
      <c r="L3"/>
      <c r="M3" t="s">
        <v>5566</v>
      </c>
      <c r="N3"/>
      <c r="O3"/>
      <c r="P3"/>
      <c r="Q3" s="201"/>
      <c r="R3" s="201"/>
      <c r="S3"/>
      <c r="T3" s="201"/>
      <c r="U3"/>
      <c r="V3"/>
    </row>
    <row r="4">
      <c r="A4" t="n">
        <v>3</v>
      </c>
      <c r="B4" t="s">
        <v>7612</v>
      </c>
      <c r="C4"/>
      <c r="D4" t="n">
        <v>50</v>
      </c>
      <c r="E4" t="n">
        <v>1298</v>
      </c>
      <c r="F4" s="201" t="n">
        <v>39471</v>
      </c>
      <c r="G4" t="n">
        <v>190</v>
      </c>
      <c r="H4" s="201" t="n">
        <v>40745</v>
      </c>
      <c r="I4"/>
      <c r="J4"/>
      <c r="K4"/>
      <c r="L4"/>
      <c r="M4" t="s">
        <v>5566</v>
      </c>
      <c r="N4"/>
      <c r="O4"/>
      <c r="P4"/>
      <c r="Q4" s="201"/>
      <c r="R4" s="201"/>
      <c r="S4"/>
      <c r="T4" s="201"/>
      <c r="U4"/>
      <c r="V4"/>
    </row>
    <row r="5">
      <c r="A5" t="n">
        <v>4</v>
      </c>
      <c r="B5" t="s">
        <v>7613</v>
      </c>
      <c r="C5"/>
      <c r="D5" t="n">
        <v>50</v>
      </c>
      <c r="E5" t="n">
        <v>388</v>
      </c>
      <c r="F5" s="201" t="n">
        <v>39471</v>
      </c>
      <c r="G5" t="n">
        <v>53.45</v>
      </c>
      <c r="H5" s="201" t="n">
        <v>40745</v>
      </c>
      <c r="I5"/>
      <c r="J5"/>
      <c r="K5"/>
      <c r="L5"/>
      <c r="M5" t="s">
        <v>5566</v>
      </c>
      <c r="N5"/>
      <c r="O5"/>
      <c r="P5"/>
      <c r="Q5" s="201"/>
      <c r="R5" s="201"/>
      <c r="S5"/>
      <c r="T5" s="201"/>
      <c r="U5"/>
      <c r="V5"/>
    </row>
    <row r="6">
      <c r="A6" t="n">
        <v>7</v>
      </c>
      <c r="B6" t="s">
        <v>7614</v>
      </c>
      <c r="C6"/>
      <c r="D6" t="n">
        <v>20</v>
      </c>
      <c r="E6" t="n">
        <v>685</v>
      </c>
      <c r="F6" s="201" t="n">
        <v>39594</v>
      </c>
      <c r="G6" t="n">
        <v>1400</v>
      </c>
      <c r="H6" s="201" t="n">
        <v>40430</v>
      </c>
      <c r="I6"/>
      <c r="J6"/>
      <c r="K6"/>
      <c r="L6"/>
      <c r="M6" t="s">
        <v>5566</v>
      </c>
      <c r="N6"/>
      <c r="O6"/>
      <c r="P6"/>
      <c r="Q6" s="201"/>
      <c r="R6" s="201"/>
      <c r="S6"/>
      <c r="T6" s="201"/>
      <c r="U6"/>
      <c r="V6"/>
    </row>
    <row r="7">
      <c r="A7" t="n">
        <v>8</v>
      </c>
      <c r="B7" t="s">
        <v>7615</v>
      </c>
      <c r="C7"/>
      <c r="D7" t="n">
        <v>70</v>
      </c>
      <c r="E7" t="n">
        <v>26.4286</v>
      </c>
      <c r="F7" s="201" t="n">
        <v>39735</v>
      </c>
      <c r="G7" t="n">
        <v>53</v>
      </c>
      <c r="H7" s="201" t="n">
        <v>39967</v>
      </c>
      <c r="I7"/>
      <c r="J7"/>
      <c r="K7"/>
      <c r="L7"/>
      <c r="M7" t="s">
        <v>5566</v>
      </c>
      <c r="N7"/>
      <c r="O7"/>
      <c r="P7"/>
      <c r="Q7" s="201"/>
      <c r="R7" s="201"/>
      <c r="S7"/>
      <c r="T7" s="201"/>
      <c r="U7"/>
      <c r="V7"/>
    </row>
    <row r="8">
      <c r="A8" t="n">
        <v>9</v>
      </c>
      <c r="B8" t="s">
        <v>7616</v>
      </c>
      <c r="C8"/>
      <c r="D8" t="n">
        <v>100</v>
      </c>
      <c r="E8" t="n">
        <v>100</v>
      </c>
      <c r="F8" s="201" t="n">
        <v>39735</v>
      </c>
      <c r="G8" t="n">
        <v>116.5</v>
      </c>
      <c r="H8" s="201" t="n">
        <v>39967</v>
      </c>
      <c r="I8"/>
      <c r="J8"/>
      <c r="K8"/>
      <c r="L8"/>
      <c r="M8" t="s">
        <v>5566</v>
      </c>
      <c r="N8"/>
      <c r="O8"/>
      <c r="P8"/>
      <c r="Q8" s="201"/>
      <c r="R8" s="201"/>
      <c r="S8"/>
      <c r="T8" s="201"/>
      <c r="U8"/>
      <c r="V8"/>
    </row>
    <row r="9">
      <c r="A9" t="n">
        <v>10</v>
      </c>
      <c r="B9" t="s">
        <v>7617</v>
      </c>
      <c r="C9"/>
      <c r="D9" t="n">
        <v>20</v>
      </c>
      <c r="E9" t="n">
        <v>100</v>
      </c>
      <c r="F9" s="201" t="n">
        <v>39591</v>
      </c>
      <c r="G9" t="n">
        <v>125</v>
      </c>
      <c r="H9" s="201" t="n">
        <v>39967</v>
      </c>
      <c r="I9"/>
      <c r="J9"/>
      <c r="K9"/>
      <c r="L9"/>
      <c r="M9" t="s">
        <v>5566</v>
      </c>
      <c r="N9"/>
      <c r="O9"/>
      <c r="P9"/>
      <c r="Q9" s="201"/>
      <c r="R9" s="201"/>
      <c r="S9"/>
      <c r="T9" s="201"/>
      <c r="U9"/>
      <c r="V9"/>
    </row>
    <row r="10">
      <c r="A10" t="n">
        <v>11</v>
      </c>
      <c r="B10" t="s">
        <v>7618</v>
      </c>
      <c r="C10"/>
      <c r="D10" t="n">
        <v>20</v>
      </c>
      <c r="E10" t="n">
        <v>1</v>
      </c>
      <c r="F10" s="201" t="n">
        <v>38752</v>
      </c>
      <c r="G10" t="n">
        <v>110</v>
      </c>
      <c r="H10" s="201" t="n">
        <v>39589</v>
      </c>
      <c r="I10"/>
      <c r="J10"/>
      <c r="K10"/>
      <c r="L10"/>
      <c r="M10" t="s">
        <v>5566</v>
      </c>
      <c r="N10"/>
      <c r="O10"/>
      <c r="P10"/>
      <c r="Q10" s="201"/>
      <c r="R10" s="201"/>
      <c r="S10"/>
      <c r="T10" s="201"/>
      <c r="U10"/>
      <c r="V10"/>
    </row>
    <row r="11">
      <c r="A11" t="n">
        <v>12</v>
      </c>
      <c r="B11" t="s">
        <v>7619</v>
      </c>
      <c r="C11"/>
      <c r="D11" t="n">
        <v>20</v>
      </c>
      <c r="E11" t="n">
        <v>1</v>
      </c>
      <c r="F11" s="201" t="n">
        <v>38750</v>
      </c>
      <c r="G11" t="n">
        <v>590</v>
      </c>
      <c r="H11" s="201" t="n">
        <v>39589</v>
      </c>
      <c r="I11"/>
      <c r="J11"/>
      <c r="K11"/>
      <c r="L11"/>
      <c r="M11" t="s">
        <v>5566</v>
      </c>
      <c r="N11"/>
      <c r="O11"/>
      <c r="P11"/>
      <c r="Q11" s="201"/>
      <c r="R11" s="201"/>
      <c r="S11"/>
      <c r="T11" s="201"/>
      <c r="U11"/>
      <c r="V11"/>
    </row>
    <row r="12">
      <c r="A12" t="n">
        <v>31</v>
      </c>
      <c r="B12" t="s">
        <v>7620</v>
      </c>
      <c r="C12"/>
      <c r="D12"/>
      <c r="E12" t="n">
        <v>62</v>
      </c>
      <c r="F12" s="201" t="n">
        <v>38777</v>
      </c>
      <c r="G12"/>
      <c r="H12" s="201"/>
      <c r="I12"/>
      <c r="J12"/>
      <c r="K12"/>
      <c r="L12"/>
      <c r="M12" t="s">
        <v>5566</v>
      </c>
      <c r="N12"/>
      <c r="O12"/>
      <c r="P12"/>
      <c r="Q12" s="201"/>
      <c r="R12" s="201"/>
      <c r="S12"/>
      <c r="T12" s="201"/>
      <c r="U12"/>
      <c r="V12"/>
    </row>
    <row r="13">
      <c r="A13" t="n">
        <v>39</v>
      </c>
      <c r="B13" t="s">
        <v>7621</v>
      </c>
      <c r="C13"/>
      <c r="D13" t="n">
        <v>50</v>
      </c>
      <c r="E13" t="n">
        <v>1137.25</v>
      </c>
      <c r="F13" s="201" t="n">
        <v>38278</v>
      </c>
      <c r="G13" t="n">
        <v>1269.05</v>
      </c>
      <c r="H13" s="201" t="n">
        <v>38580</v>
      </c>
      <c r="I13"/>
      <c r="J13"/>
      <c r="K13"/>
      <c r="L13"/>
      <c r="M13" t="s">
        <v>5566</v>
      </c>
      <c r="N13"/>
      <c r="O13"/>
      <c r="P13"/>
      <c r="Q13" s="201"/>
      <c r="R13" s="201"/>
      <c r="S13"/>
      <c r="T13" s="201"/>
      <c r="U13"/>
      <c r="V13"/>
    </row>
    <row r="14">
      <c r="A14" t="n">
        <v>40</v>
      </c>
      <c r="B14" t="s">
        <v>7622</v>
      </c>
      <c r="C14"/>
      <c r="D14" t="n">
        <v>50</v>
      </c>
      <c r="E14" t="n">
        <v>101.7</v>
      </c>
      <c r="F14" s="201" t="n">
        <v>38138</v>
      </c>
      <c r="G14" t="n">
        <v>131.15</v>
      </c>
      <c r="H14" s="201" t="n">
        <v>38537</v>
      </c>
      <c r="I14"/>
      <c r="J14"/>
      <c r="K14"/>
      <c r="L14"/>
      <c r="M14" t="s">
        <v>5566</v>
      </c>
      <c r="N14"/>
      <c r="O14"/>
      <c r="P14"/>
      <c r="Q14" s="201"/>
      <c r="R14" s="201"/>
      <c r="S14"/>
      <c r="T14" s="201"/>
      <c r="U14"/>
      <c r="V14"/>
    </row>
    <row r="15">
      <c r="A15" t="n">
        <v>41</v>
      </c>
      <c r="B15" t="s">
        <v>7623</v>
      </c>
      <c r="C15"/>
      <c r="D15" t="n">
        <v>52</v>
      </c>
      <c r="E15" t="n">
        <v>994</v>
      </c>
      <c r="F15" s="201" t="n">
        <v>38537</v>
      </c>
      <c r="G15"/>
      <c r="H15" s="201"/>
      <c r="I15"/>
      <c r="J15"/>
      <c r="K15"/>
      <c r="L15"/>
      <c r="M15" t="s">
        <v>5566</v>
      </c>
      <c r="N15"/>
      <c r="O15"/>
      <c r="P15"/>
      <c r="Q15" s="201"/>
      <c r="R15" s="201"/>
      <c r="S15"/>
      <c r="T15" s="201"/>
      <c r="U15"/>
      <c r="V15"/>
    </row>
    <row r="16">
      <c r="A16" t="n">
        <v>43</v>
      </c>
      <c r="B16" t="s">
        <v>7624</v>
      </c>
      <c r="C16"/>
      <c r="D16" t="n">
        <v>100</v>
      </c>
      <c r="E16" t="n">
        <v>471.94</v>
      </c>
      <c r="F16" s="201" t="n">
        <v>38380</v>
      </c>
      <c r="G16"/>
      <c r="H16" s="201"/>
      <c r="I16"/>
      <c r="J16"/>
      <c r="K16"/>
      <c r="L16"/>
      <c r="M16" t="s">
        <v>5566</v>
      </c>
      <c r="N16"/>
      <c r="O16"/>
      <c r="P16"/>
      <c r="Q16" s="201"/>
      <c r="R16" s="201"/>
      <c r="S16"/>
      <c r="T16" s="201"/>
      <c r="U16"/>
      <c r="V16"/>
    </row>
    <row r="17">
      <c r="A17" t="n">
        <v>44</v>
      </c>
      <c r="B17" t="s">
        <v>7625</v>
      </c>
      <c r="C17"/>
      <c r="D17" t="n">
        <v>100</v>
      </c>
      <c r="E17" t="n">
        <v>285.5</v>
      </c>
      <c r="F17" s="201" t="n">
        <v>38258</v>
      </c>
      <c r="G17" t="n">
        <v>360</v>
      </c>
      <c r="H17" s="201" t="n">
        <v>38565</v>
      </c>
      <c r="I17"/>
      <c r="J17"/>
      <c r="K17"/>
      <c r="L17"/>
      <c r="M17" t="s">
        <v>5566</v>
      </c>
      <c r="N17"/>
      <c r="O17"/>
      <c r="P17"/>
      <c r="Q17" s="201"/>
      <c r="R17" s="201"/>
      <c r="S17"/>
      <c r="T17" s="201"/>
      <c r="U17"/>
      <c r="V17"/>
    </row>
    <row r="18">
      <c r="A18" t="n">
        <v>46</v>
      </c>
      <c r="B18" t="s">
        <v>7626</v>
      </c>
      <c r="C18"/>
      <c r="D18" t="n">
        <v>100</v>
      </c>
      <c r="E18" t="n">
        <v>233.95</v>
      </c>
      <c r="F18" s="201" t="n">
        <v>38637</v>
      </c>
      <c r="G18" t="n">
        <v>318.25</v>
      </c>
      <c r="H18" s="201" t="n">
        <v>39381</v>
      </c>
      <c r="I18"/>
      <c r="J18"/>
      <c r="K18"/>
      <c r="L18"/>
      <c r="M18" t="s">
        <v>5566</v>
      </c>
      <c r="N18"/>
      <c r="O18"/>
      <c r="P18"/>
      <c r="Q18" s="201"/>
      <c r="R18" s="201"/>
      <c r="S18"/>
      <c r="T18" s="201"/>
      <c r="U18"/>
      <c r="V18"/>
    </row>
    <row r="19">
      <c r="A19" t="n">
        <v>50</v>
      </c>
      <c r="B19" t="s">
        <v>7627</v>
      </c>
      <c r="C19"/>
      <c r="D19" t="n">
        <v>20</v>
      </c>
      <c r="E19" t="n">
        <v>268.75</v>
      </c>
      <c r="F19" s="201" t="n">
        <v>38449</v>
      </c>
      <c r="G19" t="n">
        <v>427</v>
      </c>
      <c r="H19" s="201" t="n">
        <v>39378</v>
      </c>
      <c r="I19"/>
      <c r="J19"/>
      <c r="K19"/>
      <c r="L19"/>
      <c r="M19" t="s">
        <v>5566</v>
      </c>
      <c r="N19"/>
      <c r="O19"/>
      <c r="P19"/>
      <c r="Q19" s="201"/>
      <c r="R19" s="201"/>
      <c r="S19"/>
      <c r="T19" s="201"/>
      <c r="U19"/>
      <c r="V19"/>
    </row>
    <row r="20">
      <c r="A20" t="n">
        <v>52</v>
      </c>
      <c r="B20" t="s">
        <v>7628</v>
      </c>
      <c r="C20"/>
      <c r="D20" t="n">
        <v>1</v>
      </c>
      <c r="E20" t="n">
        <v>1</v>
      </c>
      <c r="F20" s="201" t="n">
        <v>38752</v>
      </c>
      <c r="G20" t="n">
        <v>1856.1</v>
      </c>
      <c r="H20" s="201" t="n">
        <v>39395</v>
      </c>
      <c r="I20"/>
      <c r="J20"/>
      <c r="K20"/>
      <c r="L20"/>
      <c r="M20" t="s">
        <v>5566</v>
      </c>
      <c r="N20"/>
      <c r="O20"/>
      <c r="P20"/>
      <c r="Q20" s="201"/>
      <c r="R20" s="201"/>
      <c r="S20"/>
      <c r="T20" s="201"/>
      <c r="U20"/>
      <c r="V20"/>
    </row>
    <row r="21">
      <c r="A21" t="n">
        <v>53</v>
      </c>
      <c r="B21" t="s">
        <v>7629</v>
      </c>
      <c r="C21"/>
      <c r="D21" t="n">
        <v>1</v>
      </c>
      <c r="E21" t="n">
        <v>1</v>
      </c>
      <c r="F21" s="201" t="n">
        <v>38752</v>
      </c>
      <c r="G21" t="n">
        <v>2057.4</v>
      </c>
      <c r="H21" s="201" t="n">
        <v>39395</v>
      </c>
      <c r="I21"/>
      <c r="J21"/>
      <c r="K21"/>
      <c r="L21"/>
      <c r="M21" t="s">
        <v>5566</v>
      </c>
      <c r="N21"/>
      <c r="O21"/>
      <c r="P21"/>
      <c r="Q21" s="201"/>
      <c r="R21" s="201"/>
      <c r="S21"/>
      <c r="T21" s="201"/>
      <c r="U21"/>
      <c r="V21"/>
    </row>
    <row r="22">
      <c r="A22" t="n">
        <v>54</v>
      </c>
      <c r="B22" t="s">
        <v>7630</v>
      </c>
      <c r="C22"/>
      <c r="D22" t="n">
        <v>1504</v>
      </c>
      <c r="E22" t="n">
        <v>29.9176</v>
      </c>
      <c r="F22" s="201" t="n">
        <v>40157</v>
      </c>
      <c r="G22" t="n">
        <v>31.1148</v>
      </c>
      <c r="H22" s="201" t="n">
        <v>40745</v>
      </c>
      <c r="I22"/>
      <c r="J22"/>
      <c r="K22"/>
      <c r="L22"/>
      <c r="M22" t="s">
        <v>5575</v>
      </c>
      <c r="N22"/>
      <c r="O22"/>
      <c r="P22"/>
      <c r="Q22" s="201"/>
      <c r="R22" s="201"/>
      <c r="S22"/>
      <c r="T22" s="201"/>
      <c r="U22"/>
      <c r="V22"/>
    </row>
    <row r="23">
      <c r="A23" t="n">
        <v>55</v>
      </c>
      <c r="B23" t="s">
        <v>7631</v>
      </c>
      <c r="C23"/>
      <c r="D23" t="n">
        <v>2934</v>
      </c>
      <c r="E23" t="n">
        <v>10.23</v>
      </c>
      <c r="F23" s="201" t="n">
        <v>39503</v>
      </c>
      <c r="G23" t="n">
        <v>10.69</v>
      </c>
      <c r="H23" s="201" t="n">
        <v>40750</v>
      </c>
      <c r="I23"/>
      <c r="J23"/>
      <c r="K23"/>
      <c r="L23"/>
      <c r="M23" t="s">
        <v>5575</v>
      </c>
      <c r="N23"/>
      <c r="O23"/>
      <c r="P23"/>
      <c r="Q23" s="201"/>
      <c r="R23" s="201"/>
      <c r="S23"/>
      <c r="T23" s="201"/>
      <c r="U23"/>
      <c r="V23"/>
    </row>
    <row r="24">
      <c r="A24" t="n">
        <v>56</v>
      </c>
      <c r="B24" t="s">
        <v>7619</v>
      </c>
      <c r="C24"/>
      <c r="D24" t="n">
        <v>50</v>
      </c>
      <c r="E24" t="n">
        <v>295</v>
      </c>
      <c r="F24" s="201" t="n">
        <v>39735</v>
      </c>
      <c r="G24" t="n">
        <v>85</v>
      </c>
      <c r="H24" s="201" t="n">
        <v>40855</v>
      </c>
      <c r="I24"/>
      <c r="J24"/>
      <c r="K24"/>
      <c r="L24"/>
      <c r="M24" t="s">
        <v>5566</v>
      </c>
      <c r="N24"/>
      <c r="O24"/>
      <c r="P24"/>
      <c r="Q24" s="201"/>
      <c r="R24" s="201"/>
      <c r="S24"/>
      <c r="T24" s="201"/>
      <c r="U24"/>
      <c r="V24"/>
    </row>
    <row r="25">
      <c r="A25" t="n">
        <v>57</v>
      </c>
      <c r="B25" t="s">
        <v>7632</v>
      </c>
      <c r="C25"/>
      <c r="D25" t="n">
        <v>10</v>
      </c>
      <c r="E25" t="n">
        <v>153</v>
      </c>
      <c r="F25" s="201" t="n">
        <v>39633</v>
      </c>
      <c r="G25" t="n">
        <v>41</v>
      </c>
      <c r="H25" s="201" t="n">
        <v>40946</v>
      </c>
      <c r="I25"/>
      <c r="J25"/>
      <c r="K25"/>
      <c r="L25"/>
      <c r="M25" t="s">
        <v>5566</v>
      </c>
      <c r="N25"/>
      <c r="O25"/>
      <c r="P25"/>
      <c r="Q25" s="201"/>
      <c r="R25" s="201"/>
      <c r="S25"/>
      <c r="T25" s="201"/>
      <c r="U25"/>
      <c r="V25"/>
    </row>
    <row r="26">
      <c r="A26" t="n">
        <v>58</v>
      </c>
      <c r="B26" t="s">
        <v>7633</v>
      </c>
      <c r="C26"/>
      <c r="D26" t="n">
        <v>450</v>
      </c>
      <c r="E26" t="n">
        <v>45</v>
      </c>
      <c r="F26" s="201" t="n">
        <v>40133</v>
      </c>
      <c r="G26" t="n">
        <v>13</v>
      </c>
      <c r="H26" s="201" t="n">
        <v>40946</v>
      </c>
      <c r="I26"/>
      <c r="J26"/>
      <c r="K26"/>
      <c r="L26"/>
      <c r="M26" t="s">
        <v>5566</v>
      </c>
      <c r="N26"/>
      <c r="O26"/>
      <c r="P26"/>
      <c r="Q26" s="201"/>
      <c r="R26" s="201"/>
      <c r="S26"/>
      <c r="T26" s="201"/>
      <c r="U26"/>
      <c r="V26"/>
    </row>
    <row r="27">
      <c r="A27" t="n">
        <v>59</v>
      </c>
      <c r="B27" t="s">
        <v>7634</v>
      </c>
      <c r="C27"/>
      <c r="D27" t="n">
        <v>10</v>
      </c>
      <c r="E27" t="n">
        <v>130</v>
      </c>
      <c r="F27" s="201" t="n">
        <v>39633</v>
      </c>
      <c r="G27" t="n">
        <v>20</v>
      </c>
      <c r="H27" s="201" t="n">
        <v>40946</v>
      </c>
      <c r="I27"/>
      <c r="J27"/>
      <c r="K27"/>
      <c r="L27"/>
      <c r="M27" t="s">
        <v>5566</v>
      </c>
      <c r="N27"/>
      <c r="O27"/>
      <c r="P27"/>
      <c r="Q27" s="201"/>
      <c r="R27" s="201"/>
      <c r="S27"/>
      <c r="T27" s="201"/>
      <c r="U27"/>
      <c r="V27"/>
    </row>
    <row r="28">
      <c r="A28" t="n">
        <v>60</v>
      </c>
      <c r="B28" t="s">
        <v>7635</v>
      </c>
      <c r="C28"/>
      <c r="D28" t="n">
        <v>24</v>
      </c>
      <c r="E28" t="n">
        <v>270.625</v>
      </c>
      <c r="F28" s="201" t="n">
        <v>39489</v>
      </c>
      <c r="G28" t="n">
        <v>125</v>
      </c>
      <c r="H28" s="201" t="n">
        <v>40955</v>
      </c>
      <c r="I28"/>
      <c r="J28"/>
      <c r="K28"/>
      <c r="L28"/>
      <c r="M28" t="s">
        <v>5566</v>
      </c>
      <c r="N28"/>
      <c r="O28"/>
      <c r="P28"/>
      <c r="Q28" s="201"/>
      <c r="R28" s="201"/>
      <c r="S28"/>
      <c r="T28" s="201"/>
      <c r="U28"/>
      <c r="V28"/>
    </row>
    <row r="29">
      <c r="A29" t="n">
        <v>61</v>
      </c>
      <c r="B29" t="s">
        <v>7636</v>
      </c>
      <c r="C29"/>
      <c r="D29" t="n">
        <v>10</v>
      </c>
      <c r="E29" t="n">
        <v>270</v>
      </c>
      <c r="F29" s="201" t="n">
        <v>39524</v>
      </c>
      <c r="G29" t="n">
        <v>93</v>
      </c>
      <c r="H29" s="201" t="n">
        <v>40955</v>
      </c>
      <c r="I29"/>
      <c r="J29"/>
      <c r="K29"/>
      <c r="L29"/>
      <c r="M29" t="s">
        <v>5566</v>
      </c>
      <c r="N29"/>
      <c r="O29"/>
      <c r="P29"/>
      <c r="Q29" s="201"/>
      <c r="R29" s="201"/>
      <c r="S29"/>
      <c r="T29" s="201"/>
      <c r="U29"/>
      <c r="V29"/>
    </row>
    <row r="30">
      <c r="A30" t="n">
        <v>62</v>
      </c>
      <c r="B30" t="s">
        <v>7637</v>
      </c>
      <c r="C30"/>
      <c r="D30" t="n">
        <v>25</v>
      </c>
      <c r="E30" t="n">
        <v>940</v>
      </c>
      <c r="F30" s="201" t="n">
        <v>40770</v>
      </c>
      <c r="G30" t="n">
        <v>982</v>
      </c>
      <c r="H30" s="201" t="n">
        <v>40956</v>
      </c>
      <c r="I30"/>
      <c r="J30"/>
      <c r="K30"/>
      <c r="L30"/>
      <c r="M30" t="s">
        <v>5566</v>
      </c>
      <c r="N30"/>
      <c r="O30"/>
      <c r="P30"/>
      <c r="Q30" s="201"/>
      <c r="R30" s="201"/>
      <c r="S30"/>
      <c r="T30" s="201"/>
      <c r="U30"/>
      <c r="V30"/>
    </row>
    <row r="31">
      <c r="A31" t="n">
        <v>64</v>
      </c>
      <c r="B31" t="s">
        <v>7638</v>
      </c>
      <c r="C31"/>
      <c r="D31" t="n">
        <v>50</v>
      </c>
      <c r="E31" t="n">
        <v>1181.88</v>
      </c>
      <c r="F31" s="201" t="n">
        <v>38538</v>
      </c>
      <c r="G31" t="n">
        <v>2400</v>
      </c>
      <c r="H31" s="201" t="n">
        <v>41043</v>
      </c>
      <c r="I31"/>
      <c r="J31"/>
      <c r="K31"/>
      <c r="L31"/>
      <c r="M31" t="s">
        <v>5566</v>
      </c>
      <c r="N31"/>
      <c r="O31"/>
      <c r="P31"/>
      <c r="Q31" s="201"/>
      <c r="R31" s="201"/>
      <c r="S31"/>
      <c r="T31" s="201"/>
      <c r="U31"/>
      <c r="V31"/>
    </row>
    <row r="32">
      <c r="A32" t="n">
        <v>65</v>
      </c>
      <c r="B32" t="s">
        <v>7639</v>
      </c>
      <c r="C32"/>
      <c r="D32" t="n">
        <v>1447</v>
      </c>
      <c r="E32" t="n">
        <v>20.04</v>
      </c>
      <c r="F32" s="201" t="n">
        <v>40116</v>
      </c>
      <c r="G32" t="n">
        <v>22.55</v>
      </c>
      <c r="H32" s="201" t="n">
        <v>41218</v>
      </c>
      <c r="I32"/>
      <c r="J32"/>
      <c r="K32"/>
      <c r="L32"/>
      <c r="M32" t="s">
        <v>5575</v>
      </c>
      <c r="N32"/>
      <c r="O32"/>
      <c r="P32"/>
      <c r="Q32" s="201"/>
      <c r="R32" s="201"/>
      <c r="S32"/>
      <c r="T32" s="201"/>
      <c r="U32"/>
      <c r="V32"/>
    </row>
    <row r="33">
      <c r="A33" t="n">
        <v>66</v>
      </c>
      <c r="B33" t="s">
        <v>7640</v>
      </c>
      <c r="C33"/>
      <c r="D33" t="n">
        <v>50</v>
      </c>
      <c r="E33" t="n">
        <v>126</v>
      </c>
      <c r="F33" s="201" t="n">
        <v>39735</v>
      </c>
      <c r="G33" t="n">
        <v>70</v>
      </c>
      <c r="H33" s="201" t="n">
        <v>41253</v>
      </c>
      <c r="I33"/>
      <c r="J33"/>
      <c r="K33"/>
      <c r="L33"/>
      <c r="M33" t="s">
        <v>5566</v>
      </c>
      <c r="N33"/>
      <c r="O33"/>
      <c r="P33"/>
      <c r="Q33" s="201"/>
      <c r="R33" s="201"/>
      <c r="S33"/>
      <c r="T33" s="201"/>
      <c r="U33"/>
      <c r="V33"/>
    </row>
    <row r="34">
      <c r="A34" t="n">
        <v>68</v>
      </c>
      <c r="B34" t="s">
        <v>7641</v>
      </c>
      <c r="C34"/>
      <c r="D34" t="n">
        <v>4315</v>
      </c>
      <c r="E34" t="n">
        <v>11.59</v>
      </c>
      <c r="F34" s="201" t="n">
        <v>40758</v>
      </c>
      <c r="G34" t="n">
        <v>12.2402</v>
      </c>
      <c r="H34" s="201" t="n">
        <v>41387</v>
      </c>
      <c r="I34"/>
      <c r="J34"/>
      <c r="K34"/>
      <c r="L34"/>
      <c r="M34" t="s">
        <v>5575</v>
      </c>
      <c r="N34"/>
      <c r="O34"/>
      <c r="P34"/>
      <c r="Q34" s="201"/>
      <c r="R34" s="201"/>
      <c r="S34"/>
      <c r="T34" s="201"/>
      <c r="U34"/>
      <c r="V34"/>
    </row>
    <row r="35">
      <c r="A35" t="n">
        <v>69</v>
      </c>
      <c r="B35" t="s">
        <v>7642</v>
      </c>
      <c r="C35"/>
      <c r="D35" t="n">
        <v>633</v>
      </c>
      <c r="E35" t="n">
        <v>7.9</v>
      </c>
      <c r="F35" s="201" t="n">
        <v>39807</v>
      </c>
      <c r="G35" t="n">
        <v>12.4254</v>
      </c>
      <c r="H35" s="201" t="n">
        <v>41446</v>
      </c>
      <c r="I35"/>
      <c r="J35"/>
      <c r="K35"/>
      <c r="L35"/>
      <c r="M35" t="s">
        <v>5575</v>
      </c>
      <c r="N35"/>
      <c r="O35"/>
      <c r="P35"/>
      <c r="Q35" s="201"/>
      <c r="R35" s="201"/>
      <c r="S35"/>
      <c r="T35" s="201"/>
      <c r="U35"/>
      <c r="V35"/>
    </row>
    <row r="36">
      <c r="A36" t="n">
        <v>70</v>
      </c>
      <c r="B36" t="s">
        <v>7643</v>
      </c>
      <c r="C36"/>
      <c r="D36" t="n">
        <v>1288</v>
      </c>
      <c r="E36" t="n">
        <v>7.76</v>
      </c>
      <c r="F36" s="201" t="n">
        <v>39807</v>
      </c>
      <c r="G36" t="n">
        <v>15.774</v>
      </c>
      <c r="H36" s="201" t="n">
        <v>41446</v>
      </c>
      <c r="I36"/>
      <c r="J36"/>
      <c r="K36"/>
      <c r="L36"/>
      <c r="M36" t="s">
        <v>5575</v>
      </c>
      <c r="N36"/>
      <c r="O36"/>
      <c r="P36"/>
      <c r="Q36" s="201"/>
      <c r="R36" s="201"/>
      <c r="S36"/>
      <c r="T36" s="201"/>
      <c r="U36"/>
      <c r="V36"/>
    </row>
    <row r="37">
      <c r="A37" t="n">
        <v>71</v>
      </c>
      <c r="B37" t="s">
        <v>7644</v>
      </c>
      <c r="C37"/>
      <c r="D37" t="n">
        <v>775</v>
      </c>
      <c r="E37" t="n">
        <v>12.91</v>
      </c>
      <c r="F37" s="201" t="n">
        <v>39807</v>
      </c>
      <c r="G37" t="n">
        <v>23.94</v>
      </c>
      <c r="H37" s="201" t="n">
        <v>41446</v>
      </c>
      <c r="I37"/>
      <c r="J37"/>
      <c r="K37"/>
      <c r="L37"/>
      <c r="M37" t="s">
        <v>5575</v>
      </c>
      <c r="N37"/>
      <c r="O37"/>
      <c r="P37"/>
      <c r="Q37" s="201"/>
      <c r="R37" s="201"/>
      <c r="S37"/>
      <c r="T37" s="201"/>
      <c r="U37"/>
      <c r="V37"/>
    </row>
    <row r="38">
      <c r="A38" t="n">
        <v>72</v>
      </c>
      <c r="B38" t="s">
        <v>7645</v>
      </c>
      <c r="C38"/>
      <c r="D38" t="n">
        <v>1395</v>
      </c>
      <c r="E38" t="n">
        <v>10.75</v>
      </c>
      <c r="F38" s="201" t="n">
        <v>39807</v>
      </c>
      <c r="G38" t="n">
        <v>24.9056</v>
      </c>
      <c r="H38" s="201" t="n">
        <v>41446</v>
      </c>
      <c r="I38"/>
      <c r="J38"/>
      <c r="K38"/>
      <c r="L38"/>
      <c r="M38" t="s">
        <v>5575</v>
      </c>
      <c r="N38"/>
      <c r="O38"/>
      <c r="P38"/>
      <c r="Q38" s="201"/>
      <c r="R38" s="201"/>
      <c r="S38"/>
      <c r="T38" s="201"/>
      <c r="U38"/>
      <c r="V38"/>
    </row>
    <row r="39">
      <c r="A39" t="n">
        <v>73</v>
      </c>
      <c r="B39" t="s">
        <v>7646</v>
      </c>
      <c r="C39"/>
      <c r="D39" t="n">
        <v>5</v>
      </c>
      <c r="E39" t="n">
        <v>1600</v>
      </c>
      <c r="F39" s="201" t="n">
        <v>40360</v>
      </c>
      <c r="G39" t="n">
        <v>1848.05</v>
      </c>
      <c r="H39" s="201" t="n">
        <v>41600</v>
      </c>
      <c r="I39"/>
      <c r="J39"/>
      <c r="K39"/>
      <c r="L39"/>
      <c r="M39" t="s">
        <v>5566</v>
      </c>
      <c r="N39"/>
      <c r="O39"/>
      <c r="P39"/>
      <c r="Q39" s="201"/>
      <c r="R39" s="201"/>
      <c r="S39"/>
      <c r="T39" s="201"/>
      <c r="U39"/>
      <c r="V39"/>
    </row>
    <row r="40">
      <c r="A40" t="n">
        <v>74</v>
      </c>
      <c r="B40" t="s">
        <v>7647</v>
      </c>
      <c r="C40"/>
      <c r="D40" t="n">
        <v>20</v>
      </c>
      <c r="E40" t="n">
        <v>150</v>
      </c>
      <c r="F40" s="201" t="n">
        <v>39590</v>
      </c>
      <c r="G40" t="n">
        <v>191.05</v>
      </c>
      <c r="H40" s="201" t="n">
        <v>41600</v>
      </c>
      <c r="I40"/>
      <c r="J40"/>
      <c r="K40"/>
      <c r="L40"/>
      <c r="M40" t="s">
        <v>5566</v>
      </c>
      <c r="N40"/>
      <c r="O40"/>
      <c r="P40"/>
      <c r="Q40" s="201"/>
      <c r="R40" s="201"/>
      <c r="S40"/>
      <c r="T40" s="201"/>
      <c r="U40"/>
      <c r="V40"/>
    </row>
    <row r="41">
      <c r="A41" t="n">
        <v>75</v>
      </c>
      <c r="B41" t="s">
        <v>7648</v>
      </c>
      <c r="C41"/>
      <c r="D41" t="n">
        <v>5</v>
      </c>
      <c r="E41" t="n">
        <v>1050</v>
      </c>
      <c r="F41" s="201" t="n">
        <v>39591</v>
      </c>
      <c r="G41" t="n">
        <v>880</v>
      </c>
      <c r="H41" s="201" t="n">
        <v>41600</v>
      </c>
      <c r="I41"/>
      <c r="J41"/>
      <c r="K41"/>
      <c r="L41"/>
      <c r="M41" t="s">
        <v>5566</v>
      </c>
      <c r="N41"/>
      <c r="O41"/>
      <c r="P41"/>
      <c r="Q41" s="201"/>
      <c r="R41" s="201"/>
      <c r="S41"/>
      <c r="T41" s="201"/>
      <c r="U41"/>
      <c r="V41"/>
    </row>
    <row r="42">
      <c r="A42" t="n">
        <v>76</v>
      </c>
      <c r="B42" t="s">
        <v>7649</v>
      </c>
      <c r="C42"/>
      <c r="D42" t="n">
        <v>50</v>
      </c>
      <c r="E42" t="n">
        <v>130</v>
      </c>
      <c r="F42" s="201" t="n">
        <v>39735</v>
      </c>
      <c r="G42" t="n">
        <v>43.33</v>
      </c>
      <c r="H42" s="201" t="n">
        <v>41600</v>
      </c>
      <c r="I42"/>
      <c r="J42"/>
      <c r="K42"/>
      <c r="L42"/>
      <c r="M42" t="s">
        <v>5566</v>
      </c>
      <c r="N42"/>
      <c r="O42"/>
      <c r="P42"/>
      <c r="Q42" s="201"/>
      <c r="R42" s="201"/>
      <c r="S42"/>
      <c r="T42" s="201"/>
      <c r="U42"/>
      <c r="V42"/>
    </row>
    <row r="43">
      <c r="A43" t="n">
        <v>77</v>
      </c>
      <c r="B43" t="s">
        <v>7650</v>
      </c>
      <c r="C43"/>
      <c r="D43" t="n">
        <v>5742</v>
      </c>
      <c r="E43" t="n">
        <v>13.5655</v>
      </c>
      <c r="F43" s="201" t="n">
        <v>39607</v>
      </c>
      <c r="G43" t="n">
        <v>15.86</v>
      </c>
      <c r="H43" s="201" t="n">
        <v>40751</v>
      </c>
      <c r="I43"/>
      <c r="J43"/>
      <c r="K43"/>
      <c r="L43"/>
      <c r="M43" t="s">
        <v>5575</v>
      </c>
      <c r="N43"/>
      <c r="O43"/>
      <c r="P43"/>
      <c r="Q43" s="201"/>
      <c r="R43" s="201"/>
      <c r="S43"/>
      <c r="T43" s="201"/>
      <c r="U43"/>
      <c r="V43"/>
    </row>
    <row r="44">
      <c r="A44" t="n">
        <v>79</v>
      </c>
      <c r="B44" t="s">
        <v>7651</v>
      </c>
      <c r="C44"/>
      <c r="D44" t="n">
        <v>20</v>
      </c>
      <c r="E44" t="n">
        <v>333</v>
      </c>
      <c r="F44" s="201" t="n">
        <v>39485</v>
      </c>
      <c r="G44" t="n">
        <v>266.15</v>
      </c>
      <c r="H44" s="201" t="n">
        <v>41646</v>
      </c>
      <c r="I44"/>
      <c r="J44"/>
      <c r="K44"/>
      <c r="L44"/>
      <c r="M44" t="s">
        <v>5566</v>
      </c>
      <c r="N44"/>
      <c r="O44"/>
      <c r="P44"/>
      <c r="Q44" s="201"/>
      <c r="R44" s="201"/>
      <c r="S44"/>
      <c r="T44" s="201"/>
      <c r="U44"/>
      <c r="V44"/>
    </row>
    <row r="45">
      <c r="A45" t="n">
        <v>80</v>
      </c>
      <c r="B45" t="s">
        <v>7652</v>
      </c>
      <c r="C45"/>
      <c r="D45" t="n">
        <v>50</v>
      </c>
      <c r="E45" t="n">
        <v>108</v>
      </c>
      <c r="F45" s="201" t="n">
        <v>39590</v>
      </c>
      <c r="G45" t="n">
        <v>113</v>
      </c>
      <c r="H45" s="201" t="n">
        <v>41646</v>
      </c>
      <c r="I45"/>
      <c r="J45"/>
      <c r="K45"/>
      <c r="L45"/>
      <c r="M45" t="s">
        <v>5566</v>
      </c>
      <c r="N45"/>
      <c r="O45"/>
      <c r="P45"/>
      <c r="Q45" s="201"/>
      <c r="R45" s="201"/>
      <c r="S45"/>
      <c r="T45" s="201"/>
      <c r="U45"/>
      <c r="V45"/>
    </row>
    <row r="46">
      <c r="A46" t="n">
        <v>81</v>
      </c>
      <c r="B46" t="s">
        <v>7653</v>
      </c>
      <c r="C46"/>
      <c r="D46" t="n">
        <v>100</v>
      </c>
      <c r="E46" t="n">
        <v>121</v>
      </c>
      <c r="F46" s="201" t="n">
        <v>39492</v>
      </c>
      <c r="G46" t="n">
        <v>760</v>
      </c>
      <c r="H46" s="201" t="n">
        <v>41666</v>
      </c>
      <c r="I46"/>
      <c r="J46"/>
      <c r="K46"/>
      <c r="L46"/>
      <c r="M46" t="s">
        <v>5566</v>
      </c>
      <c r="N46"/>
      <c r="O46"/>
      <c r="P46"/>
      <c r="Q46" s="201"/>
      <c r="R46" s="201"/>
      <c r="S46"/>
      <c r="T46" s="201"/>
      <c r="U46"/>
      <c r="V46"/>
    </row>
    <row r="47">
      <c r="A47" t="n">
        <v>82</v>
      </c>
      <c r="B47" t="s">
        <v>7654</v>
      </c>
      <c r="C47"/>
      <c r="D47" t="n">
        <v>100</v>
      </c>
      <c r="E47" t="n">
        <v>77</v>
      </c>
      <c r="F47" s="201" t="n">
        <v>39496</v>
      </c>
      <c r="G47" t="n">
        <v>144</v>
      </c>
      <c r="H47" s="201" t="n">
        <v>41666</v>
      </c>
      <c r="I47"/>
      <c r="J47"/>
      <c r="K47"/>
      <c r="L47"/>
      <c r="M47" t="s">
        <v>5566</v>
      </c>
      <c r="N47"/>
      <c r="O47"/>
      <c r="P47"/>
      <c r="Q47" s="201"/>
      <c r="R47" s="201"/>
      <c r="S47"/>
      <c r="T47" s="201"/>
      <c r="U47"/>
      <c r="V47"/>
    </row>
    <row r="48">
      <c r="A48" t="n">
        <v>83</v>
      </c>
      <c r="B48" t="s">
        <v>7655</v>
      </c>
      <c r="C48"/>
      <c r="D48" t="n">
        <v>1234</v>
      </c>
      <c r="E48" t="n">
        <v>36.47</v>
      </c>
      <c r="F48" s="201" t="n">
        <v>40098</v>
      </c>
      <c r="G48" t="n">
        <v>58.99</v>
      </c>
      <c r="H48" s="201" t="n">
        <v>41666</v>
      </c>
      <c r="I48"/>
      <c r="J48"/>
      <c r="K48"/>
      <c r="L48"/>
      <c r="M48" t="s">
        <v>5575</v>
      </c>
      <c r="N48"/>
      <c r="O48"/>
      <c r="P48"/>
      <c r="Q48" s="201"/>
      <c r="R48" s="201"/>
      <c r="S48"/>
      <c r="T48" s="201"/>
      <c r="U48"/>
      <c r="V48"/>
    </row>
    <row r="49">
      <c r="A49" t="n">
        <v>84</v>
      </c>
      <c r="B49" t="s">
        <v>7656</v>
      </c>
      <c r="C49"/>
      <c r="D49" t="n">
        <v>198</v>
      </c>
      <c r="E49" t="n">
        <v>252.41</v>
      </c>
      <c r="F49" s="201" t="n">
        <v>41232</v>
      </c>
      <c r="G49" t="n">
        <v>275.7</v>
      </c>
      <c r="H49" s="201" t="n">
        <v>41666</v>
      </c>
      <c r="I49"/>
      <c r="J49"/>
      <c r="K49"/>
      <c r="L49"/>
      <c r="M49" t="s">
        <v>5575</v>
      </c>
      <c r="N49"/>
      <c r="O49"/>
      <c r="P49"/>
      <c r="Q49" s="201"/>
      <c r="R49" s="201"/>
      <c r="S49"/>
      <c r="T49" s="201"/>
      <c r="U49"/>
      <c r="V49"/>
    </row>
    <row r="50">
      <c r="A50" t="n">
        <v>85</v>
      </c>
      <c r="B50" t="s">
        <v>7657</v>
      </c>
      <c r="C50"/>
      <c r="D50" t="n">
        <v>1109</v>
      </c>
      <c r="E50" t="n">
        <v>45.1</v>
      </c>
      <c r="F50" s="201" t="n">
        <v>40758</v>
      </c>
      <c r="G50" t="n">
        <v>54.835</v>
      </c>
      <c r="H50" s="201" t="n">
        <v>41666</v>
      </c>
      <c r="I50"/>
      <c r="J50"/>
      <c r="K50"/>
      <c r="L50"/>
      <c r="M50" t="s">
        <v>5575</v>
      </c>
      <c r="N50"/>
      <c r="O50"/>
      <c r="P50"/>
      <c r="Q50" s="201"/>
      <c r="R50" s="201"/>
      <c r="S50"/>
      <c r="T50" s="201"/>
      <c r="U50"/>
      <c r="V50"/>
    </row>
    <row r="51">
      <c r="A51" t="n">
        <v>86</v>
      </c>
      <c r="B51" t="s">
        <v>7658</v>
      </c>
      <c r="C51"/>
      <c r="D51" t="n">
        <v>2049</v>
      </c>
      <c r="E51" t="n">
        <v>24.4</v>
      </c>
      <c r="F51" s="201" t="n">
        <v>40582</v>
      </c>
      <c r="G51" t="n">
        <v>33.76</v>
      </c>
      <c r="H51" s="201" t="n">
        <v>41754</v>
      </c>
      <c r="I51"/>
      <c r="J51"/>
      <c r="K51"/>
      <c r="L51"/>
      <c r="M51" t="s">
        <v>5575</v>
      </c>
      <c r="N51"/>
      <c r="O51"/>
      <c r="P51"/>
      <c r="Q51" s="201"/>
      <c r="R51" s="201"/>
      <c r="S51"/>
      <c r="T51" s="201"/>
      <c r="U51"/>
      <c r="V51"/>
    </row>
    <row r="52">
      <c r="A52" t="n">
        <v>87</v>
      </c>
      <c r="B52" t="s">
        <v>7659</v>
      </c>
      <c r="C52"/>
      <c r="D52" t="n">
        <v>10</v>
      </c>
      <c r="E52" t="n">
        <v>1785</v>
      </c>
      <c r="F52" s="201" t="n">
        <v>39496</v>
      </c>
      <c r="G52" t="n">
        <v>3100</v>
      </c>
      <c r="H52" s="201" t="n">
        <v>41778</v>
      </c>
      <c r="I52"/>
      <c r="J52"/>
      <c r="K52"/>
      <c r="L52"/>
      <c r="M52" t="s">
        <v>5566</v>
      </c>
      <c r="N52"/>
      <c r="O52"/>
      <c r="P52"/>
      <c r="Q52" s="201"/>
      <c r="R52" s="201"/>
      <c r="S52"/>
      <c r="T52" s="201"/>
      <c r="U52"/>
      <c r="V52"/>
    </row>
    <row r="53">
      <c r="A53" t="n">
        <v>88</v>
      </c>
      <c r="B53" t="s">
        <v>7660</v>
      </c>
      <c r="C53"/>
      <c r="D53" t="n">
        <v>11110</v>
      </c>
      <c r="E53" t="n">
        <v>24</v>
      </c>
      <c r="F53" s="201" t="n">
        <v>37803</v>
      </c>
      <c r="G53" t="n">
        <v>78.8</v>
      </c>
      <c r="H53" s="201" t="n">
        <v>41666</v>
      </c>
      <c r="I53"/>
      <c r="J53"/>
      <c r="K53"/>
      <c r="L53"/>
      <c r="M53" t="s">
        <v>5575</v>
      </c>
      <c r="N53"/>
      <c r="O53"/>
      <c r="P53"/>
      <c r="Q53" s="201"/>
      <c r="R53" s="201"/>
      <c r="S53"/>
      <c r="T53" s="201"/>
      <c r="U53"/>
      <c r="V53"/>
    </row>
    <row r="54">
      <c r="A54" t="n">
        <v>89</v>
      </c>
      <c r="B54" t="s">
        <v>7661</v>
      </c>
      <c r="C54"/>
      <c r="D54" t="n">
        <v>50</v>
      </c>
      <c r="E54" t="n">
        <v>141.95</v>
      </c>
      <c r="F54" s="201" t="n">
        <v>39485</v>
      </c>
      <c r="G54" t="n">
        <v>215</v>
      </c>
      <c r="H54" s="201" t="n">
        <v>41816</v>
      </c>
      <c r="I54"/>
      <c r="J54"/>
      <c r="K54"/>
      <c r="L54"/>
      <c r="M54" t="s">
        <v>5566</v>
      </c>
      <c r="N54"/>
      <c r="O54"/>
      <c r="P54"/>
      <c r="Q54" s="201"/>
      <c r="R54" s="201"/>
      <c r="S54"/>
      <c r="T54" s="201"/>
      <c r="U54"/>
      <c r="V54"/>
    </row>
    <row r="55">
      <c r="A55" t="n">
        <v>90</v>
      </c>
      <c r="B55" t="s">
        <v>7662</v>
      </c>
      <c r="C55"/>
      <c r="D55" t="n">
        <v>120</v>
      </c>
      <c r="E55" t="n">
        <v>327.5</v>
      </c>
      <c r="F55" s="201" t="n">
        <v>39471</v>
      </c>
      <c r="G55" t="n">
        <v>215.7</v>
      </c>
      <c r="H55" s="201" t="n">
        <v>42144</v>
      </c>
      <c r="I55"/>
      <c r="J55"/>
      <c r="K55"/>
      <c r="L55"/>
      <c r="M55" t="s">
        <v>5566</v>
      </c>
      <c r="N55"/>
      <c r="O55"/>
      <c r="P55"/>
      <c r="Q55" s="201"/>
      <c r="R55" s="201"/>
      <c r="S55"/>
      <c r="T55" s="201"/>
      <c r="U55"/>
      <c r="V55"/>
    </row>
    <row r="56">
      <c r="A56" t="n">
        <v>91</v>
      </c>
      <c r="B56" t="s">
        <v>7712</v>
      </c>
      <c r="C56"/>
      <c r="D56" t="n">
        <v>949</v>
      </c>
      <c r="E56" t="n">
        <v>79.05</v>
      </c>
      <c r="F56" s="201" t="n">
        <v>40756</v>
      </c>
      <c r="G56" t="n">
        <v>180.63</v>
      </c>
      <c r="H56" s="201" t="n">
        <v>42604</v>
      </c>
      <c r="I56"/>
      <c r="J56"/>
      <c r="K56"/>
      <c r="L56"/>
      <c r="M56" t="s">
        <v>5575</v>
      </c>
      <c r="N56"/>
      <c r="O56"/>
      <c r="P56"/>
      <c r="Q56" s="201"/>
      <c r="R56" s="201"/>
      <c r="S56"/>
      <c r="T56" s="201"/>
      <c r="U56"/>
      <c r="V56"/>
    </row>
    <row r="57">
      <c r="A57" t="n">
        <v>92</v>
      </c>
      <c r="B57" t="s">
        <v>7664</v>
      </c>
      <c r="C57"/>
      <c r="D57" t="n">
        <v>17313</v>
      </c>
      <c r="E57" t="n">
        <v>7.69</v>
      </c>
      <c r="F57" s="201" t="n">
        <v>37803</v>
      </c>
      <c r="G57" t="n">
        <v>34.56</v>
      </c>
      <c r="H57" s="201" t="n">
        <v>42716</v>
      </c>
      <c r="I57"/>
      <c r="J57"/>
      <c r="K57"/>
      <c r="L57"/>
      <c r="M57" t="s">
        <v>5575</v>
      </c>
      <c r="N57"/>
      <c r="O57"/>
      <c r="P57"/>
      <c r="Q57" s="201"/>
      <c r="R57" s="201"/>
      <c r="S57"/>
      <c r="T57" s="201"/>
      <c r="U57"/>
      <c r="V57"/>
    </row>
    <row r="58">
      <c r="A58" t="n">
        <v>93</v>
      </c>
      <c r="B58" t="s">
        <v>7665</v>
      </c>
      <c r="C58"/>
      <c r="D58" t="n">
        <v>174</v>
      </c>
      <c r="E58" t="n">
        <v>152.15</v>
      </c>
      <c r="F58" s="201" t="n">
        <v>42186</v>
      </c>
      <c r="G58" t="n">
        <v>149.0829</v>
      </c>
      <c r="H58" s="201" t="n">
        <v>42343</v>
      </c>
      <c r="I58"/>
      <c r="J58"/>
      <c r="K58"/>
      <c r="L58"/>
      <c r="M58" t="s">
        <v>5575</v>
      </c>
      <c r="N58"/>
      <c r="O58"/>
      <c r="P58"/>
      <c r="Q58" s="201"/>
      <c r="R58" s="201"/>
      <c r="S58"/>
      <c r="T58" s="201"/>
      <c r="U58"/>
      <c r="V58"/>
    </row>
    <row r="59">
      <c r="A59" t="n">
        <v>94</v>
      </c>
      <c r="B59" t="s">
        <v>7666</v>
      </c>
      <c r="C59"/>
      <c r="D59" t="n">
        <v>2235</v>
      </c>
      <c r="E59" t="n">
        <v>22.3272</v>
      </c>
      <c r="F59" s="201" t="n">
        <v>42090</v>
      </c>
      <c r="G59" t="n">
        <v>22.82</v>
      </c>
      <c r="H59" s="201" t="n">
        <v>42855</v>
      </c>
      <c r="I59"/>
      <c r="J59"/>
      <c r="K59"/>
      <c r="L59"/>
      <c r="M59" t="s">
        <v>5566</v>
      </c>
      <c r="N59"/>
      <c r="O59"/>
      <c r="P59"/>
      <c r="Q59" s="201"/>
      <c r="R59" s="201"/>
      <c r="S59"/>
      <c r="T59" s="201"/>
      <c r="U59"/>
      <c r="V59"/>
    </row>
    <row r="60">
      <c r="A60" t="n">
        <v>96</v>
      </c>
      <c r="B60" t="s">
        <v>7667</v>
      </c>
      <c r="C60"/>
      <c r="D60" t="n">
        <v>450</v>
      </c>
      <c r="E60" t="n">
        <v>116.4467</v>
      </c>
      <c r="F60" s="201" t="n">
        <v>38637</v>
      </c>
      <c r="G60" t="n">
        <v>175</v>
      </c>
      <c r="H60" s="201" t="n">
        <v>43032</v>
      </c>
      <c r="I60"/>
      <c r="J60"/>
      <c r="K60"/>
      <c r="L60"/>
      <c r="M60" t="s">
        <v>5566</v>
      </c>
      <c r="N60"/>
      <c r="O60"/>
      <c r="P60"/>
      <c r="Q60" s="201"/>
      <c r="R60" s="201"/>
      <c r="S60"/>
      <c r="T60" s="201"/>
      <c r="U60"/>
      <c r="V60"/>
    </row>
    <row r="61">
      <c r="A61" t="n">
        <v>97</v>
      </c>
      <c r="B61" t="s">
        <v>7668</v>
      </c>
      <c r="C61" t="s">
        <v>5566</v>
      </c>
      <c r="D61" t="n">
        <v>74</v>
      </c>
      <c r="E61" t="n">
        <v>112</v>
      </c>
      <c r="F61" s="201" t="n">
        <v>39492</v>
      </c>
      <c r="G61" t="n">
        <v>295</v>
      </c>
      <c r="H61" s="201" t="n">
        <v>43042</v>
      </c>
      <c r="I61" t="n">
        <v>1.62990982142857</v>
      </c>
      <c r="J61" t="n">
        <v>13508.6926</v>
      </c>
      <c r="K61"/>
      <c r="L61" t="n">
        <v>8288</v>
      </c>
      <c r="M61" t="s">
        <v>7669</v>
      </c>
      <c r="N61" t="n">
        <v>16</v>
      </c>
      <c r="O61"/>
      <c r="P61"/>
      <c r="Q61" s="201"/>
      <c r="R61" s="201"/>
      <c r="S61"/>
      <c r="T61" s="201"/>
      <c r="U61"/>
      <c r="V61"/>
    </row>
    <row r="62">
      <c r="A62" t="n">
        <v>98</v>
      </c>
      <c r="B62" t="s">
        <v>7670</v>
      </c>
      <c r="C62" t="s">
        <v>5566</v>
      </c>
      <c r="D62" t="n">
        <v>50</v>
      </c>
      <c r="E62" t="n">
        <v>211.05</v>
      </c>
      <c r="F62" s="201" t="n">
        <v>40938</v>
      </c>
      <c r="G62" t="n">
        <v>875</v>
      </c>
      <c r="H62" s="201" t="n">
        <v>43052</v>
      </c>
      <c r="I62" t="n">
        <v>3.10826770907368</v>
      </c>
      <c r="J62" t="n">
        <v>32799.995</v>
      </c>
      <c r="K62"/>
      <c r="L62" t="n">
        <v>10552.5</v>
      </c>
      <c r="M62" t="s">
        <v>7671</v>
      </c>
      <c r="N62" t="n">
        <v>1</v>
      </c>
      <c r="O62"/>
      <c r="P62"/>
      <c r="Q62" s="201"/>
      <c r="R62" s="201"/>
      <c r="S62"/>
      <c r="T62" s="201"/>
      <c r="U62"/>
      <c r="V62"/>
    </row>
    <row r="63">
      <c r="A63" t="n">
        <v>99</v>
      </c>
      <c r="B63" t="s">
        <v>7672</v>
      </c>
      <c r="C63"/>
      <c r="D63" t="n">
        <v>41553</v>
      </c>
      <c r="E63" t="n">
        <v>12.13</v>
      </c>
      <c r="F63" s="201" t="n">
        <v>40755</v>
      </c>
      <c r="G63" t="n">
        <v>15.16</v>
      </c>
      <c r="H63" s="201" t="n">
        <v>43089</v>
      </c>
      <c r="I63"/>
      <c r="J63"/>
      <c r="K63"/>
      <c r="L63"/>
      <c r="M63" t="s">
        <v>5575</v>
      </c>
      <c r="N63"/>
      <c r="O63"/>
      <c r="P63"/>
      <c r="Q63" s="201"/>
      <c r="R63" s="201"/>
      <c r="S63"/>
      <c r="T63" s="201"/>
      <c r="U63"/>
      <c r="V63"/>
    </row>
    <row r="64">
      <c r="A64" t="n">
        <v>100</v>
      </c>
      <c r="B64" t="s">
        <v>7673</v>
      </c>
      <c r="C64"/>
      <c r="D64" t="n">
        <v>10</v>
      </c>
      <c r="E64" t="n">
        <v>4201</v>
      </c>
      <c r="F64" s="201" t="n">
        <v>42940</v>
      </c>
      <c r="G64" t="n">
        <v>4457</v>
      </c>
      <c r="H64" s="201" t="n">
        <v>43633</v>
      </c>
      <c r="I64"/>
      <c r="J64"/>
      <c r="K64"/>
      <c r="L64"/>
      <c r="M64" t="s">
        <v>5566</v>
      </c>
      <c r="N64"/>
      <c r="O64"/>
      <c r="P64"/>
      <c r="Q64" s="201"/>
      <c r="R64" s="201"/>
      <c r="S64"/>
      <c r="T64" s="201"/>
      <c r="U64"/>
      <c r="V64"/>
    </row>
    <row r="65">
      <c r="A65" t="n">
        <v>101</v>
      </c>
      <c r="B65" t="s">
        <v>7674</v>
      </c>
      <c r="C65"/>
      <c r="D65" t="n">
        <v>92</v>
      </c>
      <c r="E65" t="n">
        <v>540</v>
      </c>
      <c r="F65" s="201" t="n">
        <v>43339</v>
      </c>
      <c r="G65" t="n">
        <v>380</v>
      </c>
      <c r="H65" s="201" t="n">
        <v>43633</v>
      </c>
      <c r="I65"/>
      <c r="J65"/>
      <c r="K65"/>
      <c r="L65"/>
      <c r="M65" t="s">
        <v>5566</v>
      </c>
      <c r="N65"/>
      <c r="O65"/>
      <c r="P65"/>
      <c r="Q65" s="201"/>
      <c r="R65" s="201"/>
      <c r="S65"/>
      <c r="T65" s="201"/>
      <c r="U65"/>
      <c r="V65"/>
    </row>
    <row r="66">
      <c r="A66" t="n">
        <v>102</v>
      </c>
      <c r="B66" t="s">
        <v>7675</v>
      </c>
      <c r="C66"/>
      <c r="D66" t="n">
        <v>2235</v>
      </c>
      <c r="E66" t="n">
        <v>22.3272</v>
      </c>
      <c r="F66" s="201" t="n">
        <v>42367</v>
      </c>
      <c r="G66" t="n">
        <v>21</v>
      </c>
      <c r="H66" s="201" t="n">
        <v>43633</v>
      </c>
      <c r="I66"/>
      <c r="J66"/>
      <c r="K66"/>
      <c r="L66"/>
      <c r="M66" t="s">
        <v>5575</v>
      </c>
      <c r="N66"/>
      <c r="O66"/>
      <c r="P66"/>
      <c r="Q66" s="201"/>
      <c r="R66" s="201"/>
      <c r="S66"/>
      <c r="T66" s="201"/>
      <c r="U66"/>
      <c r="V66"/>
    </row>
    <row r="67">
      <c r="A67" t="n">
        <v>103</v>
      </c>
      <c r="B67" t="s">
        <v>7676</v>
      </c>
      <c r="C67" t="s">
        <v>5566</v>
      </c>
      <c r="D67" t="n">
        <v>50</v>
      </c>
      <c r="E67" t="n">
        <v>1257</v>
      </c>
      <c r="F67" s="201" t="n">
        <v>43633</v>
      </c>
      <c r="G67" t="n">
        <v>1295</v>
      </c>
      <c r="H67" s="201" t="n">
        <v>43713</v>
      </c>
      <c r="I67" t="n">
        <v>0.102563260420544</v>
      </c>
      <c r="J67" t="n">
        <v>0.0306284805091488</v>
      </c>
      <c r="K67" t="n">
        <v>1925</v>
      </c>
      <c r="L67"/>
      <c r="M67" t="s">
        <v>7677</v>
      </c>
      <c r="N67" t="n">
        <v>28</v>
      </c>
      <c r="O67"/>
      <c r="P67"/>
      <c r="Q67" s="201"/>
      <c r="R67" s="201"/>
      <c r="S67"/>
      <c r="T67" s="201"/>
      <c r="U67"/>
      <c r="V67"/>
    </row>
    <row r="68">
      <c r="A68" t="n">
        <v>104</v>
      </c>
      <c r="B68" t="s">
        <v>7678</v>
      </c>
      <c r="C68" t="s">
        <v>5566</v>
      </c>
      <c r="D68" t="n">
        <v>2000</v>
      </c>
      <c r="E68" t="n">
        <v>46</v>
      </c>
      <c r="F68" s="201" t="n">
        <v>43031</v>
      </c>
      <c r="G68" t="n">
        <v>18.3</v>
      </c>
      <c r="H68" s="201" t="n">
        <v>43745</v>
      </c>
      <c r="I68" t="n">
        <v>-0.306848586196412</v>
      </c>
      <c r="J68" t="n">
        <v>-0.601086956521739</v>
      </c>
      <c r="K68" t="n">
        <v>-55300</v>
      </c>
      <c r="L68"/>
      <c r="M68" t="s">
        <v>7679</v>
      </c>
      <c r="N68" t="n">
        <v>22</v>
      </c>
      <c r="O68"/>
      <c r="P68"/>
      <c r="Q68" s="201"/>
      <c r="R68" s="201"/>
      <c r="S68"/>
      <c r="T68" s="201"/>
      <c r="U68"/>
      <c r="V68"/>
    </row>
    <row r="69">
      <c r="A69" t="n">
        <v>105</v>
      </c>
      <c r="B69" t="s">
        <v>7680</v>
      </c>
      <c r="C69" t="s">
        <v>5566</v>
      </c>
      <c r="D69" t="n">
        <v>20</v>
      </c>
      <c r="E69" t="n">
        <v>713.9</v>
      </c>
      <c r="F69" s="201" t="n">
        <v>39471</v>
      </c>
      <c r="G69" t="n">
        <v>332</v>
      </c>
      <c r="H69" s="201" t="n">
        <v>43745</v>
      </c>
      <c r="I69" t="n">
        <v>-0.0465351058226413</v>
      </c>
      <c r="J69" t="n">
        <v>-0.545034458607648</v>
      </c>
      <c r="K69" t="n">
        <v>-7782.002</v>
      </c>
      <c r="L69"/>
      <c r="M69" t="s">
        <v>7681</v>
      </c>
      <c r="N69" t="n">
        <v>14</v>
      </c>
      <c r="O69"/>
      <c r="P69"/>
      <c r="Q69" s="201"/>
      <c r="R69" s="201"/>
      <c r="S69"/>
      <c r="T69" s="201"/>
      <c r="U69"/>
      <c r="V69"/>
    </row>
    <row r="70">
      <c r="A70" t="n">
        <v>106</v>
      </c>
      <c r="B70" t="s">
        <v>7682</v>
      </c>
      <c r="C70" t="s">
        <v>5566</v>
      </c>
      <c r="D70" t="n">
        <v>100</v>
      </c>
      <c r="E70" t="n">
        <v>725</v>
      </c>
      <c r="F70" s="201" t="n">
        <v>43011</v>
      </c>
      <c r="G70" t="n">
        <v>362</v>
      </c>
      <c r="H70" s="201" t="n">
        <v>43745</v>
      </c>
      <c r="I70" t="n">
        <v>-0.247751417311752</v>
      </c>
      <c r="J70" t="n">
        <v>-0.498896689655172</v>
      </c>
      <c r="K70" t="n">
        <v>-36170.01</v>
      </c>
      <c r="L70"/>
      <c r="M70" t="s">
        <v>7683</v>
      </c>
      <c r="N70" t="n">
        <v>20</v>
      </c>
      <c r="O70"/>
      <c r="P70"/>
      <c r="Q70" s="201"/>
      <c r="R70" s="201"/>
      <c r="S70"/>
      <c r="T70" s="201"/>
      <c r="U70"/>
      <c r="V70"/>
    </row>
    <row r="71">
      <c r="A71" t="n">
        <v>107</v>
      </c>
      <c r="B71" t="s">
        <v>7684</v>
      </c>
      <c r="C71" t="s">
        <v>5566</v>
      </c>
      <c r="D71" t="n">
        <v>2000</v>
      </c>
      <c r="E71" t="n">
        <v>40.2</v>
      </c>
      <c r="F71" s="201" t="n">
        <v>43031</v>
      </c>
      <c r="G71" t="n">
        <v>12.05</v>
      </c>
      <c r="H71" s="201" t="n">
        <v>43748</v>
      </c>
      <c r="I71" t="n">
        <v>-0.353939854423836</v>
      </c>
      <c r="J71" t="n">
        <v>-0.695273631840796</v>
      </c>
      <c r="K71" t="n">
        <v>-55900</v>
      </c>
      <c r="L71"/>
      <c r="M71" t="s">
        <v>7685</v>
      </c>
      <c r="N71" t="n">
        <v>21</v>
      </c>
      <c r="O71"/>
      <c r="P71"/>
      <c r="Q71" s="201"/>
      <c r="R71" s="201"/>
      <c r="S71"/>
      <c r="T71" s="201"/>
      <c r="U71"/>
      <c r="V71"/>
    </row>
    <row r="72">
      <c r="A72" t="n">
        <v>108</v>
      </c>
      <c r="B72" t="s">
        <v>7686</v>
      </c>
      <c r="C72" t="s">
        <v>5566</v>
      </c>
      <c r="D72" t="n">
        <v>500</v>
      </c>
      <c r="E72" t="n">
        <v>184</v>
      </c>
      <c r="F72" s="201" t="n">
        <v>43031</v>
      </c>
      <c r="G72" t="n">
        <v>275</v>
      </c>
      <c r="H72" s="201" t="n">
        <v>43851</v>
      </c>
      <c r="I72" t="n">
        <v>0.22337717788487</v>
      </c>
      <c r="J72" t="n">
        <v>0.502445652173913</v>
      </c>
      <c r="K72" t="n">
        <v>46225</v>
      </c>
      <c r="L72"/>
      <c r="M72" t="s">
        <v>7679</v>
      </c>
      <c r="N72" t="n">
        <v>23</v>
      </c>
      <c r="O72"/>
      <c r="P72"/>
      <c r="Q72" s="201"/>
      <c r="R72" s="201"/>
      <c r="S72"/>
      <c r="T72" s="201"/>
      <c r="U72"/>
      <c r="V72"/>
    </row>
    <row r="73">
      <c r="A73" t="n">
        <v>109</v>
      </c>
      <c r="B73" t="s">
        <v>7687</v>
      </c>
      <c r="C73" t="s">
        <v>5566</v>
      </c>
      <c r="D73" t="n">
        <v>240</v>
      </c>
      <c r="E73" t="n">
        <v>395.235</v>
      </c>
      <c r="F73" s="201" t="n">
        <v>41802</v>
      </c>
      <c r="G73" t="n">
        <v>650</v>
      </c>
      <c r="H73" s="201" t="n">
        <v>43763</v>
      </c>
      <c r="I73" t="n">
        <v>0.165448620101594</v>
      </c>
      <c r="J73" t="n">
        <v>0.929231975913064</v>
      </c>
      <c r="K73" t="n">
        <v>88143.6</v>
      </c>
      <c r="L73"/>
      <c r="M73" t="s">
        <v>7688</v>
      </c>
      <c r="N73" t="n">
        <v>3</v>
      </c>
      <c r="O73"/>
      <c r="P73"/>
      <c r="Q73" s="201"/>
      <c r="R73" s="201"/>
      <c r="S73"/>
      <c r="T73" s="201"/>
      <c r="U73"/>
      <c r="V73"/>
    </row>
    <row r="74">
      <c r="A74" t="n">
        <v>110</v>
      </c>
      <c r="B74" t="s">
        <v>7689</v>
      </c>
      <c r="C74" t="s">
        <v>5566</v>
      </c>
      <c r="D74" t="n">
        <v>100</v>
      </c>
      <c r="E74" t="n">
        <v>647.27</v>
      </c>
      <c r="F74" s="201" t="n">
        <v>43350</v>
      </c>
      <c r="G74" t="n">
        <v>750</v>
      </c>
      <c r="H74" s="201" t="n">
        <v>43872</v>
      </c>
      <c r="I74" t="n">
        <v>0.0995915817605899</v>
      </c>
      <c r="J74" t="n">
        <v>0.144885287438009</v>
      </c>
      <c r="K74" t="n">
        <v>9377.99</v>
      </c>
      <c r="L74"/>
      <c r="M74" t="s">
        <v>7690</v>
      </c>
      <c r="N74" t="n">
        <v>27</v>
      </c>
      <c r="O74"/>
      <c r="P74"/>
      <c r="Q74" s="201"/>
      <c r="R74" s="201"/>
      <c r="S74"/>
      <c r="T74" s="201"/>
      <c r="U74"/>
      <c r="V74"/>
    </row>
    <row r="75">
      <c r="A75" t="n">
        <v>111</v>
      </c>
      <c r="B75" t="s">
        <v>7691</v>
      </c>
      <c r="C75" t="s">
        <v>5566</v>
      </c>
      <c r="D75" t="n">
        <v>500</v>
      </c>
      <c r="E75" t="n">
        <v>1211.85</v>
      </c>
      <c r="F75" s="201" t="n">
        <v>43745</v>
      </c>
      <c r="G75" t="n">
        <v>1415</v>
      </c>
      <c r="H75" s="201" t="n">
        <v>44160</v>
      </c>
      <c r="I75" t="n">
        <v>0.155146584551891</v>
      </c>
      <c r="J75" t="n">
        <v>0.177249659611338</v>
      </c>
      <c r="K75" t="n">
        <v>107400</v>
      </c>
      <c r="L75"/>
      <c r="M75" t="s">
        <v>7692</v>
      </c>
      <c r="N75" t="n">
        <v>29</v>
      </c>
      <c r="O75"/>
      <c r="P75"/>
      <c r="Q75" s="201"/>
      <c r="R75" s="201"/>
      <c r="S75"/>
      <c r="T75" s="201"/>
      <c r="U75"/>
      <c r="V75"/>
    </row>
    <row r="76">
      <c r="A76" t="n">
        <v>112</v>
      </c>
      <c r="B76" t="s">
        <v>7693</v>
      </c>
      <c r="C76" t="s">
        <v>5566</v>
      </c>
      <c r="D76" t="n">
        <v>1000</v>
      </c>
      <c r="E76" t="n">
        <v>342.2</v>
      </c>
      <c r="F76" s="201" t="n">
        <v>43745</v>
      </c>
      <c r="G76" t="n">
        <v>574.75</v>
      </c>
      <c r="H76" s="201" t="n">
        <v>44228</v>
      </c>
      <c r="I76" t="n">
        <v>0.448653997191408</v>
      </c>
      <c r="J76" t="n">
        <v>0.625657218001169</v>
      </c>
      <c r="K76" t="n">
        <v>214099.9</v>
      </c>
      <c r="L76"/>
      <c r="M76" t="s">
        <v>7694</v>
      </c>
      <c r="N76" t="n">
        <v>30</v>
      </c>
      <c r="O76"/>
      <c r="P76"/>
      <c r="Q76" s="201"/>
      <c r="R76" s="201"/>
      <c r="S76"/>
      <c r="T76" s="201"/>
      <c r="U76"/>
      <c r="V7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vishalh</dc:creator>
  <cp:keywords/>
  <dc:description/>
  <cp:lastModifiedBy>Amloo</cp:lastModifiedBy>
  <cp:revision/>
  <dcterms:created xsi:type="dcterms:W3CDTF">2005-08-28T08:26:13Z</dcterms:created>
  <dcterms:modified xsi:type="dcterms:W3CDTF">2021-03-26T20:26:48Z</dcterms:modified>
  <cp:category/>
  <cp:contentStatus/>
</cp:coreProperties>
</file>