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<sst xmlns="http://schemas.openxmlformats.org/spreadsheetml/2006/main" count="214" uniqueCount="173">
  <si>
    <t>₹ 3,802</t>
  </si>
  <si>
    <t>₹ 3,986</t>
  </si>
  <si>
    <t>₹ 3,822</t>
  </si>
  <si>
    <t>₹ 4,018</t>
  </si>
  <si>
    <t>NIL</t>
  </si>
  <si>
    <t>₹ 4,012</t>
  </si>
  <si>
    <t>₹ 3,874</t>
  </si>
  <si>
    <t>₹ 4,065</t>
  </si>
  <si>
    <t>₹ 3,901</t>
  </si>
  <si>
    <t>₹ 4,101</t>
  </si>
  <si>
    <t>₹ 3,977</t>
  </si>
  <si>
    <t>₹ 4,174</t>
  </si>
  <si>
    <t>₹ 3,975</t>
  </si>
  <si>
    <t>₹ 4,177</t>
  </si>
  <si>
    <t>₹ 4,020</t>
  </si>
  <si>
    <t>₹ 4,220</t>
  </si>
  <si>
    <t>₹ 4,224</t>
  </si>
  <si>
    <t>₹ 3,904</t>
  </si>
  <si>
    <t>₹ 4,102</t>
  </si>
  <si>
    <t>₹ 3,903</t>
  </si>
  <si>
    <t>₹ 4,097</t>
  </si>
  <si>
    <t>13-01-2020</t>
  </si>
  <si>
    <t>₹ 3,906</t>
  </si>
  <si>
    <t>₹ 4,100</t>
  </si>
  <si>
    <t>14-01-2020</t>
  </si>
  <si>
    <t>₹ 3,883</t>
  </si>
  <si>
    <t>₹ 4,076</t>
  </si>
  <si>
    <t>15-01-2020</t>
  </si>
  <si>
    <t>₹ 4,077</t>
  </si>
  <si>
    <t>16-01-2020</t>
  </si>
  <si>
    <t>₹ 3,884</t>
  </si>
  <si>
    <t>₹ 4,075</t>
  </si>
  <si>
    <t>17-01-2020</t>
  </si>
  <si>
    <t>₹ 3,885</t>
  </si>
  <si>
    <t>₹ 4,079</t>
  </si>
  <si>
    <t>18-01-2020</t>
  </si>
  <si>
    <t>₹ 3,877</t>
  </si>
  <si>
    <t>₹ 4,068</t>
  </si>
  <si>
    <t>19-01-2020</t>
  </si>
  <si>
    <t>₹ 4,070</t>
  </si>
  <si>
    <t>20-01-2020</t>
  </si>
  <si>
    <t>₹ 4,066</t>
  </si>
  <si>
    <t>21-01-2020</t>
  </si>
  <si>
    <t>₹ 3,902</t>
  </si>
  <si>
    <t>₹ 4,099</t>
  </si>
  <si>
    <t>22-01-2020</t>
  </si>
  <si>
    <t>₹ 3,925</t>
  </si>
  <si>
    <t>₹ 4,121</t>
  </si>
  <si>
    <t>23-01-2020</t>
  </si>
  <si>
    <t>₹ 4,091</t>
  </si>
  <si>
    <t>24-01-2020</t>
  </si>
  <si>
    <t>₹ 3,900</t>
  </si>
  <si>
    <t>25-01-2020</t>
  </si>
  <si>
    <t>₹ 4,095</t>
  </si>
  <si>
    <t>26-01-2020</t>
  </si>
  <si>
    <t>₹ 3,897</t>
  </si>
  <si>
    <t>₹ 4,093</t>
  </si>
  <si>
    <t>27-01-2020</t>
  </si>
  <si>
    <t>₹ 3,946</t>
  </si>
  <si>
    <t>₹ 4,145</t>
  </si>
  <si>
    <t>28-01-2020</t>
  </si>
  <si>
    <t>₹ 3,945</t>
  </si>
  <si>
    <t>₹ 4,139</t>
  </si>
  <si>
    <t>29-01-2020</t>
  </si>
  <si>
    <t>₹ 3,965</t>
  </si>
  <si>
    <t>₹ 4,164</t>
  </si>
  <si>
    <t>30-01-2020</t>
  </si>
  <si>
    <t>₹ 3,926</t>
  </si>
  <si>
    <t>₹ 4,126</t>
  </si>
  <si>
    <t>31-01-2020</t>
  </si>
  <si>
    <t>₹ 4,182</t>
  </si>
  <si>
    <t>₹ 3,985</t>
  </si>
  <si>
    <t>₹ 4,183</t>
  </si>
  <si>
    <t>₹ 3,988</t>
  </si>
  <si>
    <t>₹ 4,186</t>
  </si>
  <si>
    <t>₹ 3,983</t>
  </si>
  <si>
    <t>₹ 4,181</t>
  </si>
  <si>
    <t>₹ 3,992</t>
  </si>
  <si>
    <t>₹ 4,185</t>
  </si>
  <si>
    <t>₹ 4,159</t>
  </si>
  <si>
    <t>₹ 3,951</t>
  </si>
  <si>
    <t>₹ 4,146</t>
  </si>
  <si>
    <t>₹ 3,937</t>
  </si>
  <si>
    <t>₹ 4,140</t>
  </si>
  <si>
    <t>₹ 3,940</t>
  </si>
  <si>
    <t>₹ 4,133</t>
  </si>
  <si>
    <t>₹ 4,148</t>
  </si>
  <si>
    <t>₹ 4,179</t>
  </si>
  <si>
    <t>₹ 3,973</t>
  </si>
  <si>
    <t>₹ 4,168</t>
  </si>
  <si>
    <t>₹ 3,969</t>
  </si>
  <si>
    <t>₹ 4,167</t>
  </si>
  <si>
    <t>13-02-2020</t>
  </si>
  <si>
    <t>₹ 3,961</t>
  </si>
  <si>
    <t>₹ 4,165</t>
  </si>
  <si>
    <t>14-02-2020</t>
  </si>
  <si>
    <t>₹ 3,968</t>
  </si>
  <si>
    <t>₹ 4,161</t>
  </si>
  <si>
    <t>15-02-2020</t>
  </si>
  <si>
    <t>₹ 3,978</t>
  </si>
  <si>
    <t>₹ 4,175</t>
  </si>
  <si>
    <t>16-02-2020</t>
  </si>
  <si>
    <t>17-02-2020</t>
  </si>
  <si>
    <t>18-02-2020</t>
  </si>
  <si>
    <t>19-02-2020</t>
  </si>
  <si>
    <t>₹ 4,213</t>
  </si>
  <si>
    <t>20-02-2020</t>
  </si>
  <si>
    <t>₹ 4,015</t>
  </si>
  <si>
    <t>₹ 4,217</t>
  </si>
  <si>
    <t>21-02-2020</t>
  </si>
  <si>
    <t>₹ 4,039</t>
  </si>
  <si>
    <t>₹ 4,244</t>
  </si>
  <si>
    <t>22-02-2020</t>
  </si>
  <si>
    <t>₹ 4,040</t>
  </si>
  <si>
    <t>23-02-2020</t>
  </si>
  <si>
    <t>₹ 4,152</t>
  </si>
  <si>
    <t>₹ 4,359</t>
  </si>
  <si>
    <t>24-02-2020</t>
  </si>
  <si>
    <t>₹ 4,153</t>
  </si>
  <si>
    <t>₹ 4,361</t>
  </si>
  <si>
    <t>25-02-2020</t>
  </si>
  <si>
    <t>₹ 4,207</t>
  </si>
  <si>
    <t>₹ 4,416</t>
  </si>
  <si>
    <t>26-02-2020</t>
  </si>
  <si>
    <t>₹ 4,132</t>
  </si>
  <si>
    <t>₹ 4,337</t>
  </si>
  <si>
    <t>27-02-2020</t>
  </si>
  <si>
    <t>₹ 4,154</t>
  </si>
  <si>
    <t>28-02-2020</t>
  </si>
  <si>
    <t>₹ 4,151</t>
  </si>
  <si>
    <t>29-02-2020</t>
  </si>
  <si>
    <t>₹ 4,155</t>
  </si>
  <si>
    <t>₹ 4,365</t>
  </si>
  <si>
    <t>₹ 4,062</t>
  </si>
  <si>
    <t>₹ 4,266</t>
  </si>
  <si>
    <t>₹ 4,064</t>
  </si>
  <si>
    <t>₹ 4,063</t>
  </si>
  <si>
    <t>₹ 4,270</t>
  </si>
  <si>
    <t>₹ 4,313</t>
  </si>
  <si>
    <t>₹ 4,107</t>
  </si>
  <si>
    <t>₹ 4,306</t>
  </si>
  <si>
    <t>₹ 4,247</t>
  </si>
  <si>
    <t>₹ 4,460</t>
  </si>
  <si>
    <t>₹ 4,243</t>
  </si>
  <si>
    <t>₹ 4,455</t>
  </si>
  <si>
    <t>₹ 4,320</t>
  </si>
  <si>
    <t>₹ 4,538</t>
  </si>
  <si>
    <t>₹ 4,317</t>
  </si>
  <si>
    <t>₹ 4,537</t>
  </si>
  <si>
    <t>₹ 4,323</t>
  </si>
  <si>
    <t>₹ 4,535</t>
  </si>
  <si>
    <t>₹ 4,283</t>
  </si>
  <si>
    <t>₹ 4,500</t>
  </si>
  <si>
    <t>₹ 4,285</t>
  </si>
  <si>
    <t>13-03-2020</t>
  </si>
  <si>
    <t>₹ 4,248</t>
  </si>
  <si>
    <t>₹ 4,462</t>
  </si>
  <si>
    <t>14-03-2020</t>
  </si>
  <si>
    <t>₹ 4,250</t>
  </si>
  <si>
    <t>15-03-2020</t>
  </si>
  <si>
    <t>₹ 4,463</t>
  </si>
  <si>
    <t>16-03-2020</t>
  </si>
  <si>
    <t>₹ 4,054</t>
  </si>
  <si>
    <t>₹ 4,257</t>
  </si>
  <si>
    <t>17-03-2020</t>
  </si>
  <si>
    <t>₹ 4,026</t>
  </si>
  <si>
    <t>₹ 4,223</t>
  </si>
  <si>
    <t>18-03-2020</t>
  </si>
  <si>
    <t>₹ 3,924</t>
  </si>
  <si>
    <t>₹ 4,120</t>
  </si>
  <si>
    <t>19-03-2020</t>
  </si>
  <si>
    <t>₹ 3,996</t>
  </si>
  <si>
    <t>₹ 4,196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</si>
</sst>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</font>
    <font>
      <sz val="12.0"/>
      <color rgb="FF000000"/>
      <name val="Arial"/>
    </font>
    <font>
      <b/>
      <sz val="12.0"/>
      <color rgb="FF66AD30"/>
      <name val="Arial"/>
    </font>
    <font>
      <b/>
      <sz val="12.0"/>
      <color rgb="FFDA464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F5A3"/>
        <bgColor rgb="FFEEF5A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43831.0</v>
      </c>
      <c r="B1" s="2" t="s">
        <v>0</v>
      </c>
      <c r="C1" s="3">
        <f>+4</f>
        <v>4</v>
      </c>
      <c r="D1" s="2" t="s">
        <v>1</v>
      </c>
      <c r="E1" s="4">
        <v>-6.0</v>
      </c>
    </row>
    <row r="2">
      <c r="A2" s="5">
        <v>43862.0</v>
      </c>
      <c r="B2" s="6" t="s">
        <v>2</v>
      </c>
      <c r="C2" s="7">
        <f>+20</f>
        <v>20</v>
      </c>
      <c r="D2" s="6" t="s">
        <v>3</v>
      </c>
      <c r="E2" s="7">
        <f>+32</f>
        <v>32</v>
      </c>
    </row>
    <row r="3">
      <c r="A3" s="1">
        <v>43891.0</v>
      </c>
      <c r="B3" s="2" t="s">
        <v>2</v>
      </c>
      <c r="C3" s="2" t="s">
        <v>4</v>
      </c>
      <c r="D3" s="2" t="s">
        <v>5</v>
      </c>
      <c r="E3" s="4">
        <v>-6.0</v>
      </c>
    </row>
    <row r="4">
      <c r="A4" s="5">
        <v>43922.0</v>
      </c>
      <c r="B4" s="6" t="s">
        <v>2</v>
      </c>
      <c r="C4" s="6" t="s">
        <v>4</v>
      </c>
      <c r="D4" s="6" t="s">
        <v>5</v>
      </c>
      <c r="E4" s="6" t="s">
        <v>4</v>
      </c>
    </row>
    <row r="5">
      <c r="A5" s="1">
        <v>43952.0</v>
      </c>
      <c r="B5" s="2" t="s">
        <v>6</v>
      </c>
      <c r="C5" s="3">
        <f>+52</f>
        <v>52</v>
      </c>
      <c r="D5" s="2" t="s">
        <v>7</v>
      </c>
      <c r="E5" s="3">
        <f>+53</f>
        <v>53</v>
      </c>
    </row>
    <row r="6">
      <c r="A6" s="5">
        <v>43983.0</v>
      </c>
      <c r="B6" s="6" t="s">
        <v>8</v>
      </c>
      <c r="C6" s="7">
        <f>+27</f>
        <v>27</v>
      </c>
      <c r="D6" s="6" t="s">
        <v>9</v>
      </c>
      <c r="E6" s="7">
        <f>+36</f>
        <v>36</v>
      </c>
    </row>
    <row r="7">
      <c r="A7" s="1">
        <v>44013.0</v>
      </c>
      <c r="B7" s="2" t="s">
        <v>10</v>
      </c>
      <c r="C7" s="3">
        <f>+76</f>
        <v>76</v>
      </c>
      <c r="D7" s="2" t="s">
        <v>11</v>
      </c>
      <c r="E7" s="3">
        <f>+73</f>
        <v>73</v>
      </c>
    </row>
    <row r="8">
      <c r="A8" s="5">
        <v>44044.0</v>
      </c>
      <c r="B8" s="6" t="s">
        <v>12</v>
      </c>
      <c r="C8" s="8">
        <v>-2.0</v>
      </c>
      <c r="D8" s="6" t="s">
        <v>13</v>
      </c>
      <c r="E8" s="7">
        <f>+3</f>
        <v>3</v>
      </c>
    </row>
    <row r="9">
      <c r="A9" s="1">
        <v>44075.0</v>
      </c>
      <c r="B9" s="2" t="s">
        <v>14</v>
      </c>
      <c r="C9" s="3">
        <f>+45</f>
        <v>45</v>
      </c>
      <c r="D9" s="2" t="s">
        <v>15</v>
      </c>
      <c r="E9" s="3">
        <f>+43</f>
        <v>43</v>
      </c>
    </row>
    <row r="10">
      <c r="A10" s="5">
        <v>44105.0</v>
      </c>
      <c r="B10" s="6" t="s">
        <v>3</v>
      </c>
      <c r="C10" s="8">
        <v>-2.0</v>
      </c>
      <c r="D10" s="6" t="s">
        <v>16</v>
      </c>
      <c r="E10" s="7">
        <f>+4</f>
        <v>4</v>
      </c>
    </row>
    <row r="11">
      <c r="A11" s="1">
        <v>44136.0</v>
      </c>
      <c r="B11" s="2" t="s">
        <v>17</v>
      </c>
      <c r="C11" s="4">
        <v>-114.0</v>
      </c>
      <c r="D11" s="2" t="s">
        <v>18</v>
      </c>
      <c r="E11" s="4">
        <v>-122.0</v>
      </c>
    </row>
    <row r="12">
      <c r="A12" s="5">
        <v>44166.0</v>
      </c>
      <c r="B12" s="6" t="s">
        <v>19</v>
      </c>
      <c r="C12" s="8">
        <v>-1.0</v>
      </c>
      <c r="D12" s="6" t="s">
        <v>20</v>
      </c>
      <c r="E12" s="8">
        <v>-5.0</v>
      </c>
    </row>
    <row r="13">
      <c r="A13" s="2" t="s">
        <v>21</v>
      </c>
      <c r="B13" s="2" t="s">
        <v>22</v>
      </c>
      <c r="C13" s="3">
        <f>+3</f>
        <v>3</v>
      </c>
      <c r="D13" s="2" t="s">
        <v>23</v>
      </c>
      <c r="E13" s="3">
        <f>+3</f>
        <v>3</v>
      </c>
    </row>
    <row r="14">
      <c r="A14" s="6" t="s">
        <v>24</v>
      </c>
      <c r="B14" s="6" t="s">
        <v>25</v>
      </c>
      <c r="C14" s="8">
        <v>-23.0</v>
      </c>
      <c r="D14" s="6" t="s">
        <v>26</v>
      </c>
      <c r="E14" s="8">
        <v>-24.0</v>
      </c>
    </row>
    <row r="15">
      <c r="A15" s="2" t="s">
        <v>27</v>
      </c>
      <c r="B15" s="2" t="s">
        <v>25</v>
      </c>
      <c r="C15" s="2" t="s">
        <v>4</v>
      </c>
      <c r="D15" s="2" t="s">
        <v>28</v>
      </c>
      <c r="E15" s="3">
        <f>+1</f>
        <v>1</v>
      </c>
    </row>
    <row r="16">
      <c r="A16" s="6" t="s">
        <v>29</v>
      </c>
      <c r="B16" s="6" t="s">
        <v>30</v>
      </c>
      <c r="C16" s="7">
        <f t="shared" ref="C16:C17" si="1">+1</f>
        <v>1</v>
      </c>
      <c r="D16" s="6" t="s">
        <v>31</v>
      </c>
      <c r="E16" s="8">
        <v>-2.0</v>
      </c>
    </row>
    <row r="17">
      <c r="A17" s="2" t="s">
        <v>32</v>
      </c>
      <c r="B17" s="2" t="s">
        <v>33</v>
      </c>
      <c r="C17" s="3">
        <f t="shared" si="1"/>
        <v>1</v>
      </c>
      <c r="D17" s="2" t="s">
        <v>34</v>
      </c>
      <c r="E17" s="3">
        <f>+4</f>
        <v>4</v>
      </c>
    </row>
    <row r="18">
      <c r="A18" s="6" t="s">
        <v>35</v>
      </c>
      <c r="B18" s="6" t="s">
        <v>36</v>
      </c>
      <c r="C18" s="8">
        <v>-8.0</v>
      </c>
      <c r="D18" s="6" t="s">
        <v>37</v>
      </c>
      <c r="E18" s="8">
        <v>-11.0</v>
      </c>
    </row>
    <row r="19">
      <c r="A19" s="2" t="s">
        <v>38</v>
      </c>
      <c r="B19" s="2" t="s">
        <v>36</v>
      </c>
      <c r="C19" s="2" t="s">
        <v>4</v>
      </c>
      <c r="D19" s="2" t="s">
        <v>39</v>
      </c>
      <c r="E19" s="3">
        <f>+2</f>
        <v>2</v>
      </c>
    </row>
    <row r="20">
      <c r="A20" s="6" t="s">
        <v>40</v>
      </c>
      <c r="B20" s="6" t="s">
        <v>6</v>
      </c>
      <c r="C20" s="8">
        <v>-3.0</v>
      </c>
      <c r="D20" s="6" t="s">
        <v>41</v>
      </c>
      <c r="E20" s="8">
        <v>-4.0</v>
      </c>
    </row>
    <row r="21">
      <c r="A21" s="2" t="s">
        <v>42</v>
      </c>
      <c r="B21" s="2" t="s">
        <v>43</v>
      </c>
      <c r="C21" s="3">
        <f>+28</f>
        <v>28</v>
      </c>
      <c r="D21" s="2" t="s">
        <v>44</v>
      </c>
      <c r="E21" s="3">
        <f>+33</f>
        <v>33</v>
      </c>
    </row>
    <row r="22">
      <c r="A22" s="6" t="s">
        <v>45</v>
      </c>
      <c r="B22" s="6" t="s">
        <v>46</v>
      </c>
      <c r="C22" s="7">
        <f>+23</f>
        <v>23</v>
      </c>
      <c r="D22" s="6" t="s">
        <v>47</v>
      </c>
      <c r="E22" s="7">
        <f>+22</f>
        <v>22</v>
      </c>
    </row>
    <row r="23">
      <c r="A23" s="2" t="s">
        <v>48</v>
      </c>
      <c r="B23" s="2" t="s">
        <v>8</v>
      </c>
      <c r="C23" s="4">
        <v>-24.0</v>
      </c>
      <c r="D23" s="2" t="s">
        <v>49</v>
      </c>
      <c r="E23" s="4">
        <v>-30.0</v>
      </c>
    </row>
    <row r="24">
      <c r="A24" s="6" t="s">
        <v>50</v>
      </c>
      <c r="B24" s="6" t="s">
        <v>51</v>
      </c>
      <c r="C24" s="8">
        <v>-1.0</v>
      </c>
      <c r="D24" s="6" t="s">
        <v>20</v>
      </c>
      <c r="E24" s="7">
        <f>+6</f>
        <v>6</v>
      </c>
    </row>
    <row r="25">
      <c r="A25" s="2" t="s">
        <v>52</v>
      </c>
      <c r="B25" s="2" t="s">
        <v>51</v>
      </c>
      <c r="C25" s="2" t="s">
        <v>4</v>
      </c>
      <c r="D25" s="2" t="s">
        <v>53</v>
      </c>
      <c r="E25" s="4">
        <v>-2.0</v>
      </c>
    </row>
    <row r="26">
      <c r="A26" s="6" t="s">
        <v>54</v>
      </c>
      <c r="B26" s="6" t="s">
        <v>55</v>
      </c>
      <c r="C26" s="8">
        <v>-3.0</v>
      </c>
      <c r="D26" s="6" t="s">
        <v>56</v>
      </c>
      <c r="E26" s="8">
        <v>-2.0</v>
      </c>
    </row>
    <row r="27">
      <c r="A27" s="2" t="s">
        <v>57</v>
      </c>
      <c r="B27" s="2" t="s">
        <v>58</v>
      </c>
      <c r="C27" s="3">
        <f>+49</f>
        <v>49</v>
      </c>
      <c r="D27" s="2" t="s">
        <v>59</v>
      </c>
      <c r="E27" s="3">
        <f>+52</f>
        <v>52</v>
      </c>
    </row>
    <row r="28">
      <c r="A28" s="6" t="s">
        <v>60</v>
      </c>
      <c r="B28" s="6" t="s">
        <v>61</v>
      </c>
      <c r="C28" s="8">
        <v>-1.0</v>
      </c>
      <c r="D28" s="6" t="s">
        <v>62</v>
      </c>
      <c r="E28" s="8">
        <v>-6.0</v>
      </c>
    </row>
    <row r="29">
      <c r="A29" s="2" t="s">
        <v>63</v>
      </c>
      <c r="B29" s="2" t="s">
        <v>64</v>
      </c>
      <c r="C29" s="3">
        <f>+20</f>
        <v>20</v>
      </c>
      <c r="D29" s="2" t="s">
        <v>65</v>
      </c>
      <c r="E29" s="3">
        <f>+25</f>
        <v>25</v>
      </c>
    </row>
    <row r="30">
      <c r="A30" s="6" t="s">
        <v>66</v>
      </c>
      <c r="B30" s="6" t="s">
        <v>67</v>
      </c>
      <c r="C30" s="8">
        <v>-39.0</v>
      </c>
      <c r="D30" s="6" t="s">
        <v>68</v>
      </c>
      <c r="E30" s="8">
        <v>-38.0</v>
      </c>
    </row>
    <row r="31">
      <c r="A31" s="2" t="s">
        <v>69</v>
      </c>
      <c r="B31" s="2" t="s">
        <v>1</v>
      </c>
      <c r="C31" s="3">
        <f>+60</f>
        <v>60</v>
      </c>
      <c r="D31" s="2" t="s">
        <v>70</v>
      </c>
      <c r="E31" s="3">
        <f>+56</f>
        <v>56</v>
      </c>
    </row>
    <row r="32">
      <c r="A32" s="1">
        <v>43832.0</v>
      </c>
      <c r="B32" s="2" t="s">
        <v>71</v>
      </c>
      <c r="C32" s="4">
        <v>-1.0</v>
      </c>
      <c r="D32" s="2" t="s">
        <v>72</v>
      </c>
      <c r="E32" s="3">
        <f>+1</f>
        <v>1</v>
      </c>
    </row>
    <row r="33">
      <c r="A33" s="5">
        <v>43863.0</v>
      </c>
      <c r="B33" s="6" t="s">
        <v>73</v>
      </c>
      <c r="C33" s="7">
        <f>+3</f>
        <v>3</v>
      </c>
      <c r="D33" s="6" t="s">
        <v>74</v>
      </c>
      <c r="E33" s="7">
        <f>+3</f>
        <v>3</v>
      </c>
    </row>
    <row r="34">
      <c r="A34" s="1">
        <v>43892.0</v>
      </c>
      <c r="B34" s="2" t="s">
        <v>75</v>
      </c>
      <c r="C34" s="4">
        <v>-5.0</v>
      </c>
      <c r="D34" s="2" t="s">
        <v>76</v>
      </c>
      <c r="E34" s="4">
        <v>-5.0</v>
      </c>
    </row>
    <row r="35">
      <c r="A35" s="5">
        <v>43923.0</v>
      </c>
      <c r="B35" s="6" t="s">
        <v>77</v>
      </c>
      <c r="C35" s="7">
        <f>+9</f>
        <v>9</v>
      </c>
      <c r="D35" s="6" t="s">
        <v>78</v>
      </c>
      <c r="E35" s="7">
        <f>+4</f>
        <v>4</v>
      </c>
    </row>
    <row r="36">
      <c r="A36" s="1">
        <v>43953.0</v>
      </c>
      <c r="B36" s="2" t="s">
        <v>64</v>
      </c>
      <c r="C36" s="4">
        <v>-27.0</v>
      </c>
      <c r="D36" s="2" t="s">
        <v>79</v>
      </c>
      <c r="E36" s="4">
        <v>-26.0</v>
      </c>
    </row>
    <row r="37">
      <c r="A37" s="5">
        <v>43984.0</v>
      </c>
      <c r="B37" s="6" t="s">
        <v>80</v>
      </c>
      <c r="C37" s="8">
        <v>-14.0</v>
      </c>
      <c r="D37" s="6" t="s">
        <v>81</v>
      </c>
      <c r="E37" s="8">
        <v>-13.0</v>
      </c>
    </row>
    <row r="38">
      <c r="A38" s="1">
        <v>44014.0</v>
      </c>
      <c r="B38" s="2" t="s">
        <v>82</v>
      </c>
      <c r="C38" s="4">
        <v>-14.0</v>
      </c>
      <c r="D38" s="2" t="s">
        <v>83</v>
      </c>
      <c r="E38" s="4">
        <v>-6.0</v>
      </c>
    </row>
    <row r="39">
      <c r="A39" s="5">
        <v>44045.0</v>
      </c>
      <c r="B39" s="6" t="s">
        <v>84</v>
      </c>
      <c r="C39" s="7">
        <f>+3</f>
        <v>3</v>
      </c>
      <c r="D39" s="6" t="s">
        <v>85</v>
      </c>
      <c r="E39" s="8">
        <v>-7.0</v>
      </c>
    </row>
    <row r="40">
      <c r="A40" s="1">
        <v>44076.0</v>
      </c>
      <c r="B40" s="2" t="s">
        <v>80</v>
      </c>
      <c r="C40" s="3">
        <f>+11</f>
        <v>11</v>
      </c>
      <c r="D40" s="2" t="s">
        <v>86</v>
      </c>
      <c r="E40" s="3">
        <f>+15</f>
        <v>15</v>
      </c>
    </row>
    <row r="41">
      <c r="A41" s="5">
        <v>44106.0</v>
      </c>
      <c r="B41" s="6" t="s">
        <v>10</v>
      </c>
      <c r="C41" s="7">
        <f>+26</f>
        <v>26</v>
      </c>
      <c r="D41" s="6" t="s">
        <v>87</v>
      </c>
      <c r="E41" s="7">
        <f>+31</f>
        <v>31</v>
      </c>
    </row>
    <row r="42">
      <c r="A42" s="1">
        <v>44137.0</v>
      </c>
      <c r="B42" s="2" t="s">
        <v>88</v>
      </c>
      <c r="C42" s="4">
        <v>-4.0</v>
      </c>
      <c r="D42" s="2" t="s">
        <v>89</v>
      </c>
      <c r="E42" s="4">
        <v>-11.0</v>
      </c>
    </row>
    <row r="43">
      <c r="A43" s="5">
        <v>44167.0</v>
      </c>
      <c r="B43" s="6" t="s">
        <v>90</v>
      </c>
      <c r="C43" s="8">
        <v>-4.0</v>
      </c>
      <c r="D43" s="6" t="s">
        <v>91</v>
      </c>
      <c r="E43" s="8">
        <v>-1.0</v>
      </c>
    </row>
    <row r="44">
      <c r="A44" s="2" t="s">
        <v>92</v>
      </c>
      <c r="B44" s="2" t="s">
        <v>93</v>
      </c>
      <c r="C44" s="4">
        <v>-8.0</v>
      </c>
      <c r="D44" s="2" t="s">
        <v>94</v>
      </c>
      <c r="E44" s="4">
        <v>-2.0</v>
      </c>
    </row>
    <row r="45">
      <c r="A45" s="6" t="s">
        <v>95</v>
      </c>
      <c r="B45" s="6" t="s">
        <v>96</v>
      </c>
      <c r="C45" s="7">
        <f>+7</f>
        <v>7</v>
      </c>
      <c r="D45" s="6" t="s">
        <v>97</v>
      </c>
      <c r="E45" s="8">
        <v>-4.0</v>
      </c>
    </row>
    <row r="46">
      <c r="A46" s="2" t="s">
        <v>98</v>
      </c>
      <c r="B46" s="2" t="s">
        <v>99</v>
      </c>
      <c r="C46" s="3">
        <f>+10</f>
        <v>10</v>
      </c>
      <c r="D46" s="2" t="s">
        <v>100</v>
      </c>
      <c r="E46" s="3">
        <f>+14</f>
        <v>14</v>
      </c>
    </row>
    <row r="47">
      <c r="A47" s="6" t="s">
        <v>101</v>
      </c>
      <c r="B47" s="6" t="s">
        <v>99</v>
      </c>
      <c r="C47" s="6" t="s">
        <v>4</v>
      </c>
      <c r="D47" s="6" t="s">
        <v>100</v>
      </c>
      <c r="E47" s="6" t="s">
        <v>4</v>
      </c>
    </row>
    <row r="48">
      <c r="A48" s="2" t="s">
        <v>102</v>
      </c>
      <c r="B48" s="2" t="s">
        <v>99</v>
      </c>
      <c r="C48" s="2" t="s">
        <v>4</v>
      </c>
      <c r="D48" s="2" t="s">
        <v>87</v>
      </c>
      <c r="E48" s="3">
        <f>+4</f>
        <v>4</v>
      </c>
    </row>
    <row r="49">
      <c r="A49" s="6" t="s">
        <v>103</v>
      </c>
      <c r="B49" s="6" t="s">
        <v>75</v>
      </c>
      <c r="C49" s="7">
        <f>+5</f>
        <v>5</v>
      </c>
      <c r="D49" s="6" t="s">
        <v>70</v>
      </c>
      <c r="E49" s="7">
        <f>+3</f>
        <v>3</v>
      </c>
    </row>
    <row r="50">
      <c r="A50" s="2" t="s">
        <v>104</v>
      </c>
      <c r="B50" s="2" t="s">
        <v>5</v>
      </c>
      <c r="C50" s="3">
        <f>+29</f>
        <v>29</v>
      </c>
      <c r="D50" s="2" t="s">
        <v>105</v>
      </c>
      <c r="E50" s="3">
        <f>+31</f>
        <v>31</v>
      </c>
    </row>
    <row r="51">
      <c r="A51" s="6" t="s">
        <v>106</v>
      </c>
      <c r="B51" s="6" t="s">
        <v>107</v>
      </c>
      <c r="C51" s="7">
        <f>+3</f>
        <v>3</v>
      </c>
      <c r="D51" s="6" t="s">
        <v>108</v>
      </c>
      <c r="E51" s="7">
        <f>+4</f>
        <v>4</v>
      </c>
    </row>
    <row r="52">
      <c r="A52" s="2" t="s">
        <v>109</v>
      </c>
      <c r="B52" s="2" t="s">
        <v>110</v>
      </c>
      <c r="C52" s="3">
        <f>+24</f>
        <v>24</v>
      </c>
      <c r="D52" s="2" t="s">
        <v>111</v>
      </c>
      <c r="E52" s="3">
        <f>+27</f>
        <v>27</v>
      </c>
    </row>
    <row r="53">
      <c r="A53" s="6" t="s">
        <v>112</v>
      </c>
      <c r="B53" s="6" t="s">
        <v>113</v>
      </c>
      <c r="C53" s="7">
        <f>+1</f>
        <v>1</v>
      </c>
      <c r="D53" s="6" t="s">
        <v>111</v>
      </c>
      <c r="E53" s="6" t="s">
        <v>4</v>
      </c>
    </row>
    <row r="54">
      <c r="A54" s="2" t="s">
        <v>114</v>
      </c>
      <c r="B54" s="2" t="s">
        <v>115</v>
      </c>
      <c r="C54" s="3">
        <f>+112</f>
        <v>112</v>
      </c>
      <c r="D54" s="2" t="s">
        <v>116</v>
      </c>
      <c r="E54" s="3">
        <f>+115</f>
        <v>115</v>
      </c>
    </row>
    <row r="55">
      <c r="A55" s="6" t="s">
        <v>117</v>
      </c>
      <c r="B55" s="6" t="s">
        <v>118</v>
      </c>
      <c r="C55" s="7">
        <f>+1</f>
        <v>1</v>
      </c>
      <c r="D55" s="6" t="s">
        <v>119</v>
      </c>
      <c r="E55" s="7">
        <f>+2</f>
        <v>2</v>
      </c>
    </row>
    <row r="56">
      <c r="A56" s="2" t="s">
        <v>120</v>
      </c>
      <c r="B56" s="2" t="s">
        <v>121</v>
      </c>
      <c r="C56" s="3">
        <f>+54</f>
        <v>54</v>
      </c>
      <c r="D56" s="2" t="s">
        <v>122</v>
      </c>
      <c r="E56" s="3">
        <f>+55</f>
        <v>55</v>
      </c>
    </row>
    <row r="57">
      <c r="A57" s="6" t="s">
        <v>123</v>
      </c>
      <c r="B57" s="6" t="s">
        <v>124</v>
      </c>
      <c r="C57" s="8">
        <v>-75.0</v>
      </c>
      <c r="D57" s="6" t="s">
        <v>125</v>
      </c>
      <c r="E57" s="8">
        <v>-79.0</v>
      </c>
    </row>
    <row r="58">
      <c r="A58" s="2" t="s">
        <v>126</v>
      </c>
      <c r="B58" s="2" t="s">
        <v>127</v>
      </c>
      <c r="C58" s="3">
        <f>+22</f>
        <v>22</v>
      </c>
      <c r="D58" s="2" t="s">
        <v>119</v>
      </c>
      <c r="E58" s="3">
        <f>+24</f>
        <v>24</v>
      </c>
    </row>
    <row r="59">
      <c r="A59" s="6" t="s">
        <v>128</v>
      </c>
      <c r="B59" s="6" t="s">
        <v>129</v>
      </c>
      <c r="C59" s="8">
        <v>-3.0</v>
      </c>
      <c r="D59" s="6" t="s">
        <v>116</v>
      </c>
      <c r="E59" s="8">
        <v>-2.0</v>
      </c>
    </row>
    <row r="60">
      <c r="A60" s="2" t="s">
        <v>130</v>
      </c>
      <c r="B60" s="2" t="s">
        <v>131</v>
      </c>
      <c r="C60" s="3">
        <f>+4</f>
        <v>4</v>
      </c>
      <c r="D60" s="2" t="s">
        <v>132</v>
      </c>
      <c r="E60" s="3">
        <f>+6</f>
        <v>6</v>
      </c>
    </row>
    <row r="61">
      <c r="A61" s="1">
        <v>43833.0</v>
      </c>
      <c r="B61" s="2" t="s">
        <v>133</v>
      </c>
      <c r="C61" s="4">
        <v>-93.0</v>
      </c>
      <c r="D61" s="2" t="s">
        <v>134</v>
      </c>
      <c r="E61" s="4">
        <v>-99.0</v>
      </c>
    </row>
    <row r="62">
      <c r="A62" s="5">
        <v>43864.0</v>
      </c>
      <c r="B62" s="6" t="s">
        <v>135</v>
      </c>
      <c r="C62" s="7">
        <f>+2</f>
        <v>2</v>
      </c>
      <c r="D62" s="6" t="s">
        <v>134</v>
      </c>
      <c r="E62" s="6" t="s">
        <v>4</v>
      </c>
    </row>
    <row r="63">
      <c r="A63" s="1">
        <v>43893.0</v>
      </c>
      <c r="B63" s="2" t="s">
        <v>136</v>
      </c>
      <c r="C63" s="4">
        <v>-1.0</v>
      </c>
      <c r="D63" s="2" t="s">
        <v>137</v>
      </c>
      <c r="E63" s="3">
        <f>+4</f>
        <v>4</v>
      </c>
    </row>
    <row r="64">
      <c r="A64" s="5">
        <v>43924.0</v>
      </c>
      <c r="B64" s="6" t="s">
        <v>18</v>
      </c>
      <c r="C64" s="7">
        <f>+39</f>
        <v>39</v>
      </c>
      <c r="D64" s="6" t="s">
        <v>138</v>
      </c>
      <c r="E64" s="7">
        <f>+43</f>
        <v>43</v>
      </c>
    </row>
    <row r="65">
      <c r="A65" s="1">
        <v>43954.0</v>
      </c>
      <c r="B65" s="2" t="s">
        <v>139</v>
      </c>
      <c r="C65" s="3">
        <f>+5</f>
        <v>5</v>
      </c>
      <c r="D65" s="2" t="s">
        <v>140</v>
      </c>
      <c r="E65" s="4">
        <v>-7.0</v>
      </c>
    </row>
    <row r="66">
      <c r="A66" s="5">
        <v>43985.0</v>
      </c>
      <c r="B66" s="6" t="s">
        <v>141</v>
      </c>
      <c r="C66" s="7">
        <f>+140</f>
        <v>140</v>
      </c>
      <c r="D66" s="6" t="s">
        <v>142</v>
      </c>
      <c r="E66" s="7">
        <f>+154</f>
        <v>154</v>
      </c>
    </row>
    <row r="67">
      <c r="A67" s="1">
        <v>44015.0</v>
      </c>
      <c r="B67" s="2" t="s">
        <v>143</v>
      </c>
      <c r="C67" s="4">
        <v>-4.0</v>
      </c>
      <c r="D67" s="2" t="s">
        <v>144</v>
      </c>
      <c r="E67" s="4">
        <v>-5.0</v>
      </c>
    </row>
    <row r="68">
      <c r="A68" s="5">
        <v>44046.0</v>
      </c>
      <c r="B68" s="6" t="s">
        <v>145</v>
      </c>
      <c r="C68" s="7">
        <f>+77</f>
        <v>77</v>
      </c>
      <c r="D68" s="6" t="s">
        <v>146</v>
      </c>
      <c r="E68" s="7">
        <f>+83</f>
        <v>83</v>
      </c>
    </row>
    <row r="69">
      <c r="A69" s="1">
        <v>44077.0</v>
      </c>
      <c r="B69" s="2" t="s">
        <v>147</v>
      </c>
      <c r="C69" s="4">
        <v>-3.0</v>
      </c>
      <c r="D69" s="2" t="s">
        <v>148</v>
      </c>
      <c r="E69" s="4">
        <v>-1.0</v>
      </c>
    </row>
    <row r="70">
      <c r="A70" s="5">
        <v>44107.0</v>
      </c>
      <c r="B70" s="6" t="s">
        <v>149</v>
      </c>
      <c r="C70" s="7">
        <f>+6</f>
        <v>6</v>
      </c>
      <c r="D70" s="6" t="s">
        <v>150</v>
      </c>
      <c r="E70" s="8">
        <v>-2.0</v>
      </c>
    </row>
    <row r="71">
      <c r="A71" s="1">
        <v>44138.0</v>
      </c>
      <c r="B71" s="2" t="s">
        <v>151</v>
      </c>
      <c r="C71" s="4">
        <v>-40.0</v>
      </c>
      <c r="D71" s="2" t="s">
        <v>152</v>
      </c>
      <c r="E71" s="4">
        <v>-35.0</v>
      </c>
    </row>
    <row r="72">
      <c r="A72" s="5">
        <v>44168.0</v>
      </c>
      <c r="B72" s="6" t="s">
        <v>153</v>
      </c>
      <c r="C72" s="7">
        <f>+2</f>
        <v>2</v>
      </c>
      <c r="D72" s="6" t="s">
        <v>152</v>
      </c>
      <c r="E72" s="6" t="s">
        <v>4</v>
      </c>
    </row>
    <row r="73">
      <c r="A73" s="2" t="s">
        <v>154</v>
      </c>
      <c r="B73" s="2" t="s">
        <v>155</v>
      </c>
      <c r="C73" s="4">
        <v>-37.0</v>
      </c>
      <c r="D73" s="2" t="s">
        <v>156</v>
      </c>
      <c r="E73" s="4">
        <v>-38.0</v>
      </c>
    </row>
    <row r="74">
      <c r="A74" s="6" t="s">
        <v>157</v>
      </c>
      <c r="B74" s="6" t="s">
        <v>158</v>
      </c>
      <c r="C74" s="7">
        <f>+2</f>
        <v>2</v>
      </c>
      <c r="D74" s="6" t="s">
        <v>156</v>
      </c>
      <c r="E74" s="6" t="s">
        <v>4</v>
      </c>
    </row>
    <row r="75">
      <c r="A75" s="2" t="s">
        <v>159</v>
      </c>
      <c r="B75" s="2" t="s">
        <v>155</v>
      </c>
      <c r="C75" s="4">
        <v>-2.0</v>
      </c>
      <c r="D75" s="2" t="s">
        <v>160</v>
      </c>
      <c r="E75" s="3">
        <f>+1</f>
        <v>1</v>
      </c>
    </row>
    <row r="76">
      <c r="A76" s="6" t="s">
        <v>161</v>
      </c>
      <c r="B76" s="6" t="s">
        <v>162</v>
      </c>
      <c r="C76" s="8">
        <v>-194.0</v>
      </c>
      <c r="D76" s="6" t="s">
        <v>163</v>
      </c>
      <c r="E76" s="8">
        <v>-206.0</v>
      </c>
    </row>
    <row r="77">
      <c r="A77" s="2" t="s">
        <v>164</v>
      </c>
      <c r="B77" s="2" t="s">
        <v>165</v>
      </c>
      <c r="C77" s="4">
        <v>-28.0</v>
      </c>
      <c r="D77" s="2" t="s">
        <v>166</v>
      </c>
      <c r="E77" s="4">
        <v>-34.0</v>
      </c>
    </row>
    <row r="78">
      <c r="A78" s="6" t="s">
        <v>167</v>
      </c>
      <c r="B78" s="6" t="s">
        <v>168</v>
      </c>
      <c r="C78" s="8">
        <v>-102.0</v>
      </c>
      <c r="D78" s="6" t="s">
        <v>169</v>
      </c>
      <c r="E78" s="8">
        <v>-103.0</v>
      </c>
    </row>
    <row r="79">
      <c r="A79" s="2" t="s">
        <v>170</v>
      </c>
      <c r="B79" s="2" t="s">
        <v>171</v>
      </c>
      <c r="C79" s="3">
        <f>+72</f>
        <v>72</v>
      </c>
      <c r="D79" s="2" t="s">
        <v>172</v>
      </c>
      <c r="E79" s="3">
        <f>+76</f>
        <v>76</v>
      </c>
    </row>
    <row r="80">
      <c r="A80" s="9"/>
    </row>
  </sheetData>
  <drawing r:id="rId1"/>
</worksheet>
</file>