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vishal.juneja\Desktop\personal files\"/>
    </mc:Choice>
  </mc:AlternateContent>
  <xr:revisionPtr revIDLastSave="0" documentId="13_ncr:1_{A61ECBEE-7D87-40D0-8854-F5C88047349A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3" l="1"/>
  <c r="N5" i="3"/>
  <c r="N7" i="3" s="1"/>
  <c r="M5" i="3"/>
  <c r="L5" i="3"/>
  <c r="K5" i="3"/>
  <c r="K7" i="3" s="1"/>
  <c r="E4" i="3"/>
  <c r="C4" i="3"/>
  <c r="C7" i="3" s="1"/>
  <c r="M13" i="3"/>
  <c r="K13" i="3"/>
  <c r="G24" i="3"/>
  <c r="F24" i="3"/>
  <c r="E24" i="3"/>
  <c r="D24" i="3"/>
  <c r="C24" i="3"/>
  <c r="O16" i="3"/>
  <c r="N16" i="3"/>
  <c r="M16" i="3"/>
  <c r="L16" i="3"/>
  <c r="K16" i="3"/>
  <c r="G16" i="3"/>
  <c r="F16" i="3"/>
  <c r="E16" i="3"/>
  <c r="D16" i="3"/>
  <c r="C16" i="3"/>
  <c r="O7" i="3"/>
  <c r="M7" i="3"/>
  <c r="L7" i="3"/>
  <c r="D7" i="3"/>
  <c r="E7" i="3"/>
  <c r="F7" i="3"/>
  <c r="G7" i="3"/>
  <c r="L21" i="3" l="1"/>
  <c r="L22" i="3" s="1"/>
  <c r="O21" i="3"/>
  <c r="O22" i="3" s="1"/>
  <c r="K21" i="3"/>
  <c r="N21" i="3"/>
  <c r="N22" i="3" s="1"/>
  <c r="M21" i="3"/>
  <c r="M22" i="3" s="1"/>
</calcChain>
</file>

<file path=xl/sharedStrings.xml><?xml version="1.0" encoding="utf-8"?>
<sst xmlns="http://schemas.openxmlformats.org/spreadsheetml/2006/main" count="88" uniqueCount="52">
  <si>
    <t xml:space="preserve">Calories </t>
  </si>
  <si>
    <t>Proteins</t>
  </si>
  <si>
    <t>Carbs</t>
  </si>
  <si>
    <t>Fats</t>
  </si>
  <si>
    <t xml:space="preserve">Fiber </t>
  </si>
  <si>
    <t>Food</t>
  </si>
  <si>
    <t xml:space="preserve">Egg white </t>
  </si>
  <si>
    <t>1 glass milk (250 ml)</t>
  </si>
  <si>
    <t>1 glass sugarcane (375 ml)</t>
  </si>
  <si>
    <t>1 roti (wheat)</t>
  </si>
  <si>
    <t>Wallnut</t>
  </si>
  <si>
    <t>allmonds</t>
  </si>
  <si>
    <t>Sweet Patato(100 gram)</t>
  </si>
  <si>
    <t>1 Piece of Dark Choclate (8 gram)</t>
  </si>
  <si>
    <t xml:space="preserve">orange </t>
  </si>
  <si>
    <t xml:space="preserve">calories Required </t>
  </si>
  <si>
    <t>Protein</t>
  </si>
  <si>
    <t>Fibre</t>
  </si>
  <si>
    <t>breakfast</t>
  </si>
  <si>
    <t>Morning Snacks</t>
  </si>
  <si>
    <t>Lunch</t>
  </si>
  <si>
    <t>Evening Snacks</t>
  </si>
  <si>
    <t>Dinner</t>
  </si>
  <si>
    <t>Calories distribution</t>
  </si>
  <si>
    <t xml:space="preserve">Apple </t>
  </si>
  <si>
    <t xml:space="preserve"> 2 wallnut </t>
  </si>
  <si>
    <t xml:space="preserve">5 allmonds </t>
  </si>
  <si>
    <t>Total</t>
  </si>
  <si>
    <t>Orange</t>
  </si>
  <si>
    <t>Lunch   
2:00-3:00</t>
  </si>
  <si>
    <t>1 kattori sabji (gravy)</t>
  </si>
  <si>
    <t>2 rotti</t>
  </si>
  <si>
    <t xml:space="preserve">Evening Snacks </t>
  </si>
  <si>
    <t xml:space="preserve">Dinner </t>
  </si>
  <si>
    <t>Dark Choclate</t>
  </si>
  <si>
    <t xml:space="preserve">Required </t>
  </si>
  <si>
    <t xml:space="preserve">Plan </t>
  </si>
  <si>
    <t>guava</t>
  </si>
  <si>
    <t>2 tomato</t>
  </si>
  <si>
    <t xml:space="preserve">% Variation </t>
  </si>
  <si>
    <t xml:space="preserve">Result </t>
  </si>
  <si>
    <t xml:space="preserve">7 eggs boiled </t>
  </si>
  <si>
    <t>Chana</t>
  </si>
  <si>
    <t>1 glass milk+1 chamnparsh</t>
  </si>
  <si>
    <t>1 glass Milk + 1chamnprash</t>
  </si>
  <si>
    <t>2 pcs carrot+crucumber</t>
  </si>
  <si>
    <t xml:space="preserve">Carrot juice </t>
  </si>
  <si>
    <t>Breakfast 
(5.00-11:00)</t>
  </si>
  <si>
    <t>Morning Snacks  
11:00-1:00</t>
  </si>
  <si>
    <t xml:space="preserve">Onion </t>
  </si>
  <si>
    <t xml:space="preserve">Sugarcane juice </t>
  </si>
  <si>
    <t>&lt;1550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</si>
</sst>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2"/>
  <sheetViews>
    <sheetView workbookViewId="0">
      <selection activeCell="B2" sqref="B2:F2"/>
    </sheetView>
  </sheetViews>
  <sheetFormatPr defaultRowHeight="14.5" x14ac:dyDescent="0.35"/>
  <cols>
    <col min="1" max="1" width="28.54296875" bestFit="1" customWidth="1"/>
    <col min="2" max="2" width="12.08984375" customWidth="1"/>
    <col min="3" max="3" width="12.36328125" customWidth="1"/>
    <col min="4" max="4" width="10.90625" customWidth="1"/>
    <col min="5" max="5" width="11.453125" customWidth="1"/>
    <col min="6" max="6" width="14.7265625" customWidth="1"/>
  </cols>
  <sheetData>
    <row r="2" spans="1:6" x14ac:dyDescent="0.35">
      <c r="A2" s="2" t="s">
        <v>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1:6" x14ac:dyDescent="0.35">
      <c r="A3" s="2" t="s">
        <v>6</v>
      </c>
      <c r="B3" s="2">
        <v>17</v>
      </c>
      <c r="C3" s="2">
        <v>3.6</v>
      </c>
      <c r="D3" s="2">
        <v>0.3</v>
      </c>
      <c r="E3" s="2">
        <v>0.1</v>
      </c>
      <c r="F3" s="2">
        <v>0</v>
      </c>
    </row>
    <row r="4" spans="1:6" x14ac:dyDescent="0.35">
      <c r="A4" s="2" t="s">
        <v>7</v>
      </c>
      <c r="B4" s="2">
        <v>168</v>
      </c>
      <c r="C4" s="2">
        <v>8</v>
      </c>
      <c r="D4" s="2">
        <v>11</v>
      </c>
      <c r="E4" s="2">
        <v>10.3</v>
      </c>
      <c r="F4" s="2">
        <v>0</v>
      </c>
    </row>
    <row r="5" spans="1:6" x14ac:dyDescent="0.35">
      <c r="A5" s="2" t="s">
        <v>8</v>
      </c>
      <c r="B5" s="2">
        <v>146</v>
      </c>
      <c r="C5" s="2">
        <v>0.4</v>
      </c>
      <c r="D5" s="2">
        <v>34.1</v>
      </c>
      <c r="E5" s="2">
        <v>0.5</v>
      </c>
      <c r="F5" s="2">
        <v>0.3</v>
      </c>
    </row>
    <row r="6" spans="1:6" x14ac:dyDescent="0.35">
      <c r="A6" s="2" t="s">
        <v>9</v>
      </c>
      <c r="B6" s="2">
        <v>85</v>
      </c>
      <c r="C6" s="2">
        <v>3</v>
      </c>
      <c r="D6" s="2">
        <v>17.399999999999999</v>
      </c>
      <c r="E6" s="2">
        <v>0.4</v>
      </c>
      <c r="F6" s="2">
        <v>2.7</v>
      </c>
    </row>
    <row r="7" spans="1:6" x14ac:dyDescent="0.35">
      <c r="A7" s="2" t="s">
        <v>10</v>
      </c>
      <c r="B7" s="2">
        <v>14</v>
      </c>
      <c r="C7" s="2">
        <v>0.3</v>
      </c>
      <c r="D7" s="2">
        <v>0.2</v>
      </c>
      <c r="E7" s="2">
        <v>1.4</v>
      </c>
      <c r="F7" s="2">
        <v>0.2</v>
      </c>
    </row>
    <row r="8" spans="1:6" x14ac:dyDescent="0.35">
      <c r="A8" s="2" t="s">
        <v>11</v>
      </c>
      <c r="B8" s="2">
        <v>7</v>
      </c>
      <c r="C8" s="2">
        <v>0.3</v>
      </c>
      <c r="D8" s="2">
        <v>0.3</v>
      </c>
      <c r="E8" s="2">
        <v>0.6</v>
      </c>
      <c r="F8" s="2">
        <v>0.2</v>
      </c>
    </row>
    <row r="9" spans="1:6" x14ac:dyDescent="0.35">
      <c r="A9" s="2" t="s">
        <v>12</v>
      </c>
      <c r="B9" s="2">
        <v>76</v>
      </c>
      <c r="C9" s="2">
        <v>1.4</v>
      </c>
      <c r="D9" s="2">
        <v>17.8</v>
      </c>
      <c r="E9" s="2">
        <v>0.1</v>
      </c>
      <c r="F9" s="2">
        <v>2.7</v>
      </c>
    </row>
    <row r="10" spans="1:6" x14ac:dyDescent="0.35">
      <c r="A10" s="2" t="s">
        <v>13</v>
      </c>
      <c r="B10" s="2">
        <v>40</v>
      </c>
      <c r="C10" s="2">
        <v>0.4</v>
      </c>
      <c r="D10" s="2">
        <v>4.5999999999999996</v>
      </c>
      <c r="E10" s="2">
        <v>2.5</v>
      </c>
      <c r="F10" s="2">
        <v>0.5</v>
      </c>
    </row>
    <row r="11" spans="1:6" x14ac:dyDescent="0.35">
      <c r="A11" s="2" t="s">
        <v>14</v>
      </c>
      <c r="B11" s="2">
        <v>63</v>
      </c>
      <c r="C11" s="2">
        <v>0.9</v>
      </c>
      <c r="D11" s="2">
        <v>14.3</v>
      </c>
      <c r="E11" s="2">
        <v>0.3</v>
      </c>
      <c r="F11" s="2">
        <v>1.5</v>
      </c>
    </row>
    <row r="12" spans="1:6" x14ac:dyDescent="0.35">
      <c r="A12" s="3" t="s">
        <v>24</v>
      </c>
      <c r="B12" s="3">
        <v>107</v>
      </c>
      <c r="C12" s="3">
        <v>0.4</v>
      </c>
      <c r="D12" s="3">
        <v>24.4</v>
      </c>
      <c r="E12" s="3">
        <v>0.9</v>
      </c>
      <c r="F12" s="3">
        <v>5.8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91854-968C-4CD7-BAB9-0CC53503C258}">
  <dimension ref="A3:B15"/>
  <sheetViews>
    <sheetView workbookViewId="0">
      <selection activeCell="E10" sqref="E10"/>
    </sheetView>
  </sheetViews>
  <sheetFormatPr defaultRowHeight="14.5" x14ac:dyDescent="0.35"/>
  <cols>
    <col min="1" max="1" width="15.7265625" bestFit="1" customWidth="1"/>
  </cols>
  <sheetData>
    <row r="3" spans="1:2" x14ac:dyDescent="0.35">
      <c r="A3" s="1" t="s">
        <v>15</v>
      </c>
      <c r="B3" s="1">
        <v>1500</v>
      </c>
    </row>
    <row r="4" spans="1:2" x14ac:dyDescent="0.35">
      <c r="A4" s="1" t="s">
        <v>16</v>
      </c>
      <c r="B4" s="1">
        <v>77.5</v>
      </c>
    </row>
    <row r="5" spans="1:2" x14ac:dyDescent="0.35">
      <c r="A5" s="1" t="s">
        <v>3</v>
      </c>
      <c r="B5" s="1">
        <v>51.7</v>
      </c>
    </row>
    <row r="6" spans="1:2" x14ac:dyDescent="0.35">
      <c r="A6" s="1" t="s">
        <v>2</v>
      </c>
      <c r="B6" s="1">
        <v>193</v>
      </c>
    </row>
    <row r="7" spans="1:2" x14ac:dyDescent="0.35">
      <c r="A7" s="1" t="s">
        <v>17</v>
      </c>
      <c r="B7" s="1">
        <v>30</v>
      </c>
    </row>
    <row r="10" spans="1:2" x14ac:dyDescent="0.35">
      <c r="A10" s="18" t="s">
        <v>23</v>
      </c>
      <c r="B10" s="18"/>
    </row>
    <row r="11" spans="1:2" x14ac:dyDescent="0.35">
      <c r="A11" s="1" t="s">
        <v>18</v>
      </c>
      <c r="B11" s="1">
        <v>375</v>
      </c>
    </row>
    <row r="12" spans="1:2" x14ac:dyDescent="0.35">
      <c r="A12" s="1" t="s">
        <v>19</v>
      </c>
      <c r="B12" s="1">
        <v>190</v>
      </c>
    </row>
    <row r="13" spans="1:2" x14ac:dyDescent="0.35">
      <c r="A13" s="1" t="s">
        <v>20</v>
      </c>
      <c r="B13" s="1">
        <v>375</v>
      </c>
    </row>
    <row r="14" spans="1:2" x14ac:dyDescent="0.35">
      <c r="A14" s="1" t="s">
        <v>21</v>
      </c>
      <c r="B14" s="1">
        <v>190</v>
      </c>
    </row>
    <row r="15" spans="1:2" x14ac:dyDescent="0.35">
      <c r="A15" s="1" t="s">
        <v>22</v>
      </c>
      <c r="B15" s="1">
        <v>370</v>
      </c>
    </row>
  </sheetData>
  <mergeCells count="1">
    <mergeCell ref="A10:B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E7808-BEFE-45D0-A1CA-9279AF03A318}">
  <dimension ref="A1:O24"/>
  <sheetViews>
    <sheetView tabSelected="1" zoomScaleNormal="100" workbookViewId="0">
      <selection activeCell="P3" sqref="P3"/>
    </sheetView>
  </sheetViews>
  <sheetFormatPr defaultRowHeight="14.5" x14ac:dyDescent="0.35"/>
  <cols>
    <col min="1" max="1" width="14.453125" bestFit="1" customWidth="1"/>
    <col min="2" max="2" width="18.36328125" bestFit="1" customWidth="1"/>
    <col min="10" max="10" width="15.453125" bestFit="1" customWidth="1"/>
  </cols>
  <sheetData>
    <row r="1" spans="1:15" ht="15" thickBot="1" x14ac:dyDescent="0.4">
      <c r="A1" s="4"/>
      <c r="B1" s="4"/>
      <c r="C1" s="4"/>
      <c r="D1" s="4"/>
      <c r="E1" s="4"/>
      <c r="F1" s="4"/>
      <c r="G1" s="4"/>
    </row>
    <row r="2" spans="1:15" x14ac:dyDescent="0.35">
      <c r="A2" s="5"/>
      <c r="B2" s="6"/>
      <c r="C2" s="7" t="s">
        <v>0</v>
      </c>
      <c r="D2" s="7" t="s">
        <v>1</v>
      </c>
      <c r="E2" s="7" t="s">
        <v>2</v>
      </c>
      <c r="F2" s="7" t="s">
        <v>3</v>
      </c>
      <c r="G2" s="8" t="s">
        <v>4</v>
      </c>
      <c r="I2" s="12"/>
      <c r="J2" s="7"/>
      <c r="K2" s="7" t="s">
        <v>0</v>
      </c>
      <c r="L2" s="7" t="s">
        <v>1</v>
      </c>
      <c r="M2" s="7" t="s">
        <v>2</v>
      </c>
      <c r="N2" s="7" t="s">
        <v>3</v>
      </c>
      <c r="O2" s="8" t="s">
        <v>4</v>
      </c>
    </row>
    <row r="3" spans="1:15" x14ac:dyDescent="0.35">
      <c r="A3" s="19" t="s">
        <v>47</v>
      </c>
      <c r="B3" s="1" t="s">
        <v>46</v>
      </c>
      <c r="C3" s="2">
        <v>72</v>
      </c>
      <c r="D3" s="2">
        <v>2.1</v>
      </c>
      <c r="E3" s="2">
        <v>15.7</v>
      </c>
      <c r="F3" s="2">
        <v>0</v>
      </c>
      <c r="G3" s="9">
        <v>1</v>
      </c>
      <c r="I3" s="23" t="s">
        <v>48</v>
      </c>
      <c r="J3" s="2" t="s">
        <v>50</v>
      </c>
      <c r="K3" s="2">
        <v>98</v>
      </c>
      <c r="L3" s="2">
        <v>0.3</v>
      </c>
      <c r="M3" s="2">
        <v>22.8</v>
      </c>
      <c r="N3" s="2">
        <v>0.5</v>
      </c>
      <c r="O3" s="9">
        <v>0.4</v>
      </c>
    </row>
    <row r="4" spans="1:15" x14ac:dyDescent="0.35">
      <c r="A4" s="20"/>
      <c r="B4" s="1" t="s">
        <v>44</v>
      </c>
      <c r="C4" s="2">
        <f>168+45</f>
        <v>213</v>
      </c>
      <c r="D4" s="2">
        <v>8</v>
      </c>
      <c r="E4" s="2">
        <f>11+11</f>
        <v>22</v>
      </c>
      <c r="F4" s="2">
        <v>10.3</v>
      </c>
      <c r="G4" s="9">
        <v>0</v>
      </c>
      <c r="I4" s="24"/>
      <c r="J4" s="2" t="s">
        <v>28</v>
      </c>
      <c r="K4" s="2">
        <v>63</v>
      </c>
      <c r="L4" s="2">
        <v>0.9</v>
      </c>
      <c r="M4" s="2">
        <v>14.3</v>
      </c>
      <c r="N4" s="2">
        <v>0.3</v>
      </c>
      <c r="O4" s="9">
        <v>1.5</v>
      </c>
    </row>
    <row r="5" spans="1:15" x14ac:dyDescent="0.35">
      <c r="A5" s="20"/>
      <c r="B5" s="1" t="s">
        <v>25</v>
      </c>
      <c r="C5" s="2">
        <v>28</v>
      </c>
      <c r="D5" s="2">
        <v>0.6</v>
      </c>
      <c r="E5" s="2">
        <v>0.4</v>
      </c>
      <c r="F5" s="2">
        <v>2.8</v>
      </c>
      <c r="G5" s="9">
        <v>0.4</v>
      </c>
      <c r="I5" s="24"/>
      <c r="J5" s="2" t="s">
        <v>45</v>
      </c>
      <c r="K5">
        <f>48+24</f>
        <v>72</v>
      </c>
      <c r="L5" s="2">
        <f>0.9+1</f>
        <v>1.9</v>
      </c>
      <c r="M5" s="2">
        <f>10.6+5.7</f>
        <v>16.3</v>
      </c>
      <c r="N5" s="2">
        <f>0.2+0.2</f>
        <v>0.4</v>
      </c>
      <c r="O5" s="9">
        <f>4.4+0.8</f>
        <v>5.2</v>
      </c>
    </row>
    <row r="6" spans="1:15" x14ac:dyDescent="0.35">
      <c r="A6" s="20"/>
      <c r="B6" s="1" t="s">
        <v>26</v>
      </c>
      <c r="C6" s="2">
        <v>35</v>
      </c>
      <c r="D6" s="2">
        <v>1.5</v>
      </c>
      <c r="E6" s="2">
        <v>1.5</v>
      </c>
      <c r="F6" s="2">
        <v>3</v>
      </c>
      <c r="G6" s="9">
        <v>1</v>
      </c>
      <c r="I6" s="25"/>
      <c r="J6" s="2" t="s">
        <v>37</v>
      </c>
      <c r="K6" s="2">
        <v>136</v>
      </c>
      <c r="L6" s="2">
        <v>5.2</v>
      </c>
      <c r="M6" s="2">
        <v>28.6</v>
      </c>
      <c r="N6" s="2">
        <v>2</v>
      </c>
      <c r="O6" s="9">
        <v>10.8</v>
      </c>
    </row>
    <row r="7" spans="1:15" ht="15" thickBot="1" x14ac:dyDescent="0.4">
      <c r="A7" s="21" t="s">
        <v>27</v>
      </c>
      <c r="B7" s="22"/>
      <c r="C7" s="10">
        <f>SUM(C3:C6)</f>
        <v>348</v>
      </c>
      <c r="D7" s="10">
        <f t="shared" ref="D7:G7" si="0">SUM(D3:D6)</f>
        <v>12.2</v>
      </c>
      <c r="E7" s="10">
        <f t="shared" si="0"/>
        <v>39.6</v>
      </c>
      <c r="F7" s="10">
        <f t="shared" si="0"/>
        <v>16.100000000000001</v>
      </c>
      <c r="G7" s="11">
        <f t="shared" si="0"/>
        <v>2.4</v>
      </c>
      <c r="I7" s="26" t="s">
        <v>27</v>
      </c>
      <c r="J7" s="27"/>
      <c r="K7" s="13">
        <f>SUM(K3:K6)</f>
        <v>369</v>
      </c>
      <c r="L7" s="13">
        <f>SUM(L3:L6)</f>
        <v>8.3000000000000007</v>
      </c>
      <c r="M7" s="13">
        <f>SUM(M3:M6)</f>
        <v>82</v>
      </c>
      <c r="N7" s="13">
        <f>SUM(N3:N6)</f>
        <v>3.2</v>
      </c>
      <c r="O7" s="14">
        <f t="shared" ref="O7" si="1">SUM(O3:O6)</f>
        <v>17.899999999999999</v>
      </c>
    </row>
    <row r="10" spans="1:15" ht="15" thickBot="1" x14ac:dyDescent="0.4"/>
    <row r="11" spans="1:15" x14ac:dyDescent="0.35">
      <c r="A11" s="12"/>
      <c r="B11" s="7"/>
      <c r="C11" s="7" t="s">
        <v>0</v>
      </c>
      <c r="D11" s="7" t="s">
        <v>1</v>
      </c>
      <c r="E11" s="7" t="s">
        <v>2</v>
      </c>
      <c r="F11" s="7" t="s">
        <v>3</v>
      </c>
      <c r="G11" s="8" t="s">
        <v>4</v>
      </c>
      <c r="I11" s="12"/>
      <c r="J11" s="7"/>
      <c r="K11" s="7" t="s">
        <v>0</v>
      </c>
      <c r="L11" s="7" t="s">
        <v>1</v>
      </c>
      <c r="M11" s="7" t="s">
        <v>2</v>
      </c>
      <c r="N11" s="7" t="s">
        <v>3</v>
      </c>
      <c r="O11" s="8" t="s">
        <v>4</v>
      </c>
    </row>
    <row r="12" spans="1:15" x14ac:dyDescent="0.35">
      <c r="A12" s="23" t="s">
        <v>29</v>
      </c>
      <c r="B12" s="2" t="s">
        <v>30</v>
      </c>
      <c r="C12" s="2">
        <v>188</v>
      </c>
      <c r="D12" s="2">
        <v>5.7</v>
      </c>
      <c r="E12" s="2">
        <v>20.3</v>
      </c>
      <c r="F12" s="2">
        <v>9.8000000000000007</v>
      </c>
      <c r="G12" s="9">
        <v>5.2</v>
      </c>
      <c r="I12" s="23" t="s">
        <v>32</v>
      </c>
      <c r="J12" s="2" t="s">
        <v>42</v>
      </c>
      <c r="K12" s="2">
        <v>120</v>
      </c>
      <c r="L12" s="2">
        <v>5.7</v>
      </c>
      <c r="M12" s="2">
        <v>20.3</v>
      </c>
      <c r="N12" s="2">
        <v>1.8</v>
      </c>
      <c r="O12" s="9">
        <v>9.4</v>
      </c>
    </row>
    <row r="13" spans="1:15" x14ac:dyDescent="0.35">
      <c r="A13" s="24"/>
      <c r="B13" s="2" t="s">
        <v>31</v>
      </c>
      <c r="C13" s="2">
        <v>170</v>
      </c>
      <c r="D13" s="2">
        <v>6</v>
      </c>
      <c r="E13" s="2">
        <v>35</v>
      </c>
      <c r="F13" s="2">
        <v>0.8</v>
      </c>
      <c r="G13" s="9">
        <v>5.4</v>
      </c>
      <c r="I13" s="24"/>
      <c r="J13" s="2" t="s">
        <v>43</v>
      </c>
      <c r="K13" s="2">
        <f>168+45</f>
        <v>213</v>
      </c>
      <c r="L13" s="2">
        <v>8</v>
      </c>
      <c r="M13" s="2">
        <f>11+11</f>
        <v>22</v>
      </c>
      <c r="N13" s="2">
        <v>10.3</v>
      </c>
      <c r="O13" s="9">
        <v>0</v>
      </c>
    </row>
    <row r="14" spans="1:15" x14ac:dyDescent="0.35">
      <c r="A14" s="24"/>
      <c r="B14" s="2"/>
      <c r="C14" s="2"/>
      <c r="D14" s="2"/>
      <c r="E14" s="2"/>
      <c r="F14" s="2"/>
      <c r="G14" s="9"/>
      <c r="I14" s="24"/>
      <c r="J14" s="2" t="s">
        <v>38</v>
      </c>
      <c r="K14" s="2">
        <v>25</v>
      </c>
      <c r="L14" s="2">
        <v>1.1000000000000001</v>
      </c>
      <c r="M14" s="2">
        <v>4.4000000000000004</v>
      </c>
      <c r="N14" s="2">
        <v>0.3</v>
      </c>
      <c r="O14" s="9">
        <v>2.1</v>
      </c>
    </row>
    <row r="15" spans="1:15" x14ac:dyDescent="0.35">
      <c r="A15" s="25"/>
      <c r="B15" s="2"/>
      <c r="C15" s="2"/>
      <c r="D15" s="2"/>
      <c r="E15" s="2"/>
      <c r="F15" s="2"/>
      <c r="G15" s="9"/>
      <c r="I15" s="25"/>
      <c r="J15" s="2" t="s">
        <v>49</v>
      </c>
      <c r="K15" s="2">
        <v>28</v>
      </c>
      <c r="L15" s="2">
        <v>0.8</v>
      </c>
      <c r="M15" s="2">
        <v>6.5</v>
      </c>
      <c r="N15" s="2">
        <v>0.1</v>
      </c>
      <c r="O15" s="9">
        <v>1.2</v>
      </c>
    </row>
    <row r="16" spans="1:15" ht="15" thickBot="1" x14ac:dyDescent="0.4">
      <c r="A16" s="26" t="s">
        <v>27</v>
      </c>
      <c r="B16" s="27"/>
      <c r="C16" s="13">
        <f>SUM(C12:C15)</f>
        <v>358</v>
      </c>
      <c r="D16" s="13">
        <f t="shared" ref="D16" si="2">SUM(D12:D15)</f>
        <v>11.7</v>
      </c>
      <c r="E16" s="13">
        <f t="shared" ref="E16" si="3">SUM(E12:E15)</f>
        <v>55.3</v>
      </c>
      <c r="F16" s="13">
        <f t="shared" ref="F16" si="4">SUM(F12:F15)</f>
        <v>10.600000000000001</v>
      </c>
      <c r="G16" s="14">
        <f t="shared" ref="G16" si="5">SUM(G12:G15)</f>
        <v>10.600000000000001</v>
      </c>
      <c r="I16" s="26" t="s">
        <v>27</v>
      </c>
      <c r="J16" s="27"/>
      <c r="K16" s="13">
        <f>SUM(K12:K15)</f>
        <v>386</v>
      </c>
      <c r="L16" s="13">
        <f t="shared" ref="L16" si="6">SUM(L12:L15)</f>
        <v>15.6</v>
      </c>
      <c r="M16" s="13">
        <f t="shared" ref="M16" si="7">SUM(M12:M15)</f>
        <v>53.199999999999996</v>
      </c>
      <c r="N16" s="13">
        <f t="shared" ref="N16" si="8">SUM(N12:N15)</f>
        <v>12.500000000000002</v>
      </c>
      <c r="O16" s="14">
        <f t="shared" ref="O16" si="9">SUM(O12:O15)</f>
        <v>12.7</v>
      </c>
    </row>
    <row r="18" spans="1:15" ht="15" thickBot="1" x14ac:dyDescent="0.4"/>
    <row r="19" spans="1:15" x14ac:dyDescent="0.35">
      <c r="A19" s="12"/>
      <c r="B19" s="7"/>
      <c r="C19" s="7" t="s">
        <v>0</v>
      </c>
      <c r="D19" s="7" t="s">
        <v>1</v>
      </c>
      <c r="E19" s="7" t="s">
        <v>2</v>
      </c>
      <c r="F19" s="7" t="s">
        <v>3</v>
      </c>
      <c r="G19" s="8" t="s">
        <v>4</v>
      </c>
      <c r="I19" s="28" t="s">
        <v>40</v>
      </c>
      <c r="J19" s="29"/>
      <c r="K19" s="7" t="s">
        <v>0</v>
      </c>
      <c r="L19" s="7" t="s">
        <v>1</v>
      </c>
      <c r="M19" s="7" t="s">
        <v>2</v>
      </c>
      <c r="N19" s="7" t="s">
        <v>3</v>
      </c>
      <c r="O19" s="8" t="s">
        <v>4</v>
      </c>
    </row>
    <row r="20" spans="1:15" x14ac:dyDescent="0.35">
      <c r="A20" s="23" t="s">
        <v>33</v>
      </c>
      <c r="B20" s="2" t="s">
        <v>41</v>
      </c>
      <c r="C20" s="2">
        <v>119</v>
      </c>
      <c r="D20" s="2">
        <v>25.2</v>
      </c>
      <c r="E20" s="2">
        <v>1.4</v>
      </c>
      <c r="F20" s="2">
        <v>1.4</v>
      </c>
      <c r="G20" s="9">
        <v>0</v>
      </c>
      <c r="I20" s="15"/>
      <c r="J20" s="1" t="s">
        <v>35</v>
      </c>
      <c r="K20" s="1" t="s">
        <v>51</v>
      </c>
      <c r="L20" s="1">
        <v>77.5</v>
      </c>
      <c r="M20" s="1">
        <v>193.8</v>
      </c>
      <c r="N20" s="1">
        <v>51.7</v>
      </c>
      <c r="O20" s="16">
        <v>30</v>
      </c>
    </row>
    <row r="21" spans="1:15" x14ac:dyDescent="0.35">
      <c r="A21" s="24"/>
      <c r="B21" s="2" t="s">
        <v>34</v>
      </c>
      <c r="C21" s="2">
        <v>40</v>
      </c>
      <c r="D21" s="2">
        <v>0.4</v>
      </c>
      <c r="E21" s="2">
        <v>4.5999999999999996</v>
      </c>
      <c r="F21" s="2">
        <v>2.5</v>
      </c>
      <c r="G21" s="9">
        <v>0.5</v>
      </c>
      <c r="I21" s="15"/>
      <c r="J21" s="1" t="s">
        <v>36</v>
      </c>
      <c r="K21" s="1">
        <f>C7+K7+C16+K16+C24</f>
        <v>1620</v>
      </c>
      <c r="L21" s="1">
        <f>D7+L7+D16+L16+D24</f>
        <v>73.400000000000006</v>
      </c>
      <c r="M21" s="1">
        <f>E7+M7+E16+M16+E24</f>
        <v>236.09999999999997</v>
      </c>
      <c r="N21" s="1">
        <f>F7+N7+F16+N16+F24</f>
        <v>46.300000000000004</v>
      </c>
      <c r="O21" s="16">
        <f>G7+O7+G16+O16+G24</f>
        <v>44.099999999999994</v>
      </c>
    </row>
    <row r="22" spans="1:15" ht="15" thickBot="1" x14ac:dyDescent="0.4">
      <c r="A22" s="24"/>
      <c r="B22" s="2"/>
      <c r="C22" s="2"/>
      <c r="D22" s="2"/>
      <c r="E22" s="2"/>
      <c r="F22" s="2"/>
      <c r="G22" s="9"/>
      <c r="I22" s="17"/>
      <c r="J22" s="10" t="s">
        <v>39</v>
      </c>
      <c r="K22" s="10"/>
      <c r="L22" s="10">
        <f>((L21-L20)/L20)*100</f>
        <v>-5.2903225806451539</v>
      </c>
      <c r="M22" s="10">
        <f t="shared" ref="M22:O22" si="10">((M21-M20)/M20)*100</f>
        <v>21.826625386996877</v>
      </c>
      <c r="N22" s="10">
        <f t="shared" si="10"/>
        <v>-10.444874274661506</v>
      </c>
      <c r="O22" s="11">
        <f t="shared" si="10"/>
        <v>46.999999999999979</v>
      </c>
    </row>
    <row r="23" spans="1:15" x14ac:dyDescent="0.35">
      <c r="A23" s="25"/>
      <c r="B23" s="2"/>
      <c r="C23" s="2"/>
      <c r="D23" s="2"/>
      <c r="E23" s="2"/>
      <c r="F23" s="2"/>
      <c r="G23" s="9"/>
    </row>
    <row r="24" spans="1:15" ht="15" thickBot="1" x14ac:dyDescent="0.4">
      <c r="A24" s="26" t="s">
        <v>27</v>
      </c>
      <c r="B24" s="27"/>
      <c r="C24" s="13">
        <f>SUM(C20:C23)</f>
        <v>159</v>
      </c>
      <c r="D24" s="13">
        <f t="shared" ref="D24" si="11">SUM(D20:D23)</f>
        <v>25.599999999999998</v>
      </c>
      <c r="E24" s="13">
        <f t="shared" ref="E24" si="12">SUM(E20:E23)</f>
        <v>6</v>
      </c>
      <c r="F24" s="13">
        <f t="shared" ref="F24" si="13">SUM(F20:F23)</f>
        <v>3.9</v>
      </c>
      <c r="G24" s="14">
        <f t="shared" ref="G24" si="14">SUM(G20:G23)</f>
        <v>0.5</v>
      </c>
    </row>
  </sheetData>
  <mergeCells count="11">
    <mergeCell ref="I16:J16"/>
    <mergeCell ref="A20:A23"/>
    <mergeCell ref="A24:B24"/>
    <mergeCell ref="I19:J19"/>
    <mergeCell ref="A16:B16"/>
    <mergeCell ref="A3:A6"/>
    <mergeCell ref="A7:B7"/>
    <mergeCell ref="I3:I6"/>
    <mergeCell ref="I7:J7"/>
    <mergeCell ref="A12:A15"/>
    <mergeCell ref="I12:I15"/>
  </mergeCells>
  <pageMargins left="0.7" right="0.7" top="0.75" bottom="0.75" header="0.3" footer="0.3"/>
  <pageSetup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Juneja</dc:creator>
  <cp:lastModifiedBy>Vishal Juneja</cp:lastModifiedBy>
  <cp:lastPrinted>2022-11-23T12:19:58Z</cp:lastPrinted>
  <dcterms:created xsi:type="dcterms:W3CDTF">2015-06-05T18:17:20Z</dcterms:created>
  <dcterms:modified xsi:type="dcterms:W3CDTF">2022-12-14T06:42:22Z</dcterms:modified>
</cp:coreProperties>
</file>