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6256869A-5BC9-4502-A2B7-9E0E5256890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Contracts" sheetId="1" r:id="rId1"/>
    <sheet name="Billable Hours" sheetId="3" r:id="rId2"/>
    <sheet name="PivotTable" sheetId="6" r:id="rId3"/>
    <sheet name="Data" sheetId="5" r:id="rId4"/>
    <sheet name="Subtotals" sheetId="7" r:id="rId5"/>
  </sheets>
  <definedNames>
    <definedName name="_xlnm._FilterDatabase" localSheetId="1" hidden="1">'Billable Hours'!$A$4:$D$51</definedName>
    <definedName name="_xlnm._FilterDatabase" localSheetId="3" hidden="1">Data!$A$4:$D$51</definedName>
    <definedName name="_xlnm._FilterDatabase" localSheetId="4" hidden="1">Subtotals!$A$4:$D$51</definedName>
    <definedName name="ExternalData_1" localSheetId="0" hidden="1">Contracts!$A$4:$E$31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" i="3"/>
  <c r="E39" i="7"/>
  <c r="E51" i="7"/>
  <c r="E50" i="7"/>
  <c r="E49" i="7"/>
  <c r="E48" i="7"/>
  <c r="E47" i="7"/>
  <c r="E46" i="7"/>
  <c r="E45" i="7"/>
  <c r="E44" i="7"/>
  <c r="E43" i="7"/>
  <c r="E42" i="7"/>
  <c r="E41" i="7"/>
  <c r="E40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F2" i="7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F2" i="5"/>
  <c r="F12" i="1"/>
  <c r="F28" i="1"/>
  <c r="F16" i="1"/>
  <c r="F15" i="1"/>
  <c r="F25" i="1"/>
  <c r="F26" i="1"/>
  <c r="F31" i="1"/>
  <c r="F13" i="1"/>
  <c r="F8" i="1"/>
  <c r="F21" i="1"/>
  <c r="F17" i="1"/>
  <c r="F27" i="1"/>
  <c r="F23" i="1"/>
  <c r="F20" i="1"/>
  <c r="F18" i="1"/>
  <c r="F7" i="1"/>
  <c r="F22" i="1"/>
  <c r="F29" i="1"/>
  <c r="F30" i="1"/>
  <c r="F24" i="1"/>
  <c r="F5" i="1"/>
  <c r="F14" i="1"/>
  <c r="F6" i="1"/>
  <c r="F9" i="1"/>
  <c r="F11" i="1"/>
  <c r="F10" i="1"/>
  <c r="F19" i="1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2A327-ED7D-4F51-AD69-24AD9057EC8D}" keepAlive="1" name="Query - EllerText-04" description="Connection to the 'EllerText-04' query in the workbook." type="5" refreshedVersion="0" background="1">
    <dbPr connection="Provider=Microsoft.Mashup.OleDb.1;Data Source=$Workbook$;Location=EllerText-04;Extended Properties=&quot;&quot;" command="SELECT * FROM [EllerText-04]"/>
  </connection>
  <connection id="2" xr16:uid="{5022AFD7-2B00-443E-BEB3-57A3AA2DA54E}" keepAlive="1" name="Query - EllerText-04 (2)" description="Connection to the 'EllerText-04 (2)' query in the workbook." type="5" refreshedVersion="0" background="1">
    <dbPr connection="Provider=Microsoft.Mashup.OleDb.1;Data Source=$Workbook$;Location=&quot;EllerText-04 (2)&quot;;Extended Properties=&quot;&quot;" command="SELECT * FROM [EllerText-04 (2)]"/>
  </connection>
  <connection id="3" xr16:uid="{8B449520-5C11-40FA-86DC-167789DD6B75}" keepAlive="1" name="Query - EllerText-04 (3)" description="Connection to the 'EllerText-04 (3)' query in the workbook." type="5" refreshedVersion="8" background="1" saveData="1">
    <dbPr connection="Provider=Microsoft.Mashup.OleDb.1;Data Source=$Workbook$;Location=&quot;EllerText-04 (3)&quot;;Extended Properties=&quot;&quot;" command="SELECT * FROM [EllerText-04 (3)]"/>
  </connection>
</connections>
</file>

<file path=xl/sharedStrings.xml><?xml version="1.0" encoding="utf-8"?>
<sst xmlns="http://schemas.openxmlformats.org/spreadsheetml/2006/main" count="430" uniqueCount="109">
  <si>
    <t>Client Name</t>
  </si>
  <si>
    <t>Product/Service</t>
  </si>
  <si>
    <t>Date</t>
  </si>
  <si>
    <t>Billable</t>
  </si>
  <si>
    <t>Heather Guyan</t>
  </si>
  <si>
    <t>Karen Talon</t>
  </si>
  <si>
    <t>Mike Gunderson</t>
  </si>
  <si>
    <t>Thomas Larson</t>
  </si>
  <si>
    <t>Wade Whitworth</t>
  </si>
  <si>
    <t>Paula Valentine</t>
  </si>
  <si>
    <t>Richard Malinowski</t>
  </si>
  <si>
    <t>Robert Gneiss</t>
  </si>
  <si>
    <t>ERP: Enterprise Resource Planning</t>
  </si>
  <si>
    <t>Susan Charlotte</t>
  </si>
  <si>
    <t>Martin Green</t>
  </si>
  <si>
    <t>Craig Brand</t>
  </si>
  <si>
    <t>Glenn Ladewig</t>
  </si>
  <si>
    <t>Terri Olander</t>
  </si>
  <si>
    <t>Hilary Marschke</t>
  </si>
  <si>
    <t>Shelly Vlcko</t>
  </si>
  <si>
    <t>Michelle Cronin</t>
  </si>
  <si>
    <t>Arthur Weston</t>
  </si>
  <si>
    <t>Christine Barton</t>
  </si>
  <si>
    <t>Charlie Lindberg</t>
  </si>
  <si>
    <t>Jeremie Midboe</t>
  </si>
  <si>
    <t>Arnold Robert</t>
  </si>
  <si>
    <t>Amir Atef</t>
  </si>
  <si>
    <t>Jerri Salzman</t>
  </si>
  <si>
    <t>Juan Garcia</t>
  </si>
  <si>
    <t>Elizabeth Jones</t>
  </si>
  <si>
    <t>Robert Lawlor</t>
  </si>
  <si>
    <t>Patricia Glunz</t>
  </si>
  <si>
    <t>POS: Point of Sale Installation</t>
  </si>
  <si>
    <t>Web Site Development</t>
  </si>
  <si>
    <t>Accounting Installation</t>
  </si>
  <si>
    <t>Content Development</t>
  </si>
  <si>
    <t>Billable Hours To Date</t>
  </si>
  <si>
    <t>Project Hours</t>
  </si>
  <si>
    <t>Eller Systems</t>
  </si>
  <si>
    <t>.5 Add on</t>
  </si>
  <si>
    <t>First Name</t>
  </si>
  <si>
    <t>Last Name</t>
  </si>
  <si>
    <t>City</t>
  </si>
  <si>
    <t>System/Service</t>
  </si>
  <si>
    <t>Hours to Date</t>
  </si>
  <si>
    <t>Heather</t>
  </si>
  <si>
    <t>Guyan</t>
  </si>
  <si>
    <t>Bemidji</t>
  </si>
  <si>
    <t>Craig</t>
  </si>
  <si>
    <t>Brand</t>
  </si>
  <si>
    <t>Saint Cloud</t>
  </si>
  <si>
    <t>Wade</t>
  </si>
  <si>
    <t>Whitworth</t>
  </si>
  <si>
    <t>Cass Lake</t>
  </si>
  <si>
    <t>Terri</t>
  </si>
  <si>
    <t>Olander</t>
  </si>
  <si>
    <t>Brainerd</t>
  </si>
  <si>
    <t>Charlie</t>
  </si>
  <si>
    <t>Lindberg</t>
  </si>
  <si>
    <t>Minneapolis</t>
  </si>
  <si>
    <t>Hilary</t>
  </si>
  <si>
    <t>Marschke</t>
  </si>
  <si>
    <t>Shelly</t>
  </si>
  <si>
    <t>Vlcko</t>
  </si>
  <si>
    <t>Deer River</t>
  </si>
  <si>
    <t>Mike</t>
  </si>
  <si>
    <t>Gunderson</t>
  </si>
  <si>
    <t>Jeremie</t>
  </si>
  <si>
    <t>Midboe</t>
  </si>
  <si>
    <t>Eagan</t>
  </si>
  <si>
    <t>Arthur</t>
  </si>
  <si>
    <t>Weston</t>
  </si>
  <si>
    <t>Susan</t>
  </si>
  <si>
    <t>Charlotte</t>
  </si>
  <si>
    <t>Thomas</t>
  </si>
  <si>
    <t>Larson</t>
  </si>
  <si>
    <t>Arnold</t>
  </si>
  <si>
    <t>Robert</t>
  </si>
  <si>
    <t>Gneiss</t>
  </si>
  <si>
    <t>Paula</t>
  </si>
  <si>
    <t>Valentine</t>
  </si>
  <si>
    <t>Michelle</t>
  </si>
  <si>
    <t>Cronin</t>
  </si>
  <si>
    <t>Amir</t>
  </si>
  <si>
    <t>Atef</t>
  </si>
  <si>
    <t>Richard</t>
  </si>
  <si>
    <t>Malinowski</t>
  </si>
  <si>
    <t>Glenn</t>
  </si>
  <si>
    <t>Ladewig</t>
  </si>
  <si>
    <t>Christine</t>
  </si>
  <si>
    <t>Barton</t>
  </si>
  <si>
    <t>Lawlor</t>
  </si>
  <si>
    <t>Martin</t>
  </si>
  <si>
    <t>Green</t>
  </si>
  <si>
    <t>Jerri</t>
  </si>
  <si>
    <t>Salzman</t>
  </si>
  <si>
    <t>Juan</t>
  </si>
  <si>
    <t>Garcia</t>
  </si>
  <si>
    <t>Elizabeth</t>
  </si>
  <si>
    <t>Jones</t>
  </si>
  <si>
    <t>Karen</t>
  </si>
  <si>
    <t>Talon</t>
  </si>
  <si>
    <t>Patricia</t>
  </si>
  <si>
    <t>Glunz</t>
  </si>
  <si>
    <t>Fees</t>
  </si>
  <si>
    <t>Row Labels</t>
  </si>
  <si>
    <t>Grand Total</t>
  </si>
  <si>
    <t>Average 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</si>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</sst>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4" fillId="0" borderId="0" xfId="1"/>
    <xf numFmtId="0" fontId="1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14" fontId="4" fillId="0" borderId="0" xfId="1" applyNumberFormat="1"/>
    <xf numFmtId="0" fontId="0" fillId="0" borderId="1" xfId="1" applyFont="1" applyBorder="1"/>
    <xf numFmtId="14" fontId="0" fillId="0" borderId="1" xfId="1" applyNumberFormat="1" applyFont="1" applyBorder="1"/>
    <xf numFmtId="2" fontId="0" fillId="0" borderId="1" xfId="0" applyNumberFormat="1" applyBorder="1"/>
    <xf numFmtId="2" fontId="0" fillId="0" borderId="2" xfId="1" applyNumberFormat="1" applyFont="1" applyBorder="1"/>
    <xf numFmtId="0" fontId="0" fillId="0" borderId="3" xfId="1" applyFont="1" applyBorder="1"/>
    <xf numFmtId="0" fontId="0" fillId="0" borderId="4" xfId="1" applyFont="1" applyBorder="1"/>
    <xf numFmtId="2" fontId="0" fillId="0" borderId="5" xfId="1" applyNumberFormat="1" applyFont="1" applyBorder="1"/>
    <xf numFmtId="0" fontId="0" fillId="0" borderId="6" xfId="1" applyFont="1" applyBorder="1"/>
    <xf numFmtId="0" fontId="5" fillId="0" borderId="7" xfId="1" applyFont="1" applyBorder="1"/>
    <xf numFmtId="0" fontId="3" fillId="0" borderId="8" xfId="1" applyFont="1" applyBorder="1"/>
    <xf numFmtId="0" fontId="3" fillId="0" borderId="7" xfId="1" applyFont="1" applyBorder="1"/>
    <xf numFmtId="0" fontId="3" fillId="0" borderId="9" xfId="1" applyFont="1" applyBorder="1"/>
    <xf numFmtId="164" fontId="4" fillId="0" borderId="0" xfId="1" applyNumberFormat="1"/>
    <xf numFmtId="0" fontId="2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left"/>
    </xf>
    <xf numFmtId="0" fontId="0" fillId="0" borderId="10" xfId="1" applyFont="1" applyBorder="1"/>
    <xf numFmtId="0" fontId="0" fillId="0" borderId="2" xfId="1" applyFont="1" applyBorder="1"/>
    <xf numFmtId="14" fontId="0" fillId="0" borderId="2" xfId="1" applyNumberFormat="1" applyFont="1" applyBorder="1"/>
    <xf numFmtId="2" fontId="0" fillId="0" borderId="11" xfId="0" applyNumberFormat="1" applyBorder="1"/>
    <xf numFmtId="2" fontId="0" fillId="0" borderId="1" xfId="1" applyNumberFormat="1" applyFont="1" applyBorder="1"/>
    <xf numFmtId="0" fontId="3" fillId="2" borderId="12" xfId="1" applyNumberFormat="1" applyFont="1" applyFill="1" applyBorder="1" applyAlignment="1"/>
    <xf numFmtId="0" fontId="6" fillId="0" borderId="0" xfId="1" applyFont="1" applyAlignment="1">
      <alignment horizontal="centerContinuous"/>
    </xf>
  </cellXfs>
  <cellStyles count="2">
    <cellStyle name="Normal" xfId="0" builtinId="0"/>
    <cellStyle name="Normal#pfnQYTawpRcGjyO71MI62uqtVb5+Ft0rts9Qy+3h62k=" xfId="1" xr:uid="{00000000-0005-0000-0000-000001000000}"/>
  </cellStyles>
  <dxfs count="25"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$-409]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51.96284699074" createdVersion="8" refreshedVersion="8" minRefreshableVersion="3" recordCount="47" xr:uid="{6822ECA6-A967-4764-BED9-9861AD67183B}">
  <cacheSource type="worksheet">
    <worksheetSource name="tblHours"/>
  </cacheSource>
  <cacheFields count="5">
    <cacheField name="Client Name" numFmtId="0">
      <sharedItems/>
    </cacheField>
    <cacheField name="Product/Service" numFmtId="0">
      <sharedItems count="5">
        <s v="Accounting Installation"/>
        <s v="Web Site Development"/>
        <s v="POS: Point of Sale Installation"/>
        <s v="ERP: Enterprise Resource Planning"/>
        <s v="Content Development"/>
      </sharedItems>
    </cacheField>
    <cacheField name="Date" numFmtId="14">
      <sharedItems containsSemiMixedTypes="0" containsNonDate="0" containsDate="1" containsString="0" minDate="2023-11-21T00:00:00" maxDate="2024-01-07T00:00:00"/>
    </cacheField>
    <cacheField name="Billable" numFmtId="2">
      <sharedItems containsSemiMixedTypes="0" containsString="0" containsNumber="1" minValue="2" maxValue="8"/>
    </cacheField>
    <cacheField name=".5 Add on" numFmtId="2">
      <sharedItems containsSemiMixedTypes="0" containsString="0" containsNumber="1" minValue="2.5" maxValue="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Wade Whitworth"/>
    <x v="0"/>
    <d v="2024-01-06T00:00:00"/>
    <n v="5"/>
    <n v="5.5"/>
  </r>
  <r>
    <s v="Wade Whitworth"/>
    <x v="0"/>
    <d v="2024-01-05T00:00:00"/>
    <n v="6"/>
    <n v="6.5"/>
  </r>
  <r>
    <s v="Wade Whitworth"/>
    <x v="0"/>
    <d v="2024-01-04T00:00:00"/>
    <n v="5"/>
    <n v="5.5"/>
  </r>
  <r>
    <s v="Thomas Larson"/>
    <x v="1"/>
    <d v="2024-01-03T00:00:00"/>
    <n v="5"/>
    <n v="5.5"/>
  </r>
  <r>
    <s v="Thomas Larson"/>
    <x v="1"/>
    <d v="2024-01-02T00:00:00"/>
    <n v="4"/>
    <n v="4.5"/>
  </r>
  <r>
    <s v="Terri Olander"/>
    <x v="2"/>
    <d v="2024-01-01T00:00:00"/>
    <n v="6.5"/>
    <n v="7"/>
  </r>
  <r>
    <s v="Susan Charlotte"/>
    <x v="3"/>
    <d v="2023-12-31T00:00:00"/>
    <n v="8"/>
    <n v="8.5"/>
  </r>
  <r>
    <s v="Susan Charlotte"/>
    <x v="3"/>
    <d v="2023-12-30T00:00:00"/>
    <n v="6"/>
    <n v="6.5"/>
  </r>
  <r>
    <s v="Shelly Vlcko"/>
    <x v="0"/>
    <d v="2023-12-29T00:00:00"/>
    <n v="5"/>
    <n v="5.5"/>
  </r>
  <r>
    <s v="Shelly Vlcko"/>
    <x v="0"/>
    <d v="2023-12-28T00:00:00"/>
    <n v="5"/>
    <n v="5.5"/>
  </r>
  <r>
    <s v="Robert Lawlor"/>
    <x v="4"/>
    <d v="2023-12-27T00:00:00"/>
    <n v="2.75"/>
    <n v="3.25"/>
  </r>
  <r>
    <s v="Robert Gneiss"/>
    <x v="3"/>
    <d v="2023-12-26T00:00:00"/>
    <n v="6"/>
    <n v="6.5"/>
  </r>
  <r>
    <s v="Robert Gneiss"/>
    <x v="3"/>
    <d v="2023-12-25T00:00:00"/>
    <n v="7"/>
    <n v="7.5"/>
  </r>
  <r>
    <s v="Richard Malinowski"/>
    <x v="4"/>
    <d v="2023-12-24T00:00:00"/>
    <n v="3"/>
    <n v="3.5"/>
  </r>
  <r>
    <s v="Richard Malinowski"/>
    <x v="4"/>
    <d v="2023-12-23T00:00:00"/>
    <n v="4.5"/>
    <n v="5"/>
  </r>
  <r>
    <s v="Paula Valentine"/>
    <x v="1"/>
    <d v="2023-12-22T00:00:00"/>
    <n v="4"/>
    <n v="4.5"/>
  </r>
  <r>
    <s v="Paula Valentine"/>
    <x v="1"/>
    <d v="2023-12-21T00:00:00"/>
    <n v="4"/>
    <n v="4.5"/>
  </r>
  <r>
    <s v="Paula Valentine"/>
    <x v="1"/>
    <d v="2023-12-20T00:00:00"/>
    <n v="4"/>
    <n v="4.5"/>
  </r>
  <r>
    <s v="Paula Valentine"/>
    <x v="1"/>
    <d v="2023-12-19T00:00:00"/>
    <n v="4"/>
    <n v="4.5"/>
  </r>
  <r>
    <s v="Patricia Glunz"/>
    <x v="2"/>
    <d v="2023-12-18T00:00:00"/>
    <n v="3.25"/>
    <n v="3.75"/>
  </r>
  <r>
    <s v="Mike Gunderson"/>
    <x v="4"/>
    <d v="2023-12-17T00:00:00"/>
    <n v="4.5"/>
    <n v="5"/>
  </r>
  <r>
    <s v="Mike Gunderson"/>
    <x v="4"/>
    <d v="2023-12-16T00:00:00"/>
    <n v="4.75"/>
    <n v="5.25"/>
  </r>
  <r>
    <s v="Michelle Cronin"/>
    <x v="2"/>
    <d v="2023-12-15T00:00:00"/>
    <n v="4"/>
    <n v="4.5"/>
  </r>
  <r>
    <s v="Michelle Cronin"/>
    <x v="2"/>
    <d v="2023-12-14T00:00:00"/>
    <n v="4"/>
    <n v="4.5"/>
  </r>
  <r>
    <s v="Martin Green"/>
    <x v="0"/>
    <d v="2023-12-13T00:00:00"/>
    <n v="4"/>
    <n v="4.5"/>
  </r>
  <r>
    <s v="Martin Green"/>
    <x v="0"/>
    <d v="2023-12-12T00:00:00"/>
    <n v="5"/>
    <n v="5.5"/>
  </r>
  <r>
    <s v="Karen Talon"/>
    <x v="0"/>
    <d v="2023-12-11T00:00:00"/>
    <n v="5.5"/>
    <n v="6"/>
  </r>
  <r>
    <s v="Karen Talon"/>
    <x v="0"/>
    <d v="2023-12-10T00:00:00"/>
    <n v="3.5"/>
    <n v="4"/>
  </r>
  <r>
    <s v="Juan Garcia"/>
    <x v="1"/>
    <d v="2023-12-09T00:00:00"/>
    <n v="4"/>
    <n v="4.5"/>
  </r>
  <r>
    <s v="Jerri Salzman"/>
    <x v="2"/>
    <d v="2023-12-08T00:00:00"/>
    <n v="4.5"/>
    <n v="5"/>
  </r>
  <r>
    <s v="Jeremie Midboe"/>
    <x v="2"/>
    <d v="2023-12-07T00:00:00"/>
    <n v="3.5"/>
    <n v="4"/>
  </r>
  <r>
    <s v="Hilary Marschke"/>
    <x v="1"/>
    <d v="2023-12-06T00:00:00"/>
    <n v="5"/>
    <n v="5.5"/>
  </r>
  <r>
    <s v="Hilary Marschke"/>
    <x v="1"/>
    <d v="2023-12-05T00:00:00"/>
    <n v="5"/>
    <n v="5.5"/>
  </r>
  <r>
    <s v="Hilary Marschke"/>
    <x v="1"/>
    <d v="2023-12-04T00:00:00"/>
    <n v="5"/>
    <n v="5.5"/>
  </r>
  <r>
    <s v="Heather Guyan"/>
    <x v="1"/>
    <d v="2023-12-03T00:00:00"/>
    <n v="3.25"/>
    <n v="3.75"/>
  </r>
  <r>
    <s v="Heather Guyan"/>
    <x v="1"/>
    <d v="2023-12-02T00:00:00"/>
    <n v="4.5"/>
    <n v="5"/>
  </r>
  <r>
    <s v="Glenn Ladewig"/>
    <x v="0"/>
    <d v="2023-12-01T00:00:00"/>
    <n v="5"/>
    <n v="5.5"/>
  </r>
  <r>
    <s v="Elizabeth Jones"/>
    <x v="4"/>
    <d v="2023-11-30T00:00:00"/>
    <n v="3.5"/>
    <n v="4"/>
  </r>
  <r>
    <s v="Craig Brand"/>
    <x v="4"/>
    <d v="2023-11-29T00:00:00"/>
    <n v="8"/>
    <n v="8.5"/>
  </r>
  <r>
    <s v="Christine Barton"/>
    <x v="2"/>
    <d v="2023-11-28T00:00:00"/>
    <n v="4"/>
    <n v="4.5"/>
  </r>
  <r>
    <s v="Christine Barton"/>
    <x v="2"/>
    <d v="2023-11-27T00:00:00"/>
    <n v="2"/>
    <n v="2.5"/>
  </r>
  <r>
    <s v="Charlie Lindberg"/>
    <x v="3"/>
    <d v="2023-11-26T00:00:00"/>
    <n v="6"/>
    <n v="6.5"/>
  </r>
  <r>
    <s v="Charlie Lindberg"/>
    <x v="3"/>
    <d v="2023-11-25T00:00:00"/>
    <n v="4"/>
    <n v="4.5"/>
  </r>
  <r>
    <s v="Arthur Weston"/>
    <x v="4"/>
    <d v="2023-11-24T00:00:00"/>
    <n v="6"/>
    <n v="6.5"/>
  </r>
  <r>
    <s v="Arthur Weston"/>
    <x v="4"/>
    <d v="2023-11-23T00:00:00"/>
    <n v="3"/>
    <n v="3.5"/>
  </r>
  <r>
    <s v="Arnold Robert"/>
    <x v="0"/>
    <d v="2023-11-22T00:00:00"/>
    <n v="5"/>
    <n v="5.5"/>
  </r>
  <r>
    <s v="Amir Atef"/>
    <x v="1"/>
    <d v="2023-11-21T00:00:00"/>
    <n v="4"/>
    <n v="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DBE7B-0725-4CE4-B39C-C4E1A0362AB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numFmtId="14" showAll="0"/>
    <pivotField dataField="1" numFmtId="2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Hours" fld="3" baseField="1" baseItem="0" numFmtId="2"/>
    <dataField name="Average Hours" fld="3" subtotal="average" baseField="1" baseItem="0" numFmtId="2"/>
  </dataFields>
  <pivotTableStyleInfo name="PivotStyleDark1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BC4BA8-17F8-47C0-A0B5-AF94BFEE71B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First Name" tableColumnId="1"/>
      <queryTableField id="2" name="Last Name" tableColumnId="2"/>
      <queryTableField id="3" name="City" tableColumnId="3"/>
      <queryTableField id="4" name="System/Service" tableColumnId="4"/>
      <queryTableField id="5" name="Hours to Dat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A144D0-D261-49F1-8E95-9E40D959F9B7}" name="EllerText_04__3" displayName="EllerText_04__3" ref="A4:F31" tableType="queryTable" totalsRowShown="0" headerRowDxfId="24" headerRowCellStyle="Normal#pfnQYTawpRcGjyO71MI62uqtVb5+Ft0rts9Qy+3h62k=" dataCellStyle="Normal#pfnQYTawpRcGjyO71MI62uqtVb5+Ft0rts9Qy+3h62k=">
  <autoFilter ref="A4:F31" xr:uid="{2BA144D0-D261-49F1-8E95-9E40D959F9B7}"/>
  <sortState xmlns:xlrd2="http://schemas.microsoft.com/office/spreadsheetml/2017/richdata2" ref="A5:F31">
    <sortCondition ref="F5:F31"/>
    <sortCondition ref="C5:C31"/>
  </sortState>
  <tableColumns count="6">
    <tableColumn id="1" xr3:uid="{2A2ED55A-8FF9-4880-9834-84415F344F3B}" uniqueName="1" name="First Name" queryTableFieldId="1" dataDxfId="23" dataCellStyle="Normal#pfnQYTawpRcGjyO71MI62uqtVb5+Ft0rts9Qy+3h62k="/>
    <tableColumn id="2" xr3:uid="{345DE18B-2169-4A22-86C8-3D13A3428330}" uniqueName="2" name="Last Name" queryTableFieldId="2" dataDxfId="22" dataCellStyle="Normal#pfnQYTawpRcGjyO71MI62uqtVb5+Ft0rts9Qy+3h62k="/>
    <tableColumn id="3" xr3:uid="{25BF3158-9A74-4AB7-9533-2C2616082B65}" uniqueName="3" name="City" queryTableFieldId="3" dataDxfId="21" dataCellStyle="Normal#pfnQYTawpRcGjyO71MI62uqtVb5+Ft0rts9Qy+3h62k="/>
    <tableColumn id="4" xr3:uid="{ACABA596-26F4-4A48-B52E-778870E54FB8}" uniqueName="4" name="System/Service" queryTableFieldId="4" dataDxfId="20" dataCellStyle="Normal#pfnQYTawpRcGjyO71MI62uqtVb5+Ft0rts9Qy+3h62k="/>
    <tableColumn id="5" xr3:uid="{6A55D6F0-F7AD-46AA-8E1E-BA5E5C026013}" uniqueName="5" name="Hours to Date" queryTableFieldId="5" dataDxfId="19" dataCellStyle="Normal#pfnQYTawpRcGjyO71MI62uqtVb5+Ft0rts9Qy+3h62k="/>
    <tableColumn id="6" xr3:uid="{28B36F4F-B459-4461-B178-045B83BA4CAD}" uniqueName="6" name="Fees" queryTableFieldId="6" dataDxfId="18" dataCellStyle="Normal#pfnQYTawpRcGjyO71MI62uqtVb5+Ft0rts9Qy+3h62k=">
      <calculatedColumnFormula xml:space="preserve"> E5*225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4:E51" totalsRowShown="0" headerRowDxfId="17" headerRowBorderDxfId="16" tableBorderDxfId="15" totalsRowBorderDxfId="14" headerRowCellStyle="Normal#pfnQYTawpRcGjyO71MI62uqtVb5+Ft0rts9Qy+3h62k=">
  <autoFilter ref="A4:E51" xr:uid="{00000000-0009-0000-0100-000001000000}"/>
  <sortState xmlns:xlrd2="http://schemas.microsoft.com/office/spreadsheetml/2017/richdata2" ref="A5:E51">
    <sortCondition descending="1" ref="C5:C51"/>
    <sortCondition ref="B5:B51"/>
  </sortState>
  <tableColumns count="5">
    <tableColumn id="1" xr3:uid="{00000000-0010-0000-0000-000001000000}" name="Client Name" dataDxfId="13" dataCellStyle="Normal#pfnQYTawpRcGjyO71MI62uqtVb5+Ft0rts9Qy+3h62k="/>
    <tableColumn id="2" xr3:uid="{00000000-0010-0000-0000-000002000000}" name="Product/Service" dataDxfId="12" dataCellStyle="Normal#pfnQYTawpRcGjyO71MI62uqtVb5+Ft0rts9Qy+3h62k="/>
    <tableColumn id="3" xr3:uid="{00000000-0010-0000-0000-000003000000}" name="Date" dataDxfId="11" dataCellStyle="Normal#pfnQYTawpRcGjyO71MI62uqtVb5+Ft0rts9Qy+3h62k="/>
    <tableColumn id="4" xr3:uid="{00000000-0010-0000-0000-000004000000}" name="Billable" dataDxfId="10" dataCellStyle="Normal#pfnQYTawpRcGjyO71MI62uqtVb5+Ft0rts9Qy+3h62k="/>
    <tableColumn id="5" xr3:uid="{00000000-0010-0000-0000-000005000000}" name=".5 Add on" dataDxfId="0">
      <calculatedColumnFormula>0.5+D5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3C3F64-00D2-45DB-A7C6-BB7AF18AC8BD}" name="tblHours" displayName="tblHours" ref="A4:E51" totalsRowShown="0" headerRowDxfId="9" headerRowBorderDxfId="8" tableBorderDxfId="7" totalsRowBorderDxfId="6" headerRowCellStyle="Normal#pfnQYTawpRcGjyO71MI62uqtVb5+Ft0rts9Qy+3h62k=">
  <autoFilter ref="A4:E51" xr:uid="{00000000-0009-0000-0100-000001000000}"/>
  <sortState xmlns:xlrd2="http://schemas.microsoft.com/office/spreadsheetml/2017/richdata2" ref="A5:E51">
    <sortCondition descending="1" ref="C5:C51"/>
    <sortCondition ref="B5:B51"/>
  </sortState>
  <tableColumns count="5">
    <tableColumn id="1" xr3:uid="{15BE220B-FFF0-4B56-9890-82A6B3CEBFEC}" name="Client Name" dataDxfId="5" dataCellStyle="Normal#pfnQYTawpRcGjyO71MI62uqtVb5+Ft0rts9Qy+3h62k="/>
    <tableColumn id="2" xr3:uid="{5E79A4D7-B7CD-4EA7-AAA8-4DC145512AD1}" name="Product/Service" dataDxfId="4" dataCellStyle="Normal#pfnQYTawpRcGjyO71MI62uqtVb5+Ft0rts9Qy+3h62k="/>
    <tableColumn id="3" xr3:uid="{805FCE35-E4CA-48D7-9A1B-D5712E0CABFC}" name="Date" dataDxfId="3" dataCellStyle="Normal#pfnQYTawpRcGjyO71MI62uqtVb5+Ft0rts9Qy+3h62k="/>
    <tableColumn id="4" xr3:uid="{C622EA04-FF62-470D-8D88-05834B678E86}" name="Billable" dataDxfId="2" dataCellStyle="Normal#pfnQYTawpRcGjyO71MI62uqtVb5+Ft0rts9Qy+3h62k="/>
    <tableColumn id="5" xr3:uid="{A26890F1-42E2-439C-A838-A2B164E3D4F9}" name=".5 Add on" dataDxfId="1">
      <calculatedColumnFormula>tblHours[[#This Row],[Billable]]+0.5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I8" sqref="I8"/>
    </sheetView>
  </sheetViews>
  <sheetFormatPr defaultRowHeight="14.5" x14ac:dyDescent="0.35"/>
  <cols>
    <col min="1" max="1" width="21.90625" style="1" bestFit="1" customWidth="1"/>
    <col min="2" max="2" width="11.81640625" style="1" bestFit="1" customWidth="1"/>
    <col min="3" max="3" width="11.08984375" style="1" bestFit="1" customWidth="1"/>
    <col min="4" max="4" width="29.54296875" style="1" bestFit="1" customWidth="1"/>
    <col min="5" max="5" width="14.81640625" style="1" bestFit="1" customWidth="1"/>
    <col min="6" max="6" width="14.81640625" bestFit="1" customWidth="1"/>
  </cols>
  <sheetData>
    <row r="1" spans="1:6" ht="26" customHeight="1" x14ac:dyDescent="0.6">
      <c r="A1" s="30" t="s">
        <v>38</v>
      </c>
      <c r="B1" s="30"/>
      <c r="C1" s="30"/>
      <c r="D1" s="30"/>
      <c r="E1" s="30"/>
      <c r="F1" s="30"/>
    </row>
    <row r="2" spans="1:6" ht="26" customHeight="1" x14ac:dyDescent="0.6">
      <c r="A2" s="30" t="s">
        <v>37</v>
      </c>
      <c r="B2" s="30"/>
      <c r="C2" s="30"/>
      <c r="D2" s="30"/>
      <c r="E2" s="30"/>
      <c r="F2" s="30"/>
    </row>
    <row r="4" spans="1:6" x14ac:dyDescent="0.3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104</v>
      </c>
    </row>
    <row r="5" spans="1:6" x14ac:dyDescent="0.35">
      <c r="A5" s="1" t="s">
        <v>77</v>
      </c>
      <c r="B5" s="1" t="s">
        <v>91</v>
      </c>
      <c r="C5" s="1" t="s">
        <v>59</v>
      </c>
      <c r="D5" s="1" t="s">
        <v>35</v>
      </c>
      <c r="E5">
        <v>4</v>
      </c>
      <c r="F5" s="17">
        <f t="shared" ref="F5:F31" si="0" xml:space="preserve"> E5*225</f>
        <v>900</v>
      </c>
    </row>
    <row r="6" spans="1:6" x14ac:dyDescent="0.35">
      <c r="A6" s="1" t="s">
        <v>94</v>
      </c>
      <c r="B6" s="1" t="s">
        <v>95</v>
      </c>
      <c r="C6" s="1" t="s">
        <v>56</v>
      </c>
      <c r="D6" s="1" t="s">
        <v>32</v>
      </c>
      <c r="E6">
        <v>5</v>
      </c>
      <c r="F6" s="17">
        <f t="shared" si="0"/>
        <v>1125</v>
      </c>
    </row>
    <row r="7" spans="1:6" x14ac:dyDescent="0.35">
      <c r="A7" s="1" t="s">
        <v>81</v>
      </c>
      <c r="B7" s="1" t="s">
        <v>82</v>
      </c>
      <c r="C7" s="1" t="s">
        <v>56</v>
      </c>
      <c r="D7" s="1" t="s">
        <v>32</v>
      </c>
      <c r="E7">
        <v>8</v>
      </c>
      <c r="F7" s="17">
        <f t="shared" si="0"/>
        <v>1800</v>
      </c>
    </row>
    <row r="8" spans="1:6" x14ac:dyDescent="0.35">
      <c r="A8" s="1" t="s">
        <v>67</v>
      </c>
      <c r="B8" s="1" t="s">
        <v>68</v>
      </c>
      <c r="C8" s="1" t="s">
        <v>69</v>
      </c>
      <c r="D8" s="1" t="s">
        <v>32</v>
      </c>
      <c r="E8">
        <v>10</v>
      </c>
      <c r="F8" s="17">
        <f t="shared" si="0"/>
        <v>2250</v>
      </c>
    </row>
    <row r="9" spans="1:6" x14ac:dyDescent="0.35">
      <c r="A9" s="1" t="s">
        <v>96</v>
      </c>
      <c r="B9" s="1" t="s">
        <v>97</v>
      </c>
      <c r="C9" s="1" t="s">
        <v>50</v>
      </c>
      <c r="D9" s="1" t="s">
        <v>33</v>
      </c>
      <c r="E9">
        <v>10</v>
      </c>
      <c r="F9" s="17">
        <f t="shared" si="0"/>
        <v>2250</v>
      </c>
    </row>
    <row r="10" spans="1:6" x14ac:dyDescent="0.35">
      <c r="A10" s="1" t="s">
        <v>100</v>
      </c>
      <c r="B10" s="1" t="s">
        <v>101</v>
      </c>
      <c r="C10" s="1" t="s">
        <v>53</v>
      </c>
      <c r="D10" s="1" t="s">
        <v>34</v>
      </c>
      <c r="E10">
        <v>11</v>
      </c>
      <c r="F10" s="17">
        <f t="shared" si="0"/>
        <v>2475</v>
      </c>
    </row>
    <row r="11" spans="1:6" x14ac:dyDescent="0.35">
      <c r="A11" s="1" t="s">
        <v>98</v>
      </c>
      <c r="B11" s="1" t="s">
        <v>99</v>
      </c>
      <c r="C11" s="1" t="s">
        <v>50</v>
      </c>
      <c r="D11" s="1" t="s">
        <v>35</v>
      </c>
      <c r="E11">
        <v>12</v>
      </c>
      <c r="F11" s="17">
        <f t="shared" si="0"/>
        <v>2700</v>
      </c>
    </row>
    <row r="12" spans="1:6" x14ac:dyDescent="0.35">
      <c r="A12" s="1" t="s">
        <v>45</v>
      </c>
      <c r="B12" s="1" t="s">
        <v>46</v>
      </c>
      <c r="C12" s="1" t="s">
        <v>47</v>
      </c>
      <c r="D12" s="1" t="s">
        <v>33</v>
      </c>
      <c r="E12">
        <v>13</v>
      </c>
      <c r="F12" s="17">
        <f t="shared" si="0"/>
        <v>2925</v>
      </c>
    </row>
    <row r="13" spans="1:6" x14ac:dyDescent="0.35">
      <c r="A13" s="1" t="s">
        <v>65</v>
      </c>
      <c r="B13" s="1" t="s">
        <v>66</v>
      </c>
      <c r="C13" s="1" t="s">
        <v>47</v>
      </c>
      <c r="D13" s="1" t="s">
        <v>35</v>
      </c>
      <c r="E13">
        <v>13</v>
      </c>
      <c r="F13" s="17">
        <f t="shared" si="0"/>
        <v>2925</v>
      </c>
    </row>
    <row r="14" spans="1:6" x14ac:dyDescent="0.35">
      <c r="A14" s="1" t="s">
        <v>92</v>
      </c>
      <c r="B14" s="1" t="s">
        <v>93</v>
      </c>
      <c r="C14" s="1" t="s">
        <v>47</v>
      </c>
      <c r="D14" s="1" t="s">
        <v>34</v>
      </c>
      <c r="E14">
        <v>14</v>
      </c>
      <c r="F14" s="17">
        <f t="shared" si="0"/>
        <v>3150</v>
      </c>
    </row>
    <row r="15" spans="1:6" x14ac:dyDescent="0.35">
      <c r="A15" s="1" t="s">
        <v>54</v>
      </c>
      <c r="B15" s="1" t="s">
        <v>55</v>
      </c>
      <c r="C15" s="1" t="s">
        <v>56</v>
      </c>
      <c r="D15" s="1" t="s">
        <v>32</v>
      </c>
      <c r="E15">
        <v>14</v>
      </c>
      <c r="F15" s="17">
        <f t="shared" si="0"/>
        <v>3150</v>
      </c>
    </row>
    <row r="16" spans="1:6" x14ac:dyDescent="0.35">
      <c r="A16" s="1" t="s">
        <v>51</v>
      </c>
      <c r="B16" s="1" t="s">
        <v>52</v>
      </c>
      <c r="C16" s="1" t="s">
        <v>53</v>
      </c>
      <c r="D16" s="1" t="s">
        <v>34</v>
      </c>
      <c r="E16">
        <v>14</v>
      </c>
      <c r="F16" s="17">
        <f t="shared" si="0"/>
        <v>3150</v>
      </c>
    </row>
    <row r="17" spans="1:6" x14ac:dyDescent="0.35">
      <c r="A17" s="1" t="s">
        <v>72</v>
      </c>
      <c r="B17" s="1" t="s">
        <v>73</v>
      </c>
      <c r="C17" s="1" t="s">
        <v>59</v>
      </c>
      <c r="D17" s="1" t="s">
        <v>12</v>
      </c>
      <c r="E17">
        <v>14</v>
      </c>
      <c r="F17" s="17">
        <f t="shared" si="0"/>
        <v>3150</v>
      </c>
    </row>
    <row r="18" spans="1:6" x14ac:dyDescent="0.35">
      <c r="A18" s="1" t="s">
        <v>79</v>
      </c>
      <c r="B18" s="1" t="s">
        <v>80</v>
      </c>
      <c r="C18" s="1" t="s">
        <v>47</v>
      </c>
      <c r="D18" s="1" t="s">
        <v>33</v>
      </c>
      <c r="E18">
        <v>15</v>
      </c>
      <c r="F18" s="17">
        <f t="shared" si="0"/>
        <v>3375</v>
      </c>
    </row>
    <row r="19" spans="1:6" x14ac:dyDescent="0.35">
      <c r="A19" s="1" t="s">
        <v>102</v>
      </c>
      <c r="B19" s="1" t="s">
        <v>103</v>
      </c>
      <c r="C19" s="1" t="s">
        <v>56</v>
      </c>
      <c r="D19" s="1" t="s">
        <v>32</v>
      </c>
      <c r="E19">
        <v>15</v>
      </c>
      <c r="F19" s="17">
        <f t="shared" si="0"/>
        <v>3375</v>
      </c>
    </row>
    <row r="20" spans="1:6" x14ac:dyDescent="0.35">
      <c r="A20" s="1" t="s">
        <v>77</v>
      </c>
      <c r="B20" s="1" t="s">
        <v>78</v>
      </c>
      <c r="C20" s="1" t="s">
        <v>59</v>
      </c>
      <c r="D20" s="1" t="s">
        <v>12</v>
      </c>
      <c r="E20">
        <v>15</v>
      </c>
      <c r="F20" s="17">
        <f t="shared" si="0"/>
        <v>3375</v>
      </c>
    </row>
    <row r="21" spans="1:6" x14ac:dyDescent="0.35">
      <c r="A21" s="1" t="s">
        <v>70</v>
      </c>
      <c r="B21" s="1" t="s">
        <v>71</v>
      </c>
      <c r="C21" s="1" t="s">
        <v>50</v>
      </c>
      <c r="D21" s="1" t="s">
        <v>35</v>
      </c>
      <c r="E21">
        <v>15</v>
      </c>
      <c r="F21" s="17">
        <f t="shared" si="0"/>
        <v>3375</v>
      </c>
    </row>
    <row r="22" spans="1:6" x14ac:dyDescent="0.35">
      <c r="A22" s="1" t="s">
        <v>83</v>
      </c>
      <c r="B22" s="1" t="s">
        <v>84</v>
      </c>
      <c r="C22" s="1" t="s">
        <v>50</v>
      </c>
      <c r="D22" s="1" t="s">
        <v>33</v>
      </c>
      <c r="E22">
        <v>17</v>
      </c>
      <c r="F22" s="17">
        <f t="shared" si="0"/>
        <v>3825</v>
      </c>
    </row>
    <row r="23" spans="1:6" x14ac:dyDescent="0.35">
      <c r="A23" s="1" t="s">
        <v>76</v>
      </c>
      <c r="B23" s="1" t="s">
        <v>77</v>
      </c>
      <c r="C23" s="1" t="s">
        <v>64</v>
      </c>
      <c r="D23" s="1" t="s">
        <v>34</v>
      </c>
      <c r="E23">
        <v>18</v>
      </c>
      <c r="F23" s="17">
        <f t="shared" si="0"/>
        <v>4050</v>
      </c>
    </row>
    <row r="24" spans="1:6" x14ac:dyDescent="0.35">
      <c r="A24" s="1" t="s">
        <v>89</v>
      </c>
      <c r="B24" s="1" t="s">
        <v>90</v>
      </c>
      <c r="C24" s="1" t="s">
        <v>56</v>
      </c>
      <c r="D24" s="1" t="s">
        <v>32</v>
      </c>
      <c r="E24">
        <v>19</v>
      </c>
      <c r="F24" s="17">
        <f t="shared" si="0"/>
        <v>4275</v>
      </c>
    </row>
    <row r="25" spans="1:6" x14ac:dyDescent="0.35">
      <c r="A25" s="1" t="s">
        <v>57</v>
      </c>
      <c r="B25" s="1" t="s">
        <v>58</v>
      </c>
      <c r="C25" s="1" t="s">
        <v>59</v>
      </c>
      <c r="D25" s="1" t="s">
        <v>12</v>
      </c>
      <c r="E25">
        <v>19</v>
      </c>
      <c r="F25" s="17">
        <f t="shared" si="0"/>
        <v>4275</v>
      </c>
    </row>
    <row r="26" spans="1:6" x14ac:dyDescent="0.35">
      <c r="A26" s="1" t="s">
        <v>60</v>
      </c>
      <c r="B26" s="1" t="s">
        <v>61</v>
      </c>
      <c r="C26" s="1" t="s">
        <v>50</v>
      </c>
      <c r="D26" s="1" t="s">
        <v>33</v>
      </c>
      <c r="E26">
        <v>20</v>
      </c>
      <c r="F26" s="17">
        <f t="shared" si="0"/>
        <v>4500</v>
      </c>
    </row>
    <row r="27" spans="1:6" x14ac:dyDescent="0.35">
      <c r="A27" s="1" t="s">
        <v>74</v>
      </c>
      <c r="B27" s="1" t="s">
        <v>75</v>
      </c>
      <c r="C27" s="1" t="s">
        <v>53</v>
      </c>
      <c r="D27" s="1" t="s">
        <v>33</v>
      </c>
      <c r="E27">
        <v>21</v>
      </c>
      <c r="F27" s="17">
        <f t="shared" si="0"/>
        <v>4725</v>
      </c>
    </row>
    <row r="28" spans="1:6" x14ac:dyDescent="0.35">
      <c r="A28" s="1" t="s">
        <v>48</v>
      </c>
      <c r="B28" s="1" t="s">
        <v>49</v>
      </c>
      <c r="C28" s="1" t="s">
        <v>50</v>
      </c>
      <c r="D28" s="1" t="s">
        <v>35</v>
      </c>
      <c r="E28">
        <v>22</v>
      </c>
      <c r="F28" s="17">
        <f t="shared" si="0"/>
        <v>4950</v>
      </c>
    </row>
    <row r="29" spans="1:6" x14ac:dyDescent="0.35">
      <c r="A29" s="1" t="s">
        <v>85</v>
      </c>
      <c r="B29" s="1" t="s">
        <v>86</v>
      </c>
      <c r="C29" s="1" t="s">
        <v>50</v>
      </c>
      <c r="D29" s="1" t="s">
        <v>35</v>
      </c>
      <c r="E29">
        <v>23</v>
      </c>
      <c r="F29" s="17">
        <f t="shared" si="0"/>
        <v>5175</v>
      </c>
    </row>
    <row r="30" spans="1:6" x14ac:dyDescent="0.35">
      <c r="A30" s="1" t="s">
        <v>87</v>
      </c>
      <c r="B30" s="1" t="s">
        <v>88</v>
      </c>
      <c r="C30" s="1" t="s">
        <v>53</v>
      </c>
      <c r="D30" s="1" t="s">
        <v>34</v>
      </c>
      <c r="E30">
        <v>25</v>
      </c>
      <c r="F30" s="17">
        <f t="shared" si="0"/>
        <v>5625</v>
      </c>
    </row>
    <row r="31" spans="1:6" x14ac:dyDescent="0.35">
      <c r="A31" s="1" t="s">
        <v>62</v>
      </c>
      <c r="B31" s="1" t="s">
        <v>63</v>
      </c>
      <c r="C31" s="1" t="s">
        <v>64</v>
      </c>
      <c r="D31" s="1" t="s">
        <v>34</v>
      </c>
      <c r="E31">
        <v>25</v>
      </c>
      <c r="F31" s="17">
        <f t="shared" si="0"/>
        <v>5625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38" workbookViewId="0">
      <selection activeCell="E8" sqref="E8"/>
    </sheetView>
  </sheetViews>
  <sheetFormatPr defaultRowHeight="14.5" x14ac:dyDescent="0.35"/>
  <cols>
    <col min="1" max="1" width="18.453125" style="1" bestFit="1" customWidth="1"/>
    <col min="2" max="2" width="31.81640625" style="1" bestFit="1" customWidth="1"/>
    <col min="3" max="3" width="10.7265625" style="1" bestFit="1" customWidth="1"/>
    <col min="4" max="4" width="9.81640625" style="1" customWidth="1"/>
    <col min="6" max="6" width="10.7265625" style="1" bestFit="1" customWidth="1"/>
  </cols>
  <sheetData>
    <row r="1" spans="1:6" ht="26" customHeight="1" x14ac:dyDescent="0.6">
      <c r="A1" s="2" t="s">
        <v>38</v>
      </c>
      <c r="B1" s="3"/>
      <c r="C1" s="3"/>
      <c r="D1" s="3"/>
    </row>
    <row r="2" spans="1:6" ht="26" customHeight="1" x14ac:dyDescent="0.6">
      <c r="A2" s="2" t="s">
        <v>36</v>
      </c>
      <c r="B2" s="3"/>
      <c r="C2" s="3"/>
      <c r="D2" s="3"/>
      <c r="F2" s="4">
        <f ca="1">TODAY()</f>
        <v>45252</v>
      </c>
    </row>
    <row r="4" spans="1:6" x14ac:dyDescent="0.35">
      <c r="A4" s="16" t="s">
        <v>0</v>
      </c>
      <c r="B4" s="15" t="s">
        <v>1</v>
      </c>
      <c r="C4" s="15" t="s">
        <v>2</v>
      </c>
      <c r="D4" s="14" t="s">
        <v>3</v>
      </c>
      <c r="E4" s="13" t="s">
        <v>39</v>
      </c>
    </row>
    <row r="5" spans="1:6" x14ac:dyDescent="0.35">
      <c r="A5" s="12" t="s">
        <v>8</v>
      </c>
      <c r="B5" s="5" t="s">
        <v>34</v>
      </c>
      <c r="C5" s="6">
        <v>45297</v>
      </c>
      <c r="D5" s="11">
        <v>5</v>
      </c>
      <c r="E5" s="7">
        <f t="shared" ref="E5:E51" si="0">0.5+D5</f>
        <v>5.5</v>
      </c>
    </row>
    <row r="6" spans="1:6" x14ac:dyDescent="0.35">
      <c r="A6" s="12" t="s">
        <v>8</v>
      </c>
      <c r="B6" s="5" t="s">
        <v>34</v>
      </c>
      <c r="C6" s="6">
        <v>45296</v>
      </c>
      <c r="D6" s="11">
        <v>6</v>
      </c>
      <c r="E6" s="7">
        <f t="shared" si="0"/>
        <v>6.5</v>
      </c>
    </row>
    <row r="7" spans="1:6" x14ac:dyDescent="0.35">
      <c r="A7" s="12" t="s">
        <v>8</v>
      </c>
      <c r="B7" s="5" t="s">
        <v>34</v>
      </c>
      <c r="C7" s="6">
        <v>45295</v>
      </c>
      <c r="D7" s="11">
        <v>5</v>
      </c>
      <c r="E7" s="7">
        <f t="shared" si="0"/>
        <v>5.5</v>
      </c>
    </row>
    <row r="8" spans="1:6" x14ac:dyDescent="0.35">
      <c r="A8" s="12" t="s">
        <v>7</v>
      </c>
      <c r="B8" s="5" t="s">
        <v>33</v>
      </c>
      <c r="C8" s="6">
        <v>45294</v>
      </c>
      <c r="D8" s="11">
        <v>5</v>
      </c>
      <c r="E8" s="7">
        <f t="shared" si="0"/>
        <v>5.5</v>
      </c>
    </row>
    <row r="9" spans="1:6" x14ac:dyDescent="0.35">
      <c r="A9" s="12" t="s">
        <v>7</v>
      </c>
      <c r="B9" s="5" t="s">
        <v>33</v>
      </c>
      <c r="C9" s="6">
        <v>45293</v>
      </c>
      <c r="D9" s="11">
        <v>4</v>
      </c>
      <c r="E9" s="7">
        <f t="shared" si="0"/>
        <v>4.5</v>
      </c>
    </row>
    <row r="10" spans="1:6" x14ac:dyDescent="0.35">
      <c r="A10" s="12" t="s">
        <v>17</v>
      </c>
      <c r="B10" s="5" t="s">
        <v>32</v>
      </c>
      <c r="C10" s="6">
        <v>45292</v>
      </c>
      <c r="D10" s="11">
        <v>6.5</v>
      </c>
      <c r="E10" s="7">
        <f t="shared" si="0"/>
        <v>7</v>
      </c>
    </row>
    <row r="11" spans="1:6" x14ac:dyDescent="0.35">
      <c r="A11" s="12" t="s">
        <v>13</v>
      </c>
      <c r="B11" s="5" t="s">
        <v>12</v>
      </c>
      <c r="C11" s="6">
        <v>45291</v>
      </c>
      <c r="D11" s="11">
        <v>8</v>
      </c>
      <c r="E11" s="7">
        <f t="shared" si="0"/>
        <v>8.5</v>
      </c>
    </row>
    <row r="12" spans="1:6" x14ac:dyDescent="0.35">
      <c r="A12" s="12" t="s">
        <v>13</v>
      </c>
      <c r="B12" s="5" t="s">
        <v>12</v>
      </c>
      <c r="C12" s="6">
        <v>45290</v>
      </c>
      <c r="D12" s="11">
        <v>6</v>
      </c>
      <c r="E12" s="7">
        <f t="shared" si="0"/>
        <v>6.5</v>
      </c>
    </row>
    <row r="13" spans="1:6" x14ac:dyDescent="0.35">
      <c r="A13" s="12" t="s">
        <v>19</v>
      </c>
      <c r="B13" s="5" t="s">
        <v>34</v>
      </c>
      <c r="C13" s="6">
        <v>45289</v>
      </c>
      <c r="D13" s="11">
        <v>5</v>
      </c>
      <c r="E13" s="7">
        <f t="shared" si="0"/>
        <v>5.5</v>
      </c>
    </row>
    <row r="14" spans="1:6" x14ac:dyDescent="0.35">
      <c r="A14" s="12" t="s">
        <v>19</v>
      </c>
      <c r="B14" s="5" t="s">
        <v>34</v>
      </c>
      <c r="C14" s="6">
        <v>45288</v>
      </c>
      <c r="D14" s="11">
        <v>5</v>
      </c>
      <c r="E14" s="7">
        <f t="shared" si="0"/>
        <v>5.5</v>
      </c>
    </row>
    <row r="15" spans="1:6" x14ac:dyDescent="0.35">
      <c r="A15" s="12" t="s">
        <v>30</v>
      </c>
      <c r="B15" s="5" t="s">
        <v>35</v>
      </c>
      <c r="C15" s="6">
        <v>45287</v>
      </c>
      <c r="D15" s="11">
        <v>2.75</v>
      </c>
      <c r="E15" s="7">
        <f t="shared" si="0"/>
        <v>3.25</v>
      </c>
    </row>
    <row r="16" spans="1:6" x14ac:dyDescent="0.35">
      <c r="A16" s="12" t="s">
        <v>11</v>
      </c>
      <c r="B16" s="5" t="s">
        <v>12</v>
      </c>
      <c r="C16" s="6">
        <v>45286</v>
      </c>
      <c r="D16" s="11">
        <v>6</v>
      </c>
      <c r="E16" s="7">
        <f t="shared" si="0"/>
        <v>6.5</v>
      </c>
    </row>
    <row r="17" spans="1:5" x14ac:dyDescent="0.35">
      <c r="A17" s="12" t="s">
        <v>11</v>
      </c>
      <c r="B17" s="5" t="s">
        <v>12</v>
      </c>
      <c r="C17" s="6">
        <v>45285</v>
      </c>
      <c r="D17" s="11">
        <v>7</v>
      </c>
      <c r="E17" s="7">
        <f t="shared" si="0"/>
        <v>7.5</v>
      </c>
    </row>
    <row r="18" spans="1:5" x14ac:dyDescent="0.35">
      <c r="A18" s="12" t="s">
        <v>10</v>
      </c>
      <c r="B18" s="5" t="s">
        <v>35</v>
      </c>
      <c r="C18" s="6">
        <v>45284</v>
      </c>
      <c r="D18" s="11">
        <v>3</v>
      </c>
      <c r="E18" s="7">
        <f t="shared" si="0"/>
        <v>3.5</v>
      </c>
    </row>
    <row r="19" spans="1:5" x14ac:dyDescent="0.35">
      <c r="A19" s="12" t="s">
        <v>10</v>
      </c>
      <c r="B19" s="5" t="s">
        <v>35</v>
      </c>
      <c r="C19" s="6">
        <v>45283</v>
      </c>
      <c r="D19" s="11">
        <v>4.5</v>
      </c>
      <c r="E19" s="7">
        <f t="shared" si="0"/>
        <v>5</v>
      </c>
    </row>
    <row r="20" spans="1:5" x14ac:dyDescent="0.35">
      <c r="A20" s="12" t="s">
        <v>9</v>
      </c>
      <c r="B20" s="5" t="s">
        <v>33</v>
      </c>
      <c r="C20" s="6">
        <v>45282</v>
      </c>
      <c r="D20" s="11">
        <v>4</v>
      </c>
      <c r="E20" s="7">
        <f t="shared" si="0"/>
        <v>4.5</v>
      </c>
    </row>
    <row r="21" spans="1:5" x14ac:dyDescent="0.35">
      <c r="A21" s="12" t="s">
        <v>9</v>
      </c>
      <c r="B21" s="5" t="s">
        <v>33</v>
      </c>
      <c r="C21" s="6">
        <v>45281</v>
      </c>
      <c r="D21" s="11">
        <v>4</v>
      </c>
      <c r="E21" s="7">
        <f t="shared" si="0"/>
        <v>4.5</v>
      </c>
    </row>
    <row r="22" spans="1:5" x14ac:dyDescent="0.35">
      <c r="A22" s="12" t="s">
        <v>9</v>
      </c>
      <c r="B22" s="5" t="s">
        <v>33</v>
      </c>
      <c r="C22" s="6">
        <v>45280</v>
      </c>
      <c r="D22" s="11">
        <v>4</v>
      </c>
      <c r="E22" s="7">
        <f t="shared" si="0"/>
        <v>4.5</v>
      </c>
    </row>
    <row r="23" spans="1:5" x14ac:dyDescent="0.35">
      <c r="A23" s="12" t="s">
        <v>9</v>
      </c>
      <c r="B23" s="5" t="s">
        <v>33</v>
      </c>
      <c r="C23" s="6">
        <v>45279</v>
      </c>
      <c r="D23" s="11">
        <v>4</v>
      </c>
      <c r="E23" s="7">
        <f t="shared" si="0"/>
        <v>4.5</v>
      </c>
    </row>
    <row r="24" spans="1:5" x14ac:dyDescent="0.35">
      <c r="A24" s="12" t="s">
        <v>31</v>
      </c>
      <c r="B24" s="5" t="s">
        <v>32</v>
      </c>
      <c r="C24" s="6">
        <v>45278</v>
      </c>
      <c r="D24" s="11">
        <v>3.25</v>
      </c>
      <c r="E24" s="7">
        <f t="shared" si="0"/>
        <v>3.75</v>
      </c>
    </row>
    <row r="25" spans="1:5" x14ac:dyDescent="0.35">
      <c r="A25" s="12" t="s">
        <v>6</v>
      </c>
      <c r="B25" s="5" t="s">
        <v>35</v>
      </c>
      <c r="C25" s="6">
        <v>45277</v>
      </c>
      <c r="D25" s="11">
        <v>4.5</v>
      </c>
      <c r="E25" s="7">
        <f t="shared" si="0"/>
        <v>5</v>
      </c>
    </row>
    <row r="26" spans="1:5" x14ac:dyDescent="0.35">
      <c r="A26" s="12" t="s">
        <v>6</v>
      </c>
      <c r="B26" s="5" t="s">
        <v>35</v>
      </c>
      <c r="C26" s="6">
        <v>45276</v>
      </c>
      <c r="D26" s="11">
        <v>4.75</v>
      </c>
      <c r="E26" s="7">
        <f t="shared" si="0"/>
        <v>5.25</v>
      </c>
    </row>
    <row r="27" spans="1:5" x14ac:dyDescent="0.35">
      <c r="A27" s="12" t="s">
        <v>20</v>
      </c>
      <c r="B27" s="5" t="s">
        <v>32</v>
      </c>
      <c r="C27" s="6">
        <v>45275</v>
      </c>
      <c r="D27" s="11">
        <v>4</v>
      </c>
      <c r="E27" s="7">
        <f t="shared" si="0"/>
        <v>4.5</v>
      </c>
    </row>
    <row r="28" spans="1:5" x14ac:dyDescent="0.35">
      <c r="A28" s="12" t="s">
        <v>20</v>
      </c>
      <c r="B28" s="5" t="s">
        <v>32</v>
      </c>
      <c r="C28" s="6">
        <v>45274</v>
      </c>
      <c r="D28" s="11">
        <v>4</v>
      </c>
      <c r="E28" s="7">
        <f t="shared" si="0"/>
        <v>4.5</v>
      </c>
    </row>
    <row r="29" spans="1:5" x14ac:dyDescent="0.35">
      <c r="A29" s="12" t="s">
        <v>14</v>
      </c>
      <c r="B29" s="5" t="s">
        <v>34</v>
      </c>
      <c r="C29" s="6">
        <v>45273</v>
      </c>
      <c r="D29" s="11">
        <v>4</v>
      </c>
      <c r="E29" s="7">
        <f t="shared" si="0"/>
        <v>4.5</v>
      </c>
    </row>
    <row r="30" spans="1:5" x14ac:dyDescent="0.35">
      <c r="A30" s="12" t="s">
        <v>14</v>
      </c>
      <c r="B30" s="5" t="s">
        <v>34</v>
      </c>
      <c r="C30" s="6">
        <v>45272</v>
      </c>
      <c r="D30" s="11">
        <v>5</v>
      </c>
      <c r="E30" s="7">
        <f t="shared" si="0"/>
        <v>5.5</v>
      </c>
    </row>
    <row r="31" spans="1:5" x14ac:dyDescent="0.35">
      <c r="A31" s="12" t="s">
        <v>5</v>
      </c>
      <c r="B31" s="5" t="s">
        <v>34</v>
      </c>
      <c r="C31" s="6">
        <v>45271</v>
      </c>
      <c r="D31" s="11">
        <v>5.5</v>
      </c>
      <c r="E31" s="7">
        <f t="shared" si="0"/>
        <v>6</v>
      </c>
    </row>
    <row r="32" spans="1:5" x14ac:dyDescent="0.35">
      <c r="A32" s="12" t="s">
        <v>5</v>
      </c>
      <c r="B32" s="5" t="s">
        <v>34</v>
      </c>
      <c r="C32" s="6">
        <v>45270</v>
      </c>
      <c r="D32" s="11">
        <v>3.5</v>
      </c>
      <c r="E32" s="7">
        <f t="shared" si="0"/>
        <v>4</v>
      </c>
    </row>
    <row r="33" spans="1:5" x14ac:dyDescent="0.35">
      <c r="A33" s="12" t="s">
        <v>28</v>
      </c>
      <c r="B33" s="5" t="s">
        <v>33</v>
      </c>
      <c r="C33" s="6">
        <v>45269</v>
      </c>
      <c r="D33" s="11">
        <v>4</v>
      </c>
      <c r="E33" s="7">
        <f t="shared" si="0"/>
        <v>4.5</v>
      </c>
    </row>
    <row r="34" spans="1:5" x14ac:dyDescent="0.35">
      <c r="A34" s="12" t="s">
        <v>27</v>
      </c>
      <c r="B34" s="5" t="s">
        <v>32</v>
      </c>
      <c r="C34" s="6">
        <v>45268</v>
      </c>
      <c r="D34" s="11">
        <v>4.5</v>
      </c>
      <c r="E34" s="7">
        <f t="shared" si="0"/>
        <v>5</v>
      </c>
    </row>
    <row r="35" spans="1:5" x14ac:dyDescent="0.35">
      <c r="A35" s="12" t="s">
        <v>24</v>
      </c>
      <c r="B35" s="5" t="s">
        <v>32</v>
      </c>
      <c r="C35" s="6">
        <v>45267</v>
      </c>
      <c r="D35" s="11">
        <v>3.5</v>
      </c>
      <c r="E35" s="7">
        <f t="shared" si="0"/>
        <v>4</v>
      </c>
    </row>
    <row r="36" spans="1:5" x14ac:dyDescent="0.35">
      <c r="A36" s="12" t="s">
        <v>18</v>
      </c>
      <c r="B36" s="5" t="s">
        <v>33</v>
      </c>
      <c r="C36" s="6">
        <v>45266</v>
      </c>
      <c r="D36" s="11">
        <v>5</v>
      </c>
      <c r="E36" s="7">
        <f t="shared" si="0"/>
        <v>5.5</v>
      </c>
    </row>
    <row r="37" spans="1:5" x14ac:dyDescent="0.35">
      <c r="A37" s="12" t="s">
        <v>18</v>
      </c>
      <c r="B37" s="5" t="s">
        <v>33</v>
      </c>
      <c r="C37" s="6">
        <v>45265</v>
      </c>
      <c r="D37" s="11">
        <v>5</v>
      </c>
      <c r="E37" s="7">
        <f t="shared" si="0"/>
        <v>5.5</v>
      </c>
    </row>
    <row r="38" spans="1:5" x14ac:dyDescent="0.35">
      <c r="A38" s="12" t="s">
        <v>18</v>
      </c>
      <c r="B38" s="5" t="s">
        <v>33</v>
      </c>
      <c r="C38" s="6">
        <v>45264</v>
      </c>
      <c r="D38" s="11">
        <v>5</v>
      </c>
      <c r="E38" s="7">
        <f t="shared" si="0"/>
        <v>5.5</v>
      </c>
    </row>
    <row r="39" spans="1:5" x14ac:dyDescent="0.35">
      <c r="A39" s="12" t="s">
        <v>4</v>
      </c>
      <c r="B39" s="5" t="s">
        <v>33</v>
      </c>
      <c r="C39" s="6">
        <v>45263</v>
      </c>
      <c r="D39" s="11">
        <v>3.25</v>
      </c>
      <c r="E39" s="7">
        <f t="shared" si="0"/>
        <v>3.75</v>
      </c>
    </row>
    <row r="40" spans="1:5" x14ac:dyDescent="0.35">
      <c r="A40" s="12" t="s">
        <v>4</v>
      </c>
      <c r="B40" s="5" t="s">
        <v>33</v>
      </c>
      <c r="C40" s="6">
        <v>45262</v>
      </c>
      <c r="D40" s="11">
        <v>4.5</v>
      </c>
      <c r="E40" s="7">
        <f t="shared" si="0"/>
        <v>5</v>
      </c>
    </row>
    <row r="41" spans="1:5" x14ac:dyDescent="0.35">
      <c r="A41" s="12" t="s">
        <v>16</v>
      </c>
      <c r="B41" s="5" t="s">
        <v>34</v>
      </c>
      <c r="C41" s="6">
        <v>45261</v>
      </c>
      <c r="D41" s="11">
        <v>5</v>
      </c>
      <c r="E41" s="7">
        <f t="shared" si="0"/>
        <v>5.5</v>
      </c>
    </row>
    <row r="42" spans="1:5" x14ac:dyDescent="0.35">
      <c r="A42" s="12" t="s">
        <v>29</v>
      </c>
      <c r="B42" s="5" t="s">
        <v>35</v>
      </c>
      <c r="C42" s="6">
        <v>45260</v>
      </c>
      <c r="D42" s="11">
        <v>3.5</v>
      </c>
      <c r="E42" s="7">
        <f t="shared" si="0"/>
        <v>4</v>
      </c>
    </row>
    <row r="43" spans="1:5" x14ac:dyDescent="0.35">
      <c r="A43" s="12" t="s">
        <v>15</v>
      </c>
      <c r="B43" s="5" t="s">
        <v>35</v>
      </c>
      <c r="C43" s="6">
        <v>45259</v>
      </c>
      <c r="D43" s="11">
        <v>8</v>
      </c>
      <c r="E43" s="7">
        <f t="shared" si="0"/>
        <v>8.5</v>
      </c>
    </row>
    <row r="44" spans="1:5" x14ac:dyDescent="0.35">
      <c r="A44" s="12" t="s">
        <v>22</v>
      </c>
      <c r="B44" s="5" t="s">
        <v>32</v>
      </c>
      <c r="C44" s="6">
        <v>45258</v>
      </c>
      <c r="D44" s="11">
        <v>4</v>
      </c>
      <c r="E44" s="7">
        <f t="shared" si="0"/>
        <v>4.5</v>
      </c>
    </row>
    <row r="45" spans="1:5" x14ac:dyDescent="0.35">
      <c r="A45" s="12" t="s">
        <v>22</v>
      </c>
      <c r="B45" s="5" t="s">
        <v>32</v>
      </c>
      <c r="C45" s="6">
        <v>45257</v>
      </c>
      <c r="D45" s="11">
        <v>2</v>
      </c>
      <c r="E45" s="7">
        <f t="shared" si="0"/>
        <v>2.5</v>
      </c>
    </row>
    <row r="46" spans="1:5" x14ac:dyDescent="0.35">
      <c r="A46" s="12" t="s">
        <v>23</v>
      </c>
      <c r="B46" s="5" t="s">
        <v>12</v>
      </c>
      <c r="C46" s="6">
        <v>45256</v>
      </c>
      <c r="D46" s="11">
        <v>6</v>
      </c>
      <c r="E46" s="7">
        <f t="shared" si="0"/>
        <v>6.5</v>
      </c>
    </row>
    <row r="47" spans="1:5" x14ac:dyDescent="0.35">
      <c r="A47" s="12" t="s">
        <v>23</v>
      </c>
      <c r="B47" s="5" t="s">
        <v>12</v>
      </c>
      <c r="C47" s="6">
        <v>45255</v>
      </c>
      <c r="D47" s="11">
        <v>4</v>
      </c>
      <c r="E47" s="7">
        <f t="shared" si="0"/>
        <v>4.5</v>
      </c>
    </row>
    <row r="48" spans="1:5" x14ac:dyDescent="0.35">
      <c r="A48" s="12" t="s">
        <v>21</v>
      </c>
      <c r="B48" s="5" t="s">
        <v>35</v>
      </c>
      <c r="C48" s="6">
        <v>45254</v>
      </c>
      <c r="D48" s="11">
        <v>6</v>
      </c>
      <c r="E48" s="7">
        <f t="shared" si="0"/>
        <v>6.5</v>
      </c>
    </row>
    <row r="49" spans="1:5" x14ac:dyDescent="0.35">
      <c r="A49" s="12" t="s">
        <v>21</v>
      </c>
      <c r="B49" s="5" t="s">
        <v>35</v>
      </c>
      <c r="C49" s="6">
        <v>45253</v>
      </c>
      <c r="D49" s="11">
        <v>3</v>
      </c>
      <c r="E49" s="7">
        <f t="shared" si="0"/>
        <v>3.5</v>
      </c>
    </row>
    <row r="50" spans="1:5" x14ac:dyDescent="0.35">
      <c r="A50" s="12" t="s">
        <v>25</v>
      </c>
      <c r="B50" s="5" t="s">
        <v>34</v>
      </c>
      <c r="C50" s="6">
        <v>45252</v>
      </c>
      <c r="D50" s="11">
        <v>5</v>
      </c>
      <c r="E50" s="7">
        <f t="shared" si="0"/>
        <v>5.5</v>
      </c>
    </row>
    <row r="51" spans="1:5" x14ac:dyDescent="0.35">
      <c r="A51" s="10" t="s">
        <v>26</v>
      </c>
      <c r="B51" s="9" t="s">
        <v>33</v>
      </c>
      <c r="C51" s="6">
        <v>45251</v>
      </c>
      <c r="D51" s="8">
        <v>4</v>
      </c>
      <c r="E51" s="7">
        <f t="shared" si="0"/>
        <v>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CD9A-0A0C-43E0-A292-C1E5311D0E4C}">
  <dimension ref="A1:C9"/>
  <sheetViews>
    <sheetView tabSelected="1" workbookViewId="0">
      <selection activeCell="A4" sqref="A4"/>
    </sheetView>
  </sheetViews>
  <sheetFormatPr defaultRowHeight="14.5" x14ac:dyDescent="0.35"/>
  <cols>
    <col min="1" max="1" width="29.54296875" bestFit="1" customWidth="1"/>
    <col min="2" max="2" width="10.54296875" bestFit="1" customWidth="1"/>
    <col min="3" max="3" width="13.08984375" bestFit="1" customWidth="1"/>
  </cols>
  <sheetData>
    <row r="1" spans="1:3" ht="23.5" x14ac:dyDescent="0.55000000000000004">
      <c r="A1" s="23" t="s">
        <v>38</v>
      </c>
    </row>
    <row r="2" spans="1:3" ht="23.5" x14ac:dyDescent="0.55000000000000004">
      <c r="A2" s="23" t="s">
        <v>36</v>
      </c>
    </row>
    <row r="3" spans="1:3" x14ac:dyDescent="0.35">
      <c r="A3" s="19" t="s">
        <v>105</v>
      </c>
      <c r="B3" t="s">
        <v>108</v>
      </c>
      <c r="C3" t="s">
        <v>107</v>
      </c>
    </row>
    <row r="4" spans="1:3" x14ac:dyDescent="0.35">
      <c r="A4" s="20" t="s">
        <v>34</v>
      </c>
      <c r="B4" s="21">
        <v>54</v>
      </c>
      <c r="C4" s="21">
        <v>4.9090909090909092</v>
      </c>
    </row>
    <row r="5" spans="1:3" x14ac:dyDescent="0.35">
      <c r="A5" s="20" t="s">
        <v>35</v>
      </c>
      <c r="B5" s="21">
        <v>40</v>
      </c>
      <c r="C5" s="21">
        <v>4.4444444444444446</v>
      </c>
    </row>
    <row r="6" spans="1:3" x14ac:dyDescent="0.35">
      <c r="A6" s="20" t="s">
        <v>12</v>
      </c>
      <c r="B6" s="21">
        <v>37</v>
      </c>
      <c r="C6" s="21">
        <v>6.166666666666667</v>
      </c>
    </row>
    <row r="7" spans="1:3" x14ac:dyDescent="0.35">
      <c r="A7" s="20" t="s">
        <v>32</v>
      </c>
      <c r="B7" s="21">
        <v>31.75</v>
      </c>
      <c r="C7" s="21">
        <v>3.96875</v>
      </c>
    </row>
    <row r="8" spans="1:3" x14ac:dyDescent="0.35">
      <c r="A8" s="20" t="s">
        <v>33</v>
      </c>
      <c r="B8" s="21">
        <v>55.75</v>
      </c>
      <c r="C8" s="21">
        <v>4.2884615384615383</v>
      </c>
    </row>
    <row r="9" spans="1:3" x14ac:dyDescent="0.35">
      <c r="A9" s="20" t="s">
        <v>106</v>
      </c>
      <c r="B9" s="21">
        <v>218.5</v>
      </c>
      <c r="C9" s="21">
        <v>4.6489361702127656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0B3F-E04A-48B8-B030-E678A65C86AB}">
  <dimension ref="A1:F51"/>
  <sheetViews>
    <sheetView workbookViewId="0">
      <selection activeCell="A4" sqref="A4"/>
    </sheetView>
  </sheetViews>
  <sheetFormatPr defaultRowHeight="14.5" x14ac:dyDescent="0.35"/>
  <cols>
    <col min="1" max="1" width="31" style="1" bestFit="1" customWidth="1"/>
    <col min="2" max="2" width="31.81640625" style="1" bestFit="1" customWidth="1"/>
    <col min="3" max="3" width="10.7265625" style="1" bestFit="1" customWidth="1"/>
    <col min="4" max="4" width="9.81640625" style="1" customWidth="1"/>
    <col min="6" max="6" width="10.7265625" style="1" bestFit="1" customWidth="1"/>
  </cols>
  <sheetData>
    <row r="1" spans="1:6" ht="26" x14ac:dyDescent="0.6">
      <c r="A1" s="22" t="s">
        <v>38</v>
      </c>
      <c r="B1" s="18"/>
      <c r="C1" s="18"/>
      <c r="D1" s="18"/>
    </row>
    <row r="2" spans="1:6" ht="26" x14ac:dyDescent="0.6">
      <c r="A2" s="22" t="s">
        <v>36</v>
      </c>
      <c r="B2" s="18"/>
      <c r="C2" s="18"/>
      <c r="D2" s="18"/>
      <c r="F2" s="4">
        <f ca="1">TODAY()</f>
        <v>45252</v>
      </c>
    </row>
    <row r="4" spans="1:6" x14ac:dyDescent="0.35">
      <c r="A4" s="16" t="s">
        <v>0</v>
      </c>
      <c r="B4" s="15" t="s">
        <v>1</v>
      </c>
      <c r="C4" s="15" t="s">
        <v>2</v>
      </c>
      <c r="D4" s="14" t="s">
        <v>3</v>
      </c>
      <c r="E4" s="13" t="s">
        <v>39</v>
      </c>
    </row>
    <row r="5" spans="1:6" x14ac:dyDescent="0.35">
      <c r="A5" s="12" t="s">
        <v>8</v>
      </c>
      <c r="B5" s="5" t="s">
        <v>34</v>
      </c>
      <c r="C5" s="6">
        <v>45297</v>
      </c>
      <c r="D5" s="11">
        <v>5</v>
      </c>
      <c r="E5" s="7">
        <f>tblHours[[#This Row],[Billable]]+0.5</f>
        <v>5.5</v>
      </c>
    </row>
    <row r="6" spans="1:6" x14ac:dyDescent="0.35">
      <c r="A6" s="12" t="s">
        <v>8</v>
      </c>
      <c r="B6" s="5" t="s">
        <v>34</v>
      </c>
      <c r="C6" s="6">
        <v>45296</v>
      </c>
      <c r="D6" s="11">
        <v>6</v>
      </c>
      <c r="E6" s="7">
        <f>tblHours[[#This Row],[Billable]]+0.5</f>
        <v>6.5</v>
      </c>
    </row>
    <row r="7" spans="1:6" x14ac:dyDescent="0.35">
      <c r="A7" s="12" t="s">
        <v>8</v>
      </c>
      <c r="B7" s="5" t="s">
        <v>34</v>
      </c>
      <c r="C7" s="6">
        <v>45295</v>
      </c>
      <c r="D7" s="11">
        <v>5</v>
      </c>
      <c r="E7" s="7">
        <f>tblHours[[#This Row],[Billable]]+0.5</f>
        <v>5.5</v>
      </c>
    </row>
    <row r="8" spans="1:6" x14ac:dyDescent="0.35">
      <c r="A8" s="12" t="s">
        <v>7</v>
      </c>
      <c r="B8" s="5" t="s">
        <v>33</v>
      </c>
      <c r="C8" s="6">
        <v>45294</v>
      </c>
      <c r="D8" s="11">
        <v>5</v>
      </c>
      <c r="E8" s="7">
        <f>tblHours[[#This Row],[Billable]]+0.5</f>
        <v>5.5</v>
      </c>
    </row>
    <row r="9" spans="1:6" x14ac:dyDescent="0.35">
      <c r="A9" s="12" t="s">
        <v>7</v>
      </c>
      <c r="B9" s="5" t="s">
        <v>33</v>
      </c>
      <c r="C9" s="6">
        <v>45293</v>
      </c>
      <c r="D9" s="11">
        <v>4</v>
      </c>
      <c r="E9" s="7">
        <f>tblHours[[#This Row],[Billable]]+0.5</f>
        <v>4.5</v>
      </c>
    </row>
    <row r="10" spans="1:6" x14ac:dyDescent="0.35">
      <c r="A10" s="12" t="s">
        <v>17</v>
      </c>
      <c r="B10" s="5" t="s">
        <v>32</v>
      </c>
      <c r="C10" s="6">
        <v>45292</v>
      </c>
      <c r="D10" s="11">
        <v>6.5</v>
      </c>
      <c r="E10" s="7">
        <f>tblHours[[#This Row],[Billable]]+0.5</f>
        <v>7</v>
      </c>
    </row>
    <row r="11" spans="1:6" x14ac:dyDescent="0.35">
      <c r="A11" s="12" t="s">
        <v>13</v>
      </c>
      <c r="B11" s="5" t="s">
        <v>12</v>
      </c>
      <c r="C11" s="6">
        <v>45291</v>
      </c>
      <c r="D11" s="11">
        <v>8</v>
      </c>
      <c r="E11" s="7">
        <f>tblHours[[#This Row],[Billable]]+0.5</f>
        <v>8.5</v>
      </c>
    </row>
    <row r="12" spans="1:6" x14ac:dyDescent="0.35">
      <c r="A12" s="12" t="s">
        <v>13</v>
      </c>
      <c r="B12" s="5" t="s">
        <v>12</v>
      </c>
      <c r="C12" s="6">
        <v>45290</v>
      </c>
      <c r="D12" s="11">
        <v>6</v>
      </c>
      <c r="E12" s="7">
        <f>tblHours[[#This Row],[Billable]]+0.5</f>
        <v>6.5</v>
      </c>
    </row>
    <row r="13" spans="1:6" x14ac:dyDescent="0.35">
      <c r="A13" s="12" t="s">
        <v>19</v>
      </c>
      <c r="B13" s="5" t="s">
        <v>34</v>
      </c>
      <c r="C13" s="6">
        <v>45289</v>
      </c>
      <c r="D13" s="11">
        <v>5</v>
      </c>
      <c r="E13" s="7">
        <f>tblHours[[#This Row],[Billable]]+0.5</f>
        <v>5.5</v>
      </c>
    </row>
    <row r="14" spans="1:6" x14ac:dyDescent="0.35">
      <c r="A14" s="12" t="s">
        <v>19</v>
      </c>
      <c r="B14" s="5" t="s">
        <v>34</v>
      </c>
      <c r="C14" s="6">
        <v>45288</v>
      </c>
      <c r="D14" s="11">
        <v>5</v>
      </c>
      <c r="E14" s="7">
        <f>tblHours[[#This Row],[Billable]]+0.5</f>
        <v>5.5</v>
      </c>
    </row>
    <row r="15" spans="1:6" x14ac:dyDescent="0.35">
      <c r="A15" s="12" t="s">
        <v>30</v>
      </c>
      <c r="B15" s="5" t="s">
        <v>35</v>
      </c>
      <c r="C15" s="6">
        <v>45287</v>
      </c>
      <c r="D15" s="11">
        <v>2.75</v>
      </c>
      <c r="E15" s="7">
        <f>tblHours[[#This Row],[Billable]]+0.5</f>
        <v>3.25</v>
      </c>
    </row>
    <row r="16" spans="1:6" x14ac:dyDescent="0.35">
      <c r="A16" s="12" t="s">
        <v>11</v>
      </c>
      <c r="B16" s="5" t="s">
        <v>12</v>
      </c>
      <c r="C16" s="6">
        <v>45286</v>
      </c>
      <c r="D16" s="11">
        <v>6</v>
      </c>
      <c r="E16" s="7">
        <f>tblHours[[#This Row],[Billable]]+0.5</f>
        <v>6.5</v>
      </c>
    </row>
    <row r="17" spans="1:5" x14ac:dyDescent="0.35">
      <c r="A17" s="12" t="s">
        <v>11</v>
      </c>
      <c r="B17" s="5" t="s">
        <v>12</v>
      </c>
      <c r="C17" s="6">
        <v>45285</v>
      </c>
      <c r="D17" s="11">
        <v>7</v>
      </c>
      <c r="E17" s="7">
        <f>tblHours[[#This Row],[Billable]]+0.5</f>
        <v>7.5</v>
      </c>
    </row>
    <row r="18" spans="1:5" x14ac:dyDescent="0.35">
      <c r="A18" s="12" t="s">
        <v>10</v>
      </c>
      <c r="B18" s="5" t="s">
        <v>35</v>
      </c>
      <c r="C18" s="6">
        <v>45284</v>
      </c>
      <c r="D18" s="11">
        <v>3</v>
      </c>
      <c r="E18" s="7">
        <f>tblHours[[#This Row],[Billable]]+0.5</f>
        <v>3.5</v>
      </c>
    </row>
    <row r="19" spans="1:5" x14ac:dyDescent="0.35">
      <c r="A19" s="12" t="s">
        <v>10</v>
      </c>
      <c r="B19" s="5" t="s">
        <v>35</v>
      </c>
      <c r="C19" s="6">
        <v>45283</v>
      </c>
      <c r="D19" s="11">
        <v>4.5</v>
      </c>
      <c r="E19" s="7">
        <f>tblHours[[#This Row],[Billable]]+0.5</f>
        <v>5</v>
      </c>
    </row>
    <row r="20" spans="1:5" x14ac:dyDescent="0.35">
      <c r="A20" s="12" t="s">
        <v>9</v>
      </c>
      <c r="B20" s="5" t="s">
        <v>33</v>
      </c>
      <c r="C20" s="6">
        <v>45282</v>
      </c>
      <c r="D20" s="11">
        <v>4</v>
      </c>
      <c r="E20" s="7">
        <f>tblHours[[#This Row],[Billable]]+0.5</f>
        <v>4.5</v>
      </c>
    </row>
    <row r="21" spans="1:5" x14ac:dyDescent="0.35">
      <c r="A21" s="12" t="s">
        <v>9</v>
      </c>
      <c r="B21" s="5" t="s">
        <v>33</v>
      </c>
      <c r="C21" s="6">
        <v>45281</v>
      </c>
      <c r="D21" s="11">
        <v>4</v>
      </c>
      <c r="E21" s="7">
        <f>tblHours[[#This Row],[Billable]]+0.5</f>
        <v>4.5</v>
      </c>
    </row>
    <row r="22" spans="1:5" x14ac:dyDescent="0.35">
      <c r="A22" s="12" t="s">
        <v>9</v>
      </c>
      <c r="B22" s="5" t="s">
        <v>33</v>
      </c>
      <c r="C22" s="6">
        <v>45280</v>
      </c>
      <c r="D22" s="11">
        <v>4</v>
      </c>
      <c r="E22" s="7">
        <f>tblHours[[#This Row],[Billable]]+0.5</f>
        <v>4.5</v>
      </c>
    </row>
    <row r="23" spans="1:5" x14ac:dyDescent="0.35">
      <c r="A23" s="12" t="s">
        <v>9</v>
      </c>
      <c r="B23" s="5" t="s">
        <v>33</v>
      </c>
      <c r="C23" s="6">
        <v>45279</v>
      </c>
      <c r="D23" s="11">
        <v>4</v>
      </c>
      <c r="E23" s="7">
        <f>tblHours[[#This Row],[Billable]]+0.5</f>
        <v>4.5</v>
      </c>
    </row>
    <row r="24" spans="1:5" x14ac:dyDescent="0.35">
      <c r="A24" s="12" t="s">
        <v>31</v>
      </c>
      <c r="B24" s="5" t="s">
        <v>32</v>
      </c>
      <c r="C24" s="6">
        <v>45278</v>
      </c>
      <c r="D24" s="11">
        <v>3.25</v>
      </c>
      <c r="E24" s="7">
        <f>tblHours[[#This Row],[Billable]]+0.5</f>
        <v>3.75</v>
      </c>
    </row>
    <row r="25" spans="1:5" x14ac:dyDescent="0.35">
      <c r="A25" s="12" t="s">
        <v>6</v>
      </c>
      <c r="B25" s="5" t="s">
        <v>35</v>
      </c>
      <c r="C25" s="6">
        <v>45277</v>
      </c>
      <c r="D25" s="11">
        <v>4.5</v>
      </c>
      <c r="E25" s="7">
        <f>tblHours[[#This Row],[Billable]]+0.5</f>
        <v>5</v>
      </c>
    </row>
    <row r="26" spans="1:5" x14ac:dyDescent="0.35">
      <c r="A26" s="12" t="s">
        <v>6</v>
      </c>
      <c r="B26" s="5" t="s">
        <v>35</v>
      </c>
      <c r="C26" s="6">
        <v>45276</v>
      </c>
      <c r="D26" s="11">
        <v>4.75</v>
      </c>
      <c r="E26" s="7">
        <f>tblHours[[#This Row],[Billable]]+0.5</f>
        <v>5.25</v>
      </c>
    </row>
    <row r="27" spans="1:5" x14ac:dyDescent="0.35">
      <c r="A27" s="12" t="s">
        <v>20</v>
      </c>
      <c r="B27" s="5" t="s">
        <v>32</v>
      </c>
      <c r="C27" s="6">
        <v>45275</v>
      </c>
      <c r="D27" s="11">
        <v>4</v>
      </c>
      <c r="E27" s="7">
        <f>tblHours[[#This Row],[Billable]]+0.5</f>
        <v>4.5</v>
      </c>
    </row>
    <row r="28" spans="1:5" x14ac:dyDescent="0.35">
      <c r="A28" s="12" t="s">
        <v>20</v>
      </c>
      <c r="B28" s="5" t="s">
        <v>32</v>
      </c>
      <c r="C28" s="6">
        <v>45274</v>
      </c>
      <c r="D28" s="11">
        <v>4</v>
      </c>
      <c r="E28" s="7">
        <f>tblHours[[#This Row],[Billable]]+0.5</f>
        <v>4.5</v>
      </c>
    </row>
    <row r="29" spans="1:5" x14ac:dyDescent="0.35">
      <c r="A29" s="12" t="s">
        <v>14</v>
      </c>
      <c r="B29" s="5" t="s">
        <v>34</v>
      </c>
      <c r="C29" s="6">
        <v>45273</v>
      </c>
      <c r="D29" s="11">
        <v>4</v>
      </c>
      <c r="E29" s="7">
        <f>tblHours[[#This Row],[Billable]]+0.5</f>
        <v>4.5</v>
      </c>
    </row>
    <row r="30" spans="1:5" x14ac:dyDescent="0.35">
      <c r="A30" s="12" t="s">
        <v>14</v>
      </c>
      <c r="B30" s="5" t="s">
        <v>34</v>
      </c>
      <c r="C30" s="6">
        <v>45272</v>
      </c>
      <c r="D30" s="11">
        <v>5</v>
      </c>
      <c r="E30" s="7">
        <f>tblHours[[#This Row],[Billable]]+0.5</f>
        <v>5.5</v>
      </c>
    </row>
    <row r="31" spans="1:5" x14ac:dyDescent="0.35">
      <c r="A31" s="12" t="s">
        <v>5</v>
      </c>
      <c r="B31" s="5" t="s">
        <v>34</v>
      </c>
      <c r="C31" s="6">
        <v>45271</v>
      </c>
      <c r="D31" s="11">
        <v>5.5</v>
      </c>
      <c r="E31" s="7">
        <f>tblHours[[#This Row],[Billable]]+0.5</f>
        <v>6</v>
      </c>
    </row>
    <row r="32" spans="1:5" x14ac:dyDescent="0.35">
      <c r="A32" s="12" t="s">
        <v>5</v>
      </c>
      <c r="B32" s="5" t="s">
        <v>34</v>
      </c>
      <c r="C32" s="6">
        <v>45270</v>
      </c>
      <c r="D32" s="11">
        <v>3.5</v>
      </c>
      <c r="E32" s="7">
        <f>tblHours[[#This Row],[Billable]]+0.5</f>
        <v>4</v>
      </c>
    </row>
    <row r="33" spans="1:5" x14ac:dyDescent="0.35">
      <c r="A33" s="12" t="s">
        <v>28</v>
      </c>
      <c r="B33" s="5" t="s">
        <v>33</v>
      </c>
      <c r="C33" s="6">
        <v>45269</v>
      </c>
      <c r="D33" s="11">
        <v>4</v>
      </c>
      <c r="E33" s="7">
        <f>tblHours[[#This Row],[Billable]]+0.5</f>
        <v>4.5</v>
      </c>
    </row>
    <row r="34" spans="1:5" x14ac:dyDescent="0.35">
      <c r="A34" s="12" t="s">
        <v>27</v>
      </c>
      <c r="B34" s="5" t="s">
        <v>32</v>
      </c>
      <c r="C34" s="6">
        <v>45268</v>
      </c>
      <c r="D34" s="11">
        <v>4.5</v>
      </c>
      <c r="E34" s="7">
        <f>tblHours[[#This Row],[Billable]]+0.5</f>
        <v>5</v>
      </c>
    </row>
    <row r="35" spans="1:5" x14ac:dyDescent="0.35">
      <c r="A35" s="12" t="s">
        <v>24</v>
      </c>
      <c r="B35" s="5" t="s">
        <v>32</v>
      </c>
      <c r="C35" s="6">
        <v>45267</v>
      </c>
      <c r="D35" s="11">
        <v>3.5</v>
      </c>
      <c r="E35" s="7">
        <f>tblHours[[#This Row],[Billable]]+0.5</f>
        <v>4</v>
      </c>
    </row>
    <row r="36" spans="1:5" x14ac:dyDescent="0.35">
      <c r="A36" s="12" t="s">
        <v>18</v>
      </c>
      <c r="B36" s="5" t="s">
        <v>33</v>
      </c>
      <c r="C36" s="6">
        <v>45266</v>
      </c>
      <c r="D36" s="11">
        <v>5</v>
      </c>
      <c r="E36" s="7">
        <f>tblHours[[#This Row],[Billable]]+0.5</f>
        <v>5.5</v>
      </c>
    </row>
    <row r="37" spans="1:5" x14ac:dyDescent="0.35">
      <c r="A37" s="12" t="s">
        <v>18</v>
      </c>
      <c r="B37" s="5" t="s">
        <v>33</v>
      </c>
      <c r="C37" s="6">
        <v>45265</v>
      </c>
      <c r="D37" s="11">
        <v>5</v>
      </c>
      <c r="E37" s="7">
        <f>tblHours[[#This Row],[Billable]]+0.5</f>
        <v>5.5</v>
      </c>
    </row>
    <row r="38" spans="1:5" x14ac:dyDescent="0.35">
      <c r="A38" s="12" t="s">
        <v>18</v>
      </c>
      <c r="B38" s="5" t="s">
        <v>33</v>
      </c>
      <c r="C38" s="6">
        <v>45264</v>
      </c>
      <c r="D38" s="11">
        <v>5</v>
      </c>
      <c r="E38" s="7">
        <f>tblHours[[#This Row],[Billable]]+0.5</f>
        <v>5.5</v>
      </c>
    </row>
    <row r="39" spans="1:5" x14ac:dyDescent="0.35">
      <c r="A39" s="12" t="s">
        <v>4</v>
      </c>
      <c r="B39" s="5" t="s">
        <v>33</v>
      </c>
      <c r="C39" s="6">
        <v>45263</v>
      </c>
      <c r="D39" s="11">
        <v>3.25</v>
      </c>
      <c r="E39" s="7">
        <f>tblHours[[#This Row],[Billable]]+0.5</f>
        <v>3.75</v>
      </c>
    </row>
    <row r="40" spans="1:5" x14ac:dyDescent="0.35">
      <c r="A40" s="12" t="s">
        <v>4</v>
      </c>
      <c r="B40" s="5" t="s">
        <v>33</v>
      </c>
      <c r="C40" s="6">
        <v>45262</v>
      </c>
      <c r="D40" s="11">
        <v>4.5</v>
      </c>
      <c r="E40" s="7">
        <f>tblHours[[#This Row],[Billable]]+0.5</f>
        <v>5</v>
      </c>
    </row>
    <row r="41" spans="1:5" x14ac:dyDescent="0.35">
      <c r="A41" s="12" t="s">
        <v>16</v>
      </c>
      <c r="B41" s="5" t="s">
        <v>34</v>
      </c>
      <c r="C41" s="6">
        <v>45261</v>
      </c>
      <c r="D41" s="11">
        <v>5</v>
      </c>
      <c r="E41" s="7">
        <f>tblHours[[#This Row],[Billable]]+0.5</f>
        <v>5.5</v>
      </c>
    </row>
    <row r="42" spans="1:5" x14ac:dyDescent="0.35">
      <c r="A42" s="12" t="s">
        <v>29</v>
      </c>
      <c r="B42" s="5" t="s">
        <v>35</v>
      </c>
      <c r="C42" s="6">
        <v>45260</v>
      </c>
      <c r="D42" s="11">
        <v>3.5</v>
      </c>
      <c r="E42" s="7">
        <f>tblHours[[#This Row],[Billable]]+0.5</f>
        <v>4</v>
      </c>
    </row>
    <row r="43" spans="1:5" x14ac:dyDescent="0.35">
      <c r="A43" s="12" t="s">
        <v>15</v>
      </c>
      <c r="B43" s="5" t="s">
        <v>35</v>
      </c>
      <c r="C43" s="6">
        <v>45259</v>
      </c>
      <c r="D43" s="11">
        <v>8</v>
      </c>
      <c r="E43" s="7">
        <f>tblHours[[#This Row],[Billable]]+0.5</f>
        <v>8.5</v>
      </c>
    </row>
    <row r="44" spans="1:5" x14ac:dyDescent="0.35">
      <c r="A44" s="12" t="s">
        <v>22</v>
      </c>
      <c r="B44" s="5" t="s">
        <v>32</v>
      </c>
      <c r="C44" s="6">
        <v>45258</v>
      </c>
      <c r="D44" s="11">
        <v>4</v>
      </c>
      <c r="E44" s="7">
        <f>tblHours[[#This Row],[Billable]]+0.5</f>
        <v>4.5</v>
      </c>
    </row>
    <row r="45" spans="1:5" x14ac:dyDescent="0.35">
      <c r="A45" s="12" t="s">
        <v>22</v>
      </c>
      <c r="B45" s="5" t="s">
        <v>32</v>
      </c>
      <c r="C45" s="6">
        <v>45257</v>
      </c>
      <c r="D45" s="11">
        <v>2</v>
      </c>
      <c r="E45" s="7">
        <f>tblHours[[#This Row],[Billable]]+0.5</f>
        <v>2.5</v>
      </c>
    </row>
    <row r="46" spans="1:5" x14ac:dyDescent="0.35">
      <c r="A46" s="12" t="s">
        <v>23</v>
      </c>
      <c r="B46" s="5" t="s">
        <v>12</v>
      </c>
      <c r="C46" s="6">
        <v>45256</v>
      </c>
      <c r="D46" s="11">
        <v>6</v>
      </c>
      <c r="E46" s="7">
        <f>tblHours[[#This Row],[Billable]]+0.5</f>
        <v>6.5</v>
      </c>
    </row>
    <row r="47" spans="1:5" x14ac:dyDescent="0.35">
      <c r="A47" s="12" t="s">
        <v>23</v>
      </c>
      <c r="B47" s="5" t="s">
        <v>12</v>
      </c>
      <c r="C47" s="6">
        <v>45255</v>
      </c>
      <c r="D47" s="11">
        <v>4</v>
      </c>
      <c r="E47" s="7">
        <f>tblHours[[#This Row],[Billable]]+0.5</f>
        <v>4.5</v>
      </c>
    </row>
    <row r="48" spans="1:5" x14ac:dyDescent="0.35">
      <c r="A48" s="12" t="s">
        <v>21</v>
      </c>
      <c r="B48" s="5" t="s">
        <v>35</v>
      </c>
      <c r="C48" s="6">
        <v>45254</v>
      </c>
      <c r="D48" s="11">
        <v>6</v>
      </c>
      <c r="E48" s="7">
        <f>tblHours[[#This Row],[Billable]]+0.5</f>
        <v>6.5</v>
      </c>
    </row>
    <row r="49" spans="1:5" x14ac:dyDescent="0.35">
      <c r="A49" s="12" t="s">
        <v>21</v>
      </c>
      <c r="B49" s="5" t="s">
        <v>35</v>
      </c>
      <c r="C49" s="6">
        <v>45253</v>
      </c>
      <c r="D49" s="11">
        <v>3</v>
      </c>
      <c r="E49" s="7">
        <f>tblHours[[#This Row],[Billable]]+0.5</f>
        <v>3.5</v>
      </c>
    </row>
    <row r="50" spans="1:5" x14ac:dyDescent="0.35">
      <c r="A50" s="12" t="s">
        <v>25</v>
      </c>
      <c r="B50" s="5" t="s">
        <v>34</v>
      </c>
      <c r="C50" s="6">
        <v>45252</v>
      </c>
      <c r="D50" s="11">
        <v>5</v>
      </c>
      <c r="E50" s="7">
        <f>tblHours[[#This Row],[Billable]]+0.5</f>
        <v>5.5</v>
      </c>
    </row>
    <row r="51" spans="1:5" x14ac:dyDescent="0.35">
      <c r="A51" s="10" t="s">
        <v>26</v>
      </c>
      <c r="B51" s="9" t="s">
        <v>33</v>
      </c>
      <c r="C51" s="6">
        <v>45251</v>
      </c>
      <c r="D51" s="8">
        <v>4</v>
      </c>
      <c r="E51" s="7">
        <f>tblHours[[#This Row],[Billable]]+0.5</f>
        <v>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FCA8-ECA4-4C75-ACC0-794024AC1F16}">
  <sheetPr>
    <outlinePr summaryBelow="0"/>
  </sheetPr>
  <dimension ref="A1:F51"/>
  <sheetViews>
    <sheetView workbookViewId="0">
      <selection activeCell="E51" sqref="A4:E51"/>
    </sheetView>
  </sheetViews>
  <sheetFormatPr defaultRowHeight="14.5" x14ac:dyDescent="0.35"/>
  <cols>
    <col min="1" max="1" width="31" style="1" bestFit="1" customWidth="1"/>
    <col min="2" max="2" width="31.81640625" style="1" bestFit="1" customWidth="1"/>
    <col min="3" max="3" width="10.7265625" style="1" bestFit="1" customWidth="1"/>
    <col min="4" max="4" width="9.81640625" style="1" customWidth="1"/>
    <col min="6" max="6" width="10.7265625" style="1" bestFit="1" customWidth="1"/>
  </cols>
  <sheetData>
    <row r="1" spans="1:6" ht="26" x14ac:dyDescent="0.6">
      <c r="A1" s="22" t="s">
        <v>38</v>
      </c>
      <c r="B1" s="18"/>
      <c r="C1" s="18"/>
      <c r="D1" s="18"/>
    </row>
    <row r="2" spans="1:6" ht="26" x14ac:dyDescent="0.6">
      <c r="A2" s="22" t="s">
        <v>36</v>
      </c>
      <c r="B2" s="18"/>
      <c r="C2" s="18"/>
      <c r="D2" s="18"/>
      <c r="F2" s="4">
        <f ca="1">TODAY()</f>
        <v>45252</v>
      </c>
    </row>
    <row r="4" spans="1:6" x14ac:dyDescent="0.35">
      <c r="A4" s="29" t="s">
        <v>0</v>
      </c>
      <c r="B4" s="29" t="s">
        <v>1</v>
      </c>
      <c r="C4" s="29" t="s">
        <v>2</v>
      </c>
      <c r="D4" s="29" t="s">
        <v>3</v>
      </c>
      <c r="E4" s="29" t="s">
        <v>39</v>
      </c>
    </row>
    <row r="5" spans="1:6" x14ac:dyDescent="0.35">
      <c r="A5" s="24" t="s">
        <v>8</v>
      </c>
      <c r="B5" s="25" t="s">
        <v>34</v>
      </c>
      <c r="C5" s="26">
        <v>45297</v>
      </c>
      <c r="D5" s="8">
        <v>5</v>
      </c>
      <c r="E5" s="27">
        <f>Subtotals!$D5+0.5</f>
        <v>5.5</v>
      </c>
    </row>
    <row r="6" spans="1:6" x14ac:dyDescent="0.35">
      <c r="A6" s="24" t="s">
        <v>8</v>
      </c>
      <c r="B6" s="25" t="s">
        <v>34</v>
      </c>
      <c r="C6" s="26">
        <v>45296</v>
      </c>
      <c r="D6" s="8">
        <v>6</v>
      </c>
      <c r="E6" s="27">
        <f>Subtotals!$D6+0.5</f>
        <v>6.5</v>
      </c>
    </row>
    <row r="7" spans="1:6" x14ac:dyDescent="0.35">
      <c r="A7" s="24" t="s">
        <v>8</v>
      </c>
      <c r="B7" s="25" t="s">
        <v>34</v>
      </c>
      <c r="C7" s="26">
        <v>45295</v>
      </c>
      <c r="D7" s="8">
        <v>5</v>
      </c>
      <c r="E7" s="27">
        <f>Subtotals!$D7+0.5</f>
        <v>5.5</v>
      </c>
    </row>
    <row r="8" spans="1:6" x14ac:dyDescent="0.35">
      <c r="A8" s="24" t="s">
        <v>7</v>
      </c>
      <c r="B8" s="25" t="s">
        <v>33</v>
      </c>
      <c r="C8" s="26">
        <v>45294</v>
      </c>
      <c r="D8" s="8">
        <v>5</v>
      </c>
      <c r="E8" s="27">
        <f>Subtotals!$D8+0.5</f>
        <v>5.5</v>
      </c>
    </row>
    <row r="9" spans="1:6" x14ac:dyDescent="0.35">
      <c r="A9" s="24" t="s">
        <v>7</v>
      </c>
      <c r="B9" s="25" t="s">
        <v>33</v>
      </c>
      <c r="C9" s="26">
        <v>45293</v>
      </c>
      <c r="D9" s="8">
        <v>4</v>
      </c>
      <c r="E9" s="27">
        <f>Subtotals!$D9+0.5</f>
        <v>4.5</v>
      </c>
    </row>
    <row r="10" spans="1:6" x14ac:dyDescent="0.35">
      <c r="A10" s="24" t="s">
        <v>17</v>
      </c>
      <c r="B10" s="25" t="s">
        <v>32</v>
      </c>
      <c r="C10" s="26">
        <v>45292</v>
      </c>
      <c r="D10" s="8">
        <v>6.5</v>
      </c>
      <c r="E10" s="27">
        <f>Subtotals!$D10+0.5</f>
        <v>7</v>
      </c>
    </row>
    <row r="11" spans="1:6" x14ac:dyDescent="0.35">
      <c r="A11" s="24" t="s">
        <v>13</v>
      </c>
      <c r="B11" s="25" t="s">
        <v>12</v>
      </c>
      <c r="C11" s="26">
        <v>45291</v>
      </c>
      <c r="D11" s="8">
        <v>8</v>
      </c>
      <c r="E11" s="27">
        <f>Subtotals!$D11+0.5</f>
        <v>8.5</v>
      </c>
    </row>
    <row r="12" spans="1:6" x14ac:dyDescent="0.35">
      <c r="A12" s="24" t="s">
        <v>13</v>
      </c>
      <c r="B12" s="25" t="s">
        <v>12</v>
      </c>
      <c r="C12" s="26">
        <v>45290</v>
      </c>
      <c r="D12" s="8">
        <v>6</v>
      </c>
      <c r="E12" s="27">
        <f>Subtotals!$D12+0.5</f>
        <v>6.5</v>
      </c>
    </row>
    <row r="13" spans="1:6" x14ac:dyDescent="0.35">
      <c r="A13" s="24" t="s">
        <v>19</v>
      </c>
      <c r="B13" s="25" t="s">
        <v>34</v>
      </c>
      <c r="C13" s="26">
        <v>45289</v>
      </c>
      <c r="D13" s="8">
        <v>5</v>
      </c>
      <c r="E13" s="27">
        <f>Subtotals!$D13+0.5</f>
        <v>5.5</v>
      </c>
    </row>
    <row r="14" spans="1:6" x14ac:dyDescent="0.35">
      <c r="A14" s="24" t="s">
        <v>19</v>
      </c>
      <c r="B14" s="25" t="s">
        <v>34</v>
      </c>
      <c r="C14" s="26">
        <v>45288</v>
      </c>
      <c r="D14" s="8">
        <v>5</v>
      </c>
      <c r="E14" s="27">
        <f>Subtotals!$D14+0.5</f>
        <v>5.5</v>
      </c>
    </row>
    <row r="15" spans="1:6" x14ac:dyDescent="0.35">
      <c r="A15" s="24" t="s">
        <v>30</v>
      </c>
      <c r="B15" s="25" t="s">
        <v>35</v>
      </c>
      <c r="C15" s="26">
        <v>45287</v>
      </c>
      <c r="D15" s="8">
        <v>2.75</v>
      </c>
      <c r="E15" s="27">
        <f>Subtotals!$D15+0.5</f>
        <v>3.25</v>
      </c>
    </row>
    <row r="16" spans="1:6" x14ac:dyDescent="0.35">
      <c r="A16" s="24" t="s">
        <v>11</v>
      </c>
      <c r="B16" s="25" t="s">
        <v>12</v>
      </c>
      <c r="C16" s="26">
        <v>45286</v>
      </c>
      <c r="D16" s="8">
        <v>6</v>
      </c>
      <c r="E16" s="27">
        <f>Subtotals!$D16+0.5</f>
        <v>6.5</v>
      </c>
    </row>
    <row r="17" spans="1:5" s="1" customFormat="1" x14ac:dyDescent="0.35">
      <c r="A17" s="24" t="s">
        <v>11</v>
      </c>
      <c r="B17" s="25" t="s">
        <v>12</v>
      </c>
      <c r="C17" s="26">
        <v>45285</v>
      </c>
      <c r="D17" s="8">
        <v>7</v>
      </c>
      <c r="E17" s="27">
        <f>Subtotals!$D17+0.5</f>
        <v>7.5</v>
      </c>
    </row>
    <row r="18" spans="1:5" s="1" customFormat="1" x14ac:dyDescent="0.35">
      <c r="A18" s="24" t="s">
        <v>10</v>
      </c>
      <c r="B18" s="25" t="s">
        <v>35</v>
      </c>
      <c r="C18" s="26">
        <v>45284</v>
      </c>
      <c r="D18" s="8">
        <v>3</v>
      </c>
      <c r="E18" s="27">
        <f>Subtotals!$D18+0.5</f>
        <v>3.5</v>
      </c>
    </row>
    <row r="19" spans="1:5" s="1" customFormat="1" x14ac:dyDescent="0.35">
      <c r="A19" s="24" t="s">
        <v>10</v>
      </c>
      <c r="B19" s="25" t="s">
        <v>35</v>
      </c>
      <c r="C19" s="26">
        <v>45283</v>
      </c>
      <c r="D19" s="8">
        <v>4.5</v>
      </c>
      <c r="E19" s="27">
        <f>Subtotals!$D19+0.5</f>
        <v>5</v>
      </c>
    </row>
    <row r="20" spans="1:5" s="1" customFormat="1" x14ac:dyDescent="0.35">
      <c r="A20" s="24" t="s">
        <v>9</v>
      </c>
      <c r="B20" s="25" t="s">
        <v>33</v>
      </c>
      <c r="C20" s="26">
        <v>45282</v>
      </c>
      <c r="D20" s="8">
        <v>4</v>
      </c>
      <c r="E20" s="27">
        <f>Subtotals!$D20+0.5</f>
        <v>4.5</v>
      </c>
    </row>
    <row r="21" spans="1:5" s="1" customFormat="1" x14ac:dyDescent="0.35">
      <c r="A21" s="24" t="s">
        <v>9</v>
      </c>
      <c r="B21" s="25" t="s">
        <v>33</v>
      </c>
      <c r="C21" s="26">
        <v>45281</v>
      </c>
      <c r="D21" s="8">
        <v>4</v>
      </c>
      <c r="E21" s="27">
        <f>Subtotals!$D21+0.5</f>
        <v>4.5</v>
      </c>
    </row>
    <row r="22" spans="1:5" s="1" customFormat="1" x14ac:dyDescent="0.35">
      <c r="A22" s="24" t="s">
        <v>9</v>
      </c>
      <c r="B22" s="25" t="s">
        <v>33</v>
      </c>
      <c r="C22" s="26">
        <v>45280</v>
      </c>
      <c r="D22" s="8">
        <v>4</v>
      </c>
      <c r="E22" s="27">
        <f>Subtotals!$D22+0.5</f>
        <v>4.5</v>
      </c>
    </row>
    <row r="23" spans="1:5" s="1" customFormat="1" x14ac:dyDescent="0.35">
      <c r="A23" s="24" t="s">
        <v>9</v>
      </c>
      <c r="B23" s="25" t="s">
        <v>33</v>
      </c>
      <c r="C23" s="26">
        <v>45279</v>
      </c>
      <c r="D23" s="8">
        <v>4</v>
      </c>
      <c r="E23" s="27">
        <f>Subtotals!$D23+0.5</f>
        <v>4.5</v>
      </c>
    </row>
    <row r="24" spans="1:5" s="1" customFormat="1" x14ac:dyDescent="0.35">
      <c r="A24" s="24" t="s">
        <v>31</v>
      </c>
      <c r="B24" s="25" t="s">
        <v>32</v>
      </c>
      <c r="C24" s="26">
        <v>45278</v>
      </c>
      <c r="D24" s="8">
        <v>3.25</v>
      </c>
      <c r="E24" s="27">
        <f>Subtotals!$D24+0.5</f>
        <v>3.75</v>
      </c>
    </row>
    <row r="25" spans="1:5" s="1" customFormat="1" x14ac:dyDescent="0.35">
      <c r="A25" s="24" t="s">
        <v>6</v>
      </c>
      <c r="B25" s="25" t="s">
        <v>35</v>
      </c>
      <c r="C25" s="26">
        <v>45277</v>
      </c>
      <c r="D25" s="8">
        <v>4.5</v>
      </c>
      <c r="E25" s="27">
        <f>Subtotals!$D25+0.5</f>
        <v>5</v>
      </c>
    </row>
    <row r="26" spans="1:5" s="1" customFormat="1" x14ac:dyDescent="0.35">
      <c r="A26" s="24" t="s">
        <v>6</v>
      </c>
      <c r="B26" s="25" t="s">
        <v>35</v>
      </c>
      <c r="C26" s="26">
        <v>45276</v>
      </c>
      <c r="D26" s="8">
        <v>4.75</v>
      </c>
      <c r="E26" s="27">
        <f>Subtotals!$D26+0.5</f>
        <v>5.25</v>
      </c>
    </row>
    <row r="27" spans="1:5" s="1" customFormat="1" x14ac:dyDescent="0.35">
      <c r="A27" s="24" t="s">
        <v>20</v>
      </c>
      <c r="B27" s="25" t="s">
        <v>32</v>
      </c>
      <c r="C27" s="26">
        <v>45275</v>
      </c>
      <c r="D27" s="8">
        <v>4</v>
      </c>
      <c r="E27" s="27">
        <f>Subtotals!$D27+0.5</f>
        <v>4.5</v>
      </c>
    </row>
    <row r="28" spans="1:5" s="1" customFormat="1" x14ac:dyDescent="0.35">
      <c r="A28" s="24" t="s">
        <v>20</v>
      </c>
      <c r="B28" s="25" t="s">
        <v>32</v>
      </c>
      <c r="C28" s="26">
        <v>45274</v>
      </c>
      <c r="D28" s="8">
        <v>4</v>
      </c>
      <c r="E28" s="27">
        <f>Subtotals!$D28+0.5</f>
        <v>4.5</v>
      </c>
    </row>
    <row r="29" spans="1:5" s="1" customFormat="1" x14ac:dyDescent="0.35">
      <c r="A29" s="24" t="s">
        <v>14</v>
      </c>
      <c r="B29" s="25" t="s">
        <v>34</v>
      </c>
      <c r="C29" s="26">
        <v>45273</v>
      </c>
      <c r="D29" s="8">
        <v>4</v>
      </c>
      <c r="E29" s="27">
        <f>Subtotals!$D29+0.5</f>
        <v>4.5</v>
      </c>
    </row>
    <row r="30" spans="1:5" s="1" customFormat="1" x14ac:dyDescent="0.35">
      <c r="A30" s="24" t="s">
        <v>14</v>
      </c>
      <c r="B30" s="25" t="s">
        <v>34</v>
      </c>
      <c r="C30" s="26">
        <v>45272</v>
      </c>
      <c r="D30" s="8">
        <v>5</v>
      </c>
      <c r="E30" s="27">
        <f>Subtotals!$D30+0.5</f>
        <v>5.5</v>
      </c>
    </row>
    <row r="31" spans="1:5" s="1" customFormat="1" x14ac:dyDescent="0.35">
      <c r="A31" s="24" t="s">
        <v>5</v>
      </c>
      <c r="B31" s="25" t="s">
        <v>34</v>
      </c>
      <c r="C31" s="26">
        <v>45271</v>
      </c>
      <c r="D31" s="8">
        <v>5.5</v>
      </c>
      <c r="E31" s="27">
        <f>Subtotals!$D31+0.5</f>
        <v>6</v>
      </c>
    </row>
    <row r="32" spans="1:5" s="1" customFormat="1" x14ac:dyDescent="0.35">
      <c r="A32" s="24" t="s">
        <v>5</v>
      </c>
      <c r="B32" s="25" t="s">
        <v>34</v>
      </c>
      <c r="C32" s="26">
        <v>45270</v>
      </c>
      <c r="D32" s="8">
        <v>3.5</v>
      </c>
      <c r="E32" s="27">
        <f>Subtotals!$D32+0.5</f>
        <v>4</v>
      </c>
    </row>
    <row r="33" spans="1:5" s="1" customFormat="1" x14ac:dyDescent="0.35">
      <c r="A33" s="24" t="s">
        <v>28</v>
      </c>
      <c r="B33" s="25" t="s">
        <v>33</v>
      </c>
      <c r="C33" s="26">
        <v>45269</v>
      </c>
      <c r="D33" s="8">
        <v>4</v>
      </c>
      <c r="E33" s="27">
        <f>Subtotals!$D33+0.5</f>
        <v>4.5</v>
      </c>
    </row>
    <row r="34" spans="1:5" s="1" customFormat="1" x14ac:dyDescent="0.35">
      <c r="A34" s="24" t="s">
        <v>27</v>
      </c>
      <c r="B34" s="25" t="s">
        <v>32</v>
      </c>
      <c r="C34" s="26">
        <v>45268</v>
      </c>
      <c r="D34" s="8">
        <v>4.5</v>
      </c>
      <c r="E34" s="27">
        <f>Subtotals!$D34+0.5</f>
        <v>5</v>
      </c>
    </row>
    <row r="35" spans="1:5" s="1" customFormat="1" x14ac:dyDescent="0.35">
      <c r="A35" s="24" t="s">
        <v>24</v>
      </c>
      <c r="B35" s="25" t="s">
        <v>32</v>
      </c>
      <c r="C35" s="26">
        <v>45267</v>
      </c>
      <c r="D35" s="8">
        <v>3.5</v>
      </c>
      <c r="E35" s="27">
        <f>Subtotals!$D35+0.5</f>
        <v>4</v>
      </c>
    </row>
    <row r="36" spans="1:5" s="1" customFormat="1" x14ac:dyDescent="0.35">
      <c r="A36" s="24" t="s">
        <v>18</v>
      </c>
      <c r="B36" s="25" t="s">
        <v>33</v>
      </c>
      <c r="C36" s="26">
        <v>45266</v>
      </c>
      <c r="D36" s="8">
        <v>5</v>
      </c>
      <c r="E36" s="27">
        <f>Subtotals!$D36+0.5</f>
        <v>5.5</v>
      </c>
    </row>
    <row r="37" spans="1:5" s="1" customFormat="1" x14ac:dyDescent="0.35">
      <c r="A37" s="24" t="s">
        <v>18</v>
      </c>
      <c r="B37" s="25" t="s">
        <v>33</v>
      </c>
      <c r="C37" s="26">
        <v>45265</v>
      </c>
      <c r="D37" s="8">
        <v>5</v>
      </c>
      <c r="E37" s="27">
        <f>Subtotals!$D37+0.5</f>
        <v>5.5</v>
      </c>
    </row>
    <row r="38" spans="1:5" s="1" customFormat="1" x14ac:dyDescent="0.35">
      <c r="A38" s="24" t="s">
        <v>18</v>
      </c>
      <c r="B38" s="25" t="s">
        <v>33</v>
      </c>
      <c r="C38" s="26">
        <v>45264</v>
      </c>
      <c r="D38" s="8">
        <v>5</v>
      </c>
      <c r="E38" s="27">
        <f>Subtotals!$D38+0.5</f>
        <v>5.5</v>
      </c>
    </row>
    <row r="39" spans="1:5" s="1" customFormat="1" x14ac:dyDescent="0.35">
      <c r="A39" s="5" t="s">
        <v>4</v>
      </c>
      <c r="B39" s="5" t="s">
        <v>33</v>
      </c>
      <c r="C39" s="6">
        <v>45263</v>
      </c>
      <c r="D39" s="28">
        <v>3.25</v>
      </c>
      <c r="E39" s="7">
        <f>Subtotals!$D39+0.5</f>
        <v>3.75</v>
      </c>
    </row>
    <row r="40" spans="1:5" s="1" customFormat="1" x14ac:dyDescent="0.35">
      <c r="A40" s="24" t="s">
        <v>4</v>
      </c>
      <c r="B40" s="25" t="s">
        <v>33</v>
      </c>
      <c r="C40" s="26">
        <v>45262</v>
      </c>
      <c r="D40" s="8">
        <v>4.5</v>
      </c>
      <c r="E40" s="27">
        <f>Subtotals!$D40+0.5</f>
        <v>5</v>
      </c>
    </row>
    <row r="41" spans="1:5" s="1" customFormat="1" x14ac:dyDescent="0.35">
      <c r="A41" s="5" t="s">
        <v>16</v>
      </c>
      <c r="B41" s="5" t="s">
        <v>34</v>
      </c>
      <c r="C41" s="6">
        <v>45261</v>
      </c>
      <c r="D41" s="28">
        <v>5</v>
      </c>
      <c r="E41" s="7">
        <f>Subtotals!$D41+0.5</f>
        <v>5.5</v>
      </c>
    </row>
    <row r="42" spans="1:5" s="1" customFormat="1" x14ac:dyDescent="0.35">
      <c r="A42" s="24" t="s">
        <v>29</v>
      </c>
      <c r="B42" s="25" t="s">
        <v>35</v>
      </c>
      <c r="C42" s="26">
        <v>45260</v>
      </c>
      <c r="D42" s="8">
        <v>3.5</v>
      </c>
      <c r="E42" s="27">
        <f>Subtotals!$D42+0.5</f>
        <v>4</v>
      </c>
    </row>
    <row r="43" spans="1:5" s="1" customFormat="1" x14ac:dyDescent="0.35">
      <c r="A43" s="24" t="s">
        <v>15</v>
      </c>
      <c r="B43" s="25" t="s">
        <v>35</v>
      </c>
      <c r="C43" s="26">
        <v>45259</v>
      </c>
      <c r="D43" s="8">
        <v>8</v>
      </c>
      <c r="E43" s="27">
        <f>Subtotals!$D43+0.5</f>
        <v>8.5</v>
      </c>
    </row>
    <row r="44" spans="1:5" s="1" customFormat="1" x14ac:dyDescent="0.35">
      <c r="A44" s="24" t="s">
        <v>22</v>
      </c>
      <c r="B44" s="25" t="s">
        <v>32</v>
      </c>
      <c r="C44" s="26">
        <v>45258</v>
      </c>
      <c r="D44" s="8">
        <v>4</v>
      </c>
      <c r="E44" s="27">
        <f>Subtotals!$D44+0.5</f>
        <v>4.5</v>
      </c>
    </row>
    <row r="45" spans="1:5" s="1" customFormat="1" x14ac:dyDescent="0.35">
      <c r="A45" s="24" t="s">
        <v>22</v>
      </c>
      <c r="B45" s="25" t="s">
        <v>32</v>
      </c>
      <c r="C45" s="26">
        <v>45257</v>
      </c>
      <c r="D45" s="8">
        <v>2</v>
      </c>
      <c r="E45" s="27">
        <f>Subtotals!$D45+0.5</f>
        <v>2.5</v>
      </c>
    </row>
    <row r="46" spans="1:5" s="1" customFormat="1" x14ac:dyDescent="0.35">
      <c r="A46" s="24" t="s">
        <v>23</v>
      </c>
      <c r="B46" s="25" t="s">
        <v>12</v>
      </c>
      <c r="C46" s="26">
        <v>45256</v>
      </c>
      <c r="D46" s="8">
        <v>6</v>
      </c>
      <c r="E46" s="27">
        <f>Subtotals!$D46+0.5</f>
        <v>6.5</v>
      </c>
    </row>
    <row r="47" spans="1:5" s="1" customFormat="1" x14ac:dyDescent="0.35">
      <c r="A47" s="24" t="s">
        <v>23</v>
      </c>
      <c r="B47" s="25" t="s">
        <v>12</v>
      </c>
      <c r="C47" s="26">
        <v>45255</v>
      </c>
      <c r="D47" s="8">
        <v>4</v>
      </c>
      <c r="E47" s="27">
        <f>Subtotals!$D47+0.5</f>
        <v>4.5</v>
      </c>
    </row>
    <row r="48" spans="1:5" s="1" customFormat="1" x14ac:dyDescent="0.35">
      <c r="A48" s="24" t="s">
        <v>21</v>
      </c>
      <c r="B48" s="25" t="s">
        <v>35</v>
      </c>
      <c r="C48" s="26">
        <v>45254</v>
      </c>
      <c r="D48" s="8">
        <v>6</v>
      </c>
      <c r="E48" s="27">
        <f>Subtotals!$D48+0.5</f>
        <v>6.5</v>
      </c>
    </row>
    <row r="49" spans="1:5" s="1" customFormat="1" x14ac:dyDescent="0.35">
      <c r="A49" s="24" t="s">
        <v>21</v>
      </c>
      <c r="B49" s="25" t="s">
        <v>35</v>
      </c>
      <c r="C49" s="26">
        <v>45253</v>
      </c>
      <c r="D49" s="8">
        <v>3</v>
      </c>
      <c r="E49" s="27">
        <f>Subtotals!$D49+0.5</f>
        <v>3.5</v>
      </c>
    </row>
    <row r="50" spans="1:5" s="1" customFormat="1" x14ac:dyDescent="0.35">
      <c r="A50" s="24" t="s">
        <v>25</v>
      </c>
      <c r="B50" s="25" t="s">
        <v>34</v>
      </c>
      <c r="C50" s="26">
        <v>45252</v>
      </c>
      <c r="D50" s="8">
        <v>5</v>
      </c>
      <c r="E50" s="27">
        <f>Subtotals!$D50+0.5</f>
        <v>5.5</v>
      </c>
    </row>
    <row r="51" spans="1:5" s="1" customFormat="1" x14ac:dyDescent="0.35">
      <c r="A51" s="5" t="s">
        <v>26</v>
      </c>
      <c r="B51" s="5" t="s">
        <v>33</v>
      </c>
      <c r="C51" s="6">
        <v>45251</v>
      </c>
      <c r="D51" s="28">
        <v>4</v>
      </c>
      <c r="E51" s="7">
        <f>Subtotals!$D51+0.5</f>
        <v>4.5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enna xmlns="http://customxml.org">
  <kers>XiF2aaoC2PA44qgPx0ICS6vUJfcGBajxc8tMbAP5IVE=</kers>
  <massa>11/21/2023 10:42:30 AM</massa>
  <hamilton>true</hamilton>
</senn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5 b e 9 e b e 9 - 5 5 d d - 4 d e d - b 4 7 e - 8 2 1 7 0 e b e 4 e 6 3 "   x m l n s = " h t t p : / / s c h e m a s . m i c r o s o f t . c o m / D a t a M a s h u p " > A A A A A L o E A A B Q S w M E F A A C A A g A A L d 1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A t 3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d 1 V 2 R h c Z + 1 A Q A A y Q k A A B M A H A B G b 3 J t d W x h c y 9 T Z W N 0 a W 9 u M S 5 t I K I Y A C i g F A A A A A A A A A A A A A A A A A A A A A A A A A A A A O 1 V T U / b Q B Q 8 E y n / 4 W m 5 O N L W J e H j 0 M o H a o N A Q h H g 9 F L S w 2 K / k p X 2 A + 0 + B 6 K I / 8 4 a G y X E 0 H M O y c X x z G r e v F m N 7 L E g a Q 3 k z X P 4 s 9 / r 9 / x M O C x h n 5 0 p h W 6 C z / T t 4 I h B A g q p 3 4 P w y 2 3 l C g x I 6 u d x Z o t K o 6 H o X C q M U 2 s o v P i I p T + m v z 0 6 P 5 3 L o D j N 7 J N R V p R + u i 4 b 0 z O x A b / L U E k t C V 3 C 9 h i H 1 K p K G 5 8 M D z i c m c K W 0 j w k w 9 H x i M N N Z Q l z W i h M V n / j s T X 4 d 8 A b e / v s 2 l k d u B I u U J T B Q + 1 + I u 7 D w Z Z p 8 a j Z h M N d i 5 8 q l R d C C e c T c t W 6 Z D o T 5 i E o T h a P u J K b O G H 8 P + t 0 4 7 g m f f T J f L 5 c s n P p P M F Y a A w b U j g J F E J 4 4 b B k V + I r 5 r Q s H X r f w a 9 n Y W M Y V / o e X Y d M J S 0 6 4 B / 5 G L B L Q y d H c e 3 z D b z M O u f y h S f U 3 3 N 0 c 1 l 0 D T V b 1 N c s C n p n S 0 G N 3 k X I 0 w N Z y A L y c d z L K s t b 1 H Y e 0 m m v e R V n Q 7 R w t B E 6 X 0 9 j M 4 B 2 v W a h D Z O f T P 5 l i a y G W / v U m V 7 f x T j q m u T D k 0 G / J 8 3 / p L 7 u D 0 S j w a 5 D u w 5 t V Y e 2 v j O H u 8 7 s O r N d n d n O 7 8 4 r U E s B A i 0 A F A A C A A g A A L d 1 V 2 h E l I y j A A A A 9 g A A A B I A A A A A A A A A A A A A A A A A A A A A A E N v b m Z p Z y 9 Q Y W N r Y W d l L n h t b F B L A Q I t A B Q A A g A I A A C 3 d V c P y u m r p A A A A O k A A A A T A A A A A A A A A A A A A A A A A O 8 A A A B b Q 2 9 u d G V u d F 9 U e X B l c 1 0 u e G 1 s U E s B A i 0 A F A A C A A g A A L d 1 V 2 R h c Z + 1 A Q A A y Q k A A B M A A A A A A A A A A A A A A A A A 4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Q A A A A A A A C d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x s Z X J U Z X h 0 L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y V D A z O j Q 5 O j U 3 L j U w O D E 5 N T d a I i A v P j x F b n R y e S B U e X B l P S J G a W x s Q 2 9 s d W 1 u V H l w Z X M i I F Z h b H V l P S J z Q m d Z R 0 J n T T 0 i I C 8 + P E V u d H J 5 I F R 5 c G U 9 I k Z p b G x D b 2 x 1 b W 5 O Y W 1 l c y I g V m F s d W U 9 I n N b J n F 1 b 3 Q 7 R m l y c 3 Q g T m F t Z S Z x d W 9 0 O y w m c X V v d D t M Y X N 0 I E 5 h b W U m c X V v d D s s J n F 1 b 3 Q 7 Q 2 l 0 e S Z x d W 9 0 O y w m c X V v d D t T e X N 0 Z W 0 v U 2 V y d m l j Z S Z x d W 9 0 O y w m c X V v d D t I b 3 V y c y B 0 b y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x s Z X J U Z X h 0 L T A 0 L 0 F 1 d G 9 S Z W 1 v d m V k Q 2 9 s d W 1 u c z E u e 0 Z p c n N 0 I E 5 h b W U s M H 0 m c X V v d D s s J n F 1 b 3 Q 7 U 2 V j d G l v b j E v R W x s Z X J U Z X h 0 L T A 0 L 0 F 1 d G 9 S Z W 1 v d m V k Q 2 9 s d W 1 u c z E u e 0 x h c 3 Q g T m F t Z S w x f S Z x d W 9 0 O y w m c X V v d D t T Z W N 0 a W 9 u M S 9 F b G x l c l R l e H Q t M D Q v Q X V 0 b 1 J l b W 9 2 Z W R D b 2 x 1 b W 5 z M S 5 7 Q 2 l 0 e S w y f S Z x d W 9 0 O y w m c X V v d D t T Z W N 0 a W 9 u M S 9 F b G x l c l R l e H Q t M D Q v Q X V 0 b 1 J l b W 9 2 Z W R D b 2 x 1 b W 5 z M S 5 7 U 3 l z d G V t L 1 N l c n Z p Y 2 U s M 3 0 m c X V v d D s s J n F 1 b 3 Q 7 U 2 V j d G l v b j E v R W x s Z X J U Z X h 0 L T A 0 L 0 F 1 d G 9 S Z W 1 v d m V k Q 2 9 s d W 1 u c z E u e 0 h v d X J z I H R v I E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x s Z X J U Z X h 0 L T A 0 L 0 F 1 d G 9 S Z W 1 v d m V k Q 2 9 s d W 1 u c z E u e 0 Z p c n N 0 I E 5 h b W U s M H 0 m c X V v d D s s J n F 1 b 3 Q 7 U 2 V j d G l v b j E v R W x s Z X J U Z X h 0 L T A 0 L 0 F 1 d G 9 S Z W 1 v d m V k Q 2 9 s d W 1 u c z E u e 0 x h c 3 Q g T m F t Z S w x f S Z x d W 9 0 O y w m c X V v d D t T Z W N 0 a W 9 u M S 9 F b G x l c l R l e H Q t M D Q v Q X V 0 b 1 J l b W 9 2 Z W R D b 2 x 1 b W 5 z M S 5 7 Q 2 l 0 e S w y f S Z x d W 9 0 O y w m c X V v d D t T Z W N 0 a W 9 u M S 9 F b G x l c l R l e H Q t M D Q v Q X V 0 b 1 J l b W 9 2 Z W R D b 2 x 1 b W 5 z M S 5 7 U 3 l z d G V t L 1 N l c n Z p Y 2 U s M 3 0 m c X V v d D s s J n F 1 b 3 Q 7 U 2 V j d G l v b j E v R W x s Z X J U Z X h 0 L T A 0 L 0 F 1 d G 9 S Z W 1 v d m V k Q 2 9 s d W 1 u c z E u e 0 h v d X J z I H R v I E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b G V y V G V 4 d C 0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R l e H Q t M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v b n R y Y W N 0 c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l Q w M z o 1 M j o x N C 4 1 M D U 1 O T c 5 W i I g L z 4 8 R W 5 0 c n k g V H l w Z T 0 i R m l s b E N v b H V t b l R 5 c G V z I i B W Y W x 1 Z T 0 i c 0 J n W U d C Z 1 l E I i A v P j x F b n R y e S B U e X B l P S J G a W x s Q 2 9 s d W 1 u T m F t Z X M i I F Z h b H V l P S J z W y Z x d W 9 0 O 0 Z p c n N 0 I E 5 h b W U m c X V v d D s s J n F 1 b 3 Q 7 T G F z d C B O Y W 1 l J n F 1 b 3 Q 7 L C Z x d W 9 0 O 1 B o b 2 5 l I E 5 1 b W J l c i Z x d W 9 0 O y w m c X V v d D t D a X R 5 J n F 1 b 3 Q 7 L C Z x d W 9 0 O 1 N 5 c 3 R l b S 9 T Z X J 2 a W N l J n F 1 b 3 Q 7 L C Z x d W 9 0 O 0 h v d X J z I H R v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x l c l R l e H Q t M D Q g K D I p L 0 F 1 d G 9 S Z W 1 v d m V k Q 2 9 s d W 1 u c z E u e 0 Z p c n N 0 I E 5 h b W U s M H 0 m c X V v d D s s J n F 1 b 3 Q 7 U 2 V j d G l v b j E v R W x s Z X J U Z X h 0 L T A 0 I C g y K S 9 B d X R v U m V t b 3 Z l Z E N v b H V t b n M x L n t M Y X N 0 I E 5 h b W U s M X 0 m c X V v d D s s J n F 1 b 3 Q 7 U 2 V j d G l v b j E v R W x s Z X J U Z X h 0 L T A 0 I C g y K S 9 B d X R v U m V t b 3 Z l Z E N v b H V t b n M x L n t Q a G 9 u Z S B O d W 1 i Z X I s M n 0 m c X V v d D s s J n F 1 b 3 Q 7 U 2 V j d G l v b j E v R W x s Z X J U Z X h 0 L T A 0 I C g y K S 9 B d X R v U m V t b 3 Z l Z E N v b H V t b n M x L n t D a X R 5 L D N 9 J n F 1 b 3 Q 7 L C Z x d W 9 0 O 1 N l Y 3 R p b 2 4 x L 0 V s b G V y V G V 4 d C 0 w N C A o M i k v Q X V 0 b 1 J l b W 9 2 Z W R D b 2 x 1 b W 5 z M S 5 7 U 3 l z d G V t L 1 N l c n Z p Y 2 U s N H 0 m c X V v d D s s J n F 1 b 3 Q 7 U 2 V j d G l v b j E v R W x s Z X J U Z X h 0 L T A 0 I C g y K S 9 B d X R v U m V t b 3 Z l Z E N v b H V t b n M x L n t I b 3 V y c y B 0 b y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s b G V y V G V 4 d C 0 w N C A o M i k v Q X V 0 b 1 J l b W 9 2 Z W R D b 2 x 1 b W 5 z M S 5 7 R m l y c 3 Q g T m F t Z S w w f S Z x d W 9 0 O y w m c X V v d D t T Z W N 0 a W 9 u M S 9 F b G x l c l R l e H Q t M D Q g K D I p L 0 F 1 d G 9 S Z W 1 v d m V k Q 2 9 s d W 1 u c z E u e 0 x h c 3 Q g T m F t Z S w x f S Z x d W 9 0 O y w m c X V v d D t T Z W N 0 a W 9 u M S 9 F b G x l c l R l e H Q t M D Q g K D I p L 0 F 1 d G 9 S Z W 1 v d m V k Q 2 9 s d W 1 u c z E u e 1 B o b 2 5 l I E 5 1 b W J l c i w y f S Z x d W 9 0 O y w m c X V v d D t T Z W N 0 a W 9 u M S 9 F b G x l c l R l e H Q t M D Q g K D I p L 0 F 1 d G 9 S Z W 1 v d m V k Q 2 9 s d W 1 u c z E u e 0 N p d H k s M 3 0 m c X V v d D s s J n F 1 b 3 Q 7 U 2 V j d G l v b j E v R W x s Z X J U Z X h 0 L T A 0 I C g y K S 9 B d X R v U m V t b 3 Z l Z E N v b H V t b n M x L n t T e X N 0 Z W 0 v U 2 V y d m l j Z S w 0 f S Z x d W 9 0 O y w m c X V v d D t T Z W N 0 a W 9 u M S 9 F b G x l c l R l e H Q t M D Q g K D I p L 0 F 1 d G 9 S Z W 1 v d m V k Q 2 9 s d W 1 u c z E u e 0 h v d X J z I H R v I E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b G V y V G V 4 d C 0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R l e H Q t M D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N v b n R y Y W N 0 c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F b G x l c l R l e H R f M D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J U M D M 6 N T Y 6 M D E u N T M z N z g 4 M l o i I C 8 + P E V u d H J 5 I F R 5 c G U 9 I k Z p b G x D b 2 x 1 b W 5 U e X B l c y I g V m F s d W U 9 I n N C Z 1 l H Q m d N P S I g L z 4 8 R W 5 0 c n k g V H l w Z T 0 i R m l s b E N v b H V t b k 5 h b W V z I i B W Y W x 1 Z T 0 i c 1 s m c X V v d D t G a X J z d C B O Y W 1 l J n F 1 b 3 Q 7 L C Z x d W 9 0 O 0 x h c 3 Q g T m F t Z S Z x d W 9 0 O y w m c X V v d D t D a X R 5 J n F 1 b 3 Q 7 L C Z x d W 9 0 O 1 N 5 c 3 R l b S 9 T Z X J 2 a W N l J n F 1 b 3 Q 7 L C Z x d W 9 0 O 0 h v d X J z I H R v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x l c l R l e H Q t M D Q g K D M p L 0 F 1 d G 9 S Z W 1 v d m V k Q 2 9 s d W 1 u c z E u e 0 Z p c n N 0 I E 5 h b W U s M H 0 m c X V v d D s s J n F 1 b 3 Q 7 U 2 V j d G l v b j E v R W x s Z X J U Z X h 0 L T A 0 I C g z K S 9 B d X R v U m V t b 3 Z l Z E N v b H V t b n M x L n t M Y X N 0 I E 5 h b W U s M X 0 m c X V v d D s s J n F 1 b 3 Q 7 U 2 V j d G l v b j E v R W x s Z X J U Z X h 0 L T A 0 I C g z K S 9 B d X R v U m V t b 3 Z l Z E N v b H V t b n M x L n t D a X R 5 L D J 9 J n F 1 b 3 Q 7 L C Z x d W 9 0 O 1 N l Y 3 R p b 2 4 x L 0 V s b G V y V G V 4 d C 0 w N C A o M y k v Q X V 0 b 1 J l b W 9 2 Z W R D b 2 x 1 b W 5 z M S 5 7 U 3 l z d G V t L 1 N l c n Z p Y 2 U s M 3 0 m c X V v d D s s J n F 1 b 3 Q 7 U 2 V j d G l v b j E v R W x s Z X J U Z X h 0 L T A 0 I C g z K S 9 B d X R v U m V t b 3 Z l Z E N v b H V t b n M x L n t I b 3 V y c y B 0 b y B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s b G V y V G V 4 d C 0 w N C A o M y k v Q X V 0 b 1 J l b W 9 2 Z W R D b 2 x 1 b W 5 z M S 5 7 R m l y c 3 Q g T m F t Z S w w f S Z x d W 9 0 O y w m c X V v d D t T Z W N 0 a W 9 u M S 9 F b G x l c l R l e H Q t M D Q g K D M p L 0 F 1 d G 9 S Z W 1 v d m V k Q 2 9 s d W 1 u c z E u e 0 x h c 3 Q g T m F t Z S w x f S Z x d W 9 0 O y w m c X V v d D t T Z W N 0 a W 9 u M S 9 F b G x l c l R l e H Q t M D Q g K D M p L 0 F 1 d G 9 S Z W 1 v d m V k Q 2 9 s d W 1 u c z E u e 0 N p d H k s M n 0 m c X V v d D s s J n F 1 b 3 Q 7 U 2 V j d G l v b j E v R W x s Z X J U Z X h 0 L T A 0 I C g z K S 9 B d X R v U m V t b 3 Z l Z E N v b H V t b n M x L n t T e X N 0 Z W 0 v U 2 V y d m l j Z S w z f S Z x d W 9 0 O y w m c X V v d D t T Z W N 0 a W 9 u M S 9 F b G x l c l R l e H Q t M D Q g K D M p L 0 F 1 d G 9 S Z W 1 v d m V k Q 2 9 s d W 1 u c z E u e 0 h v d X J z I H R v I E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b G V y V G V 4 d C 0 w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x l c l R l e H Q t M D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M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s Z X J U Z X h 0 L T A 0 J T I w K D M p L 1 J l b W 9 2 Z W Q l M j B C b 3 R 0 b 2 0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F F 6 A c F D x M k e 6 E E c k I N d A A A A A A A g A A A A A A E G Y A A A A B A A A g A A A A E r I K a b W M k L v i E B + U Q D o y e z O d Q d A Z e J z D r S e B s J V e O O 4 A A A A A D o A A A A A C A A A g A A A A o P 1 o X x D W T a X e Y T B h n 4 q G / n s 1 r Q G U C t q Q a f + v G x E T S M h Q A A A A P I N P y E q 6 o m f o r D / T Q b Q G t 6 a l F 7 / c B u l l f 8 M j 5 n + x g m N X j x u m S U k n 9 P 1 e F B B 4 q N 9 j t q + 5 I p Q O g q R e J + 4 z p 6 C X v 6 q L D + H E n V O z A 6 u r r f a 7 0 o R A A A A A Y e j W p F i a b 8 H n W L p T D X G 5 1 1 3 C k q s x x / l K N k 3 / h j N R c l 2 x e / Q o K L A y w W r d z O / T 9 U h L j 1 I u Q M x G L c + A H b c k F r U X V g = = < / D a t a M a s h u p > 
</file>

<file path=customXml/itemProps1.xml><?xml version="1.0" encoding="utf-8"?>
<ds:datastoreItem xmlns:ds="http://schemas.openxmlformats.org/officeDocument/2006/customXml" ds:itemID="{1BC958EB-4616-460C-8E3D-EE5B4F3B6E3F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05F7582F-CEB1-4D89-80D5-6B37C13074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EEFA4A-2FFA-4FA9-B3C8-462EAD39D7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32484DA-1C87-4EB6-80F5-66FB2AC993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Contracts</vt:lpstr>
      <vt:lpstr>Billable Hours</vt:lpstr>
      <vt:lpstr>PivotTable</vt:lpstr>
      <vt:lpstr>Data</vt:lpstr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2021-04-24T01:50:05Z</dcterms:created>
  <dcterms:modified xsi:type="dcterms:W3CDTF">2023-11-22T05:13:04Z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