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firstSheet="15" activeTab="21"/>
  </bookViews>
  <sheets>
    <sheet name="ANUR" sheetId="1" r:id="rId1"/>
    <sheet name="BDVT" sheetId="2" r:id="rId2"/>
    <sheet name="Chithradurga" sheetId="3" r:id="rId3"/>
    <sheet name="CMC1 ANJANAPUR" sheetId="4" r:id="rId4"/>
    <sheet name="HUBLI DHARWAD" sheetId="5" r:id="rId5"/>
    <sheet name="KUWSDB" sheetId="6" r:id="rId6"/>
    <sheet name="MYSORE" sheetId="7" r:id="rId7"/>
    <sheet name="RRS" sheetId="8" r:id="rId8"/>
    <sheet name="T K HALLI" sheetId="9" r:id="rId9"/>
    <sheet name="TATAGUNI" sheetId="10" r:id="rId10"/>
    <sheet name="BANGALORE" sheetId="11" r:id="rId11"/>
    <sheet name="BALAMBEEDU" sheetId="13" r:id="rId12"/>
    <sheet name="BUDAPANAHALLI" sheetId="14" r:id="rId13"/>
    <sheet name="ULLENOR" sheetId="15" r:id="rId14"/>
    <sheet name="MALLABAD 3" sheetId="16" r:id="rId15"/>
    <sheet name="KUNDAN" sheetId="17" r:id="rId16"/>
    <sheet name="POORAGAHALLI" sheetId="18" r:id="rId17"/>
    <sheet name="RAJANAHALLI" sheetId="19" r:id="rId18"/>
    <sheet name="SINGTHALUR" sheetId="20" r:id="rId19"/>
    <sheet name="SOKUR YENNEHOLE" sheetId="21" r:id="rId20"/>
    <sheet name="SOWPARNIKA" sheetId="22" r:id="rId21"/>
    <sheet name="BLANK" sheetId="23" r:id="rId22"/>
    <sheet name="Sheet24" sheetId="24" r:id="rId23"/>
    <sheet name="Sheet25" sheetId="25" r:id="rId24"/>
    <sheet name="Sheet26" sheetId="26" r:id="rId25"/>
    <sheet name="Sheet27" sheetId="27" r:id="rId26"/>
  </sheets>
  <calcPr calcId="124519"/>
</workbook>
</file>

<file path=xl/calcChain.xml><?xml version="1.0" encoding="utf-8"?>
<calcChain xmlns="http://schemas.openxmlformats.org/spreadsheetml/2006/main">
  <c r="U2" i="23"/>
  <c r="V2" s="1"/>
  <c r="R2"/>
  <c r="V3" i="21"/>
  <c r="U3"/>
  <c r="R3"/>
  <c r="V1" i="22"/>
  <c r="U1"/>
  <c r="R1"/>
  <c r="U2" i="21"/>
  <c r="V2" s="1"/>
  <c r="R2"/>
  <c r="U2" i="20"/>
  <c r="V2" s="1"/>
  <c r="R2"/>
  <c r="U7" i="2"/>
  <c r="V7" s="1"/>
  <c r="R7"/>
  <c r="U2" i="19"/>
  <c r="V2" s="1"/>
  <c r="R2"/>
  <c r="V2" i="18"/>
  <c r="U2"/>
  <c r="R2"/>
  <c r="V5" i="16"/>
  <c r="R5"/>
  <c r="V2" i="17"/>
  <c r="U2"/>
  <c r="R2"/>
  <c r="U4" i="16"/>
  <c r="R4"/>
  <c r="R3"/>
  <c r="U3" s="1"/>
  <c r="U2"/>
  <c r="R2"/>
  <c r="V1"/>
  <c r="V2" s="1"/>
  <c r="V3" s="1"/>
  <c r="V4" s="1"/>
  <c r="U1"/>
  <c r="R1"/>
  <c r="V2" i="15"/>
  <c r="R2"/>
  <c r="R4" i="6"/>
  <c r="U3"/>
  <c r="R3"/>
  <c r="V2"/>
  <c r="V3" s="1"/>
  <c r="V4" s="1"/>
  <c r="U2"/>
  <c r="R2"/>
  <c r="O48" i="1" l="1"/>
  <c r="R48" s="1"/>
  <c r="S48" s="1"/>
  <c r="O2" i="13"/>
  <c r="R2" s="1"/>
  <c r="S2" s="1"/>
  <c r="O28" i="11"/>
  <c r="Q27"/>
  <c r="O27"/>
  <c r="Q26"/>
  <c r="S26" s="1"/>
  <c r="S27" s="1"/>
  <c r="S28" s="1"/>
  <c r="O26"/>
  <c r="R8" i="9"/>
  <c r="O8"/>
  <c r="O7"/>
  <c r="R7" s="1"/>
  <c r="R6"/>
  <c r="O6"/>
  <c r="R5"/>
  <c r="O5"/>
  <c r="R4"/>
  <c r="S4" s="1"/>
  <c r="S5" s="1"/>
  <c r="S6" s="1"/>
  <c r="S7" s="1"/>
  <c r="S8" s="1"/>
  <c r="O4"/>
  <c r="O6" i="10"/>
  <c r="R6" s="1"/>
  <c r="O5"/>
  <c r="R5" s="1"/>
  <c r="O4"/>
  <c r="R4" s="1"/>
  <c r="R3"/>
  <c r="O3"/>
  <c r="R2"/>
  <c r="S2" s="1"/>
  <c r="S3" s="1"/>
  <c r="S4" s="1"/>
  <c r="S5" s="1"/>
  <c r="S6" s="1"/>
  <c r="O2"/>
  <c r="R25" i="11"/>
  <c r="S25" s="1"/>
  <c r="O25"/>
  <c r="R2" i="5"/>
  <c r="S2" s="1"/>
  <c r="O2"/>
  <c r="R3" i="3"/>
  <c r="O3"/>
  <c r="O2"/>
  <c r="R2" s="1"/>
  <c r="S2" s="1"/>
  <c r="S3" s="1"/>
  <c r="O47" i="1"/>
  <c r="R47" s="1"/>
  <c r="O46"/>
  <c r="R46" s="1"/>
  <c r="R45"/>
  <c r="O45"/>
  <c r="R44"/>
  <c r="O44"/>
  <c r="O43"/>
  <c r="R43" s="1"/>
  <c r="O42"/>
  <c r="R42" s="1"/>
  <c r="R41"/>
  <c r="O41"/>
  <c r="R40"/>
  <c r="O40"/>
  <c r="R39"/>
  <c r="O39"/>
  <c r="O38"/>
  <c r="R38" s="1"/>
  <c r="R37"/>
  <c r="O37"/>
  <c r="R36"/>
  <c r="O36"/>
  <c r="O35"/>
  <c r="R35" s="1"/>
  <c r="O34"/>
  <c r="R34" s="1"/>
  <c r="R33"/>
  <c r="O33"/>
  <c r="R32"/>
  <c r="O32"/>
  <c r="R31"/>
  <c r="O31"/>
  <c r="O30"/>
  <c r="R30" s="1"/>
  <c r="R29"/>
  <c r="O29"/>
  <c r="O28"/>
  <c r="O27"/>
  <c r="O26"/>
  <c r="O25"/>
  <c r="R25" s="1"/>
  <c r="R24"/>
  <c r="O24"/>
  <c r="R23"/>
  <c r="O23"/>
  <c r="R22"/>
  <c r="O22"/>
  <c r="O21"/>
  <c r="R21" s="1"/>
  <c r="R20"/>
  <c r="O20"/>
  <c r="R19"/>
  <c r="O19"/>
  <c r="R18"/>
  <c r="O18"/>
  <c r="O17"/>
  <c r="R17" s="1"/>
  <c r="R16"/>
  <c r="O16"/>
  <c r="R15"/>
  <c r="O15"/>
  <c r="R14"/>
  <c r="O14"/>
  <c r="O13"/>
  <c r="R13" s="1"/>
  <c r="R12"/>
  <c r="O12"/>
  <c r="R11"/>
  <c r="O11"/>
  <c r="R10"/>
  <c r="O10"/>
  <c r="O9"/>
  <c r="R9" s="1"/>
  <c r="R8"/>
  <c r="O8"/>
  <c r="R7"/>
  <c r="O7"/>
  <c r="R6"/>
  <c r="O6"/>
  <c r="O5"/>
  <c r="R5" s="1"/>
  <c r="R4"/>
  <c r="O4"/>
  <c r="S3"/>
  <c r="S4" s="1"/>
  <c r="S5" s="1"/>
  <c r="S6" s="1"/>
  <c r="S7" s="1"/>
  <c r="S8" s="1"/>
  <c r="O3"/>
  <c r="S2"/>
  <c r="O2"/>
  <c r="S9" l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</calcChain>
</file>

<file path=xl/sharedStrings.xml><?xml version="1.0" encoding="utf-8"?>
<sst xmlns="http://schemas.openxmlformats.org/spreadsheetml/2006/main" count="782" uniqueCount="257">
  <si>
    <t>Sub Contractor</t>
  </si>
  <si>
    <t xml:space="preserve"> Anur</t>
  </si>
  <si>
    <t>Pavani Constructions</t>
  </si>
  <si>
    <t>Being the advance received from sai pavani construction against Anur site line work purpose</t>
  </si>
  <si>
    <t>Pooja expenses</t>
  </si>
  <si>
    <t>Bangalore</t>
  </si>
  <si>
    <t>Kanthi sweets</t>
  </si>
  <si>
    <t>Being the amount paid to kanthi sweets to purchse the sweets for bangalore staff on the occation of diwali</t>
  </si>
  <si>
    <t>Debit card</t>
  </si>
  <si>
    <t>RRS Banglore</t>
  </si>
  <si>
    <t>Anil krishnaprasad</t>
  </si>
  <si>
    <t>Being the amount withdrawn from bank for site purpose</t>
  </si>
  <si>
    <t>Bank A/C</t>
  </si>
  <si>
    <t>RR service</t>
  </si>
  <si>
    <t>ICICI S.B</t>
  </si>
  <si>
    <t>Being the amount paid towards icici s,b a/c as a internal transfer</t>
  </si>
  <si>
    <t>Shree kanthi</t>
  </si>
  <si>
    <t xml:space="preserve">Being the amount paid towards shree kanthi </t>
  </si>
  <si>
    <t>Greenfield</t>
  </si>
  <si>
    <t>Being the snacks purchased during the site visite</t>
  </si>
  <si>
    <t>RR services</t>
  </si>
  <si>
    <t>Being the amount paid to Greenfield for medical expenses for site purpose</t>
  </si>
  <si>
    <t>vnr enterprises</t>
  </si>
  <si>
    <t>site expenses</t>
  </si>
  <si>
    <t>Anur</t>
  </si>
  <si>
    <t>Akshaya Tiwari</t>
  </si>
  <si>
    <t>Being the amount paid to Akshya Tiwari for calibration of CT PT and matering section hescom office charges of anur project</t>
  </si>
  <si>
    <t>Bhadravathi</t>
  </si>
  <si>
    <t xml:space="preserve">Manjunatha </t>
  </si>
  <si>
    <t>Being the amount paid to manjunath for pooja expenses to Bhadravathi site purpose</t>
  </si>
  <si>
    <t>RR Services</t>
  </si>
  <si>
    <t>aram enterprises</t>
  </si>
  <si>
    <t>Being the amound paid to arham enterprise for fuel expense</t>
  </si>
  <si>
    <t>shree nanjundeshware</t>
  </si>
  <si>
    <t>Being the amount paid to shree nanjundeshware for fuel expenses</t>
  </si>
  <si>
    <t>Sai pavani</t>
  </si>
  <si>
    <t>Being the amount  received from induvial person on beoff sai pavani construction to pay the CEIE drawing purpose</t>
  </si>
  <si>
    <t>EMI</t>
  </si>
  <si>
    <t xml:space="preserve">Being the amount paid EMI </t>
  </si>
  <si>
    <t>shree shankar</t>
  </si>
  <si>
    <t>Being the amount paid towards shree shankar for fuel expense</t>
  </si>
  <si>
    <t>Loan</t>
  </si>
  <si>
    <t>Bharavathi</t>
  </si>
  <si>
    <t>HDB LOAN</t>
  </si>
  <si>
    <t xml:space="preserve">Being the amount paid to hdb finance loan </t>
  </si>
  <si>
    <t>Samrat</t>
  </si>
  <si>
    <t>Arham Enterprises</t>
  </si>
  <si>
    <t>Bank chages</t>
  </si>
  <si>
    <t>Being the bank charges debited by bank</t>
  </si>
  <si>
    <t>Being the amount paid towards fuel expenses incured for Fortuner</t>
  </si>
  <si>
    <t>Purchse</t>
  </si>
  <si>
    <t>Micra electricals</t>
  </si>
  <si>
    <t>Being the amount paid to micra electricals towards purchasing of materials for anur LIS</t>
  </si>
  <si>
    <t>CANARA 117</t>
  </si>
  <si>
    <t>Being the amount paid to Canara a/c as a internal transfer  to pay the rwds FD purpose</t>
  </si>
  <si>
    <t xml:space="preserve">Travalling </t>
  </si>
  <si>
    <t>Chitradurga</t>
  </si>
  <si>
    <t>upadyaruchi</t>
  </si>
  <si>
    <t>Being the amount paid to upadyaruchi for traveling expeneses</t>
  </si>
  <si>
    <t>Fuel Expenses</t>
  </si>
  <si>
    <t>Ravi shankar film</t>
  </si>
  <si>
    <t>Being the amount paid to ravi shankar film for fuel exepense</t>
  </si>
  <si>
    <t>Salary A/c</t>
  </si>
  <si>
    <t>CMC 1&amp;ANJANAPUR</t>
  </si>
  <si>
    <t>As per detailsed</t>
  </si>
  <si>
    <t>Being the amount transfer to cmc 1 and anjanapur salary for the month of october 2021</t>
  </si>
  <si>
    <t>Sakamma</t>
  </si>
  <si>
    <t>Being the sakamma salary return for details  invalid</t>
  </si>
  <si>
    <t>Being the salary paid sakamma  for the month of october 2021</t>
  </si>
  <si>
    <t>sakamma</t>
  </si>
  <si>
    <t>Hubli darawad</t>
  </si>
  <si>
    <t>Being the salary paid to Hubli daravad for thr month of october 20221-22 as  detailed enclosed</t>
  </si>
  <si>
    <t>kwusb shimoga</t>
  </si>
  <si>
    <t>karnataka water board</t>
  </si>
  <si>
    <t>Being the amount received from karnataka water board dharawada devision</t>
  </si>
  <si>
    <t>Loan a/c</t>
  </si>
  <si>
    <t>mysore</t>
  </si>
  <si>
    <t>Sunil kumar</t>
  </si>
  <si>
    <t>Being the amount received from sunil kumar For site Expenses</t>
  </si>
  <si>
    <t>loan a/c</t>
  </si>
  <si>
    <t>Being the amount received from sunil kumar for mamadhapur augmentation salary for the month of september 2021</t>
  </si>
  <si>
    <t xml:space="preserve">loan </t>
  </si>
  <si>
    <t>Being the amount received from sunil kumar</t>
  </si>
  <si>
    <t>Being the amount amount paid to emi</t>
  </si>
  <si>
    <t>Ayurvedism</t>
  </si>
  <si>
    <t>Being the amount paid to ayurvedism for medical expenses</t>
  </si>
  <si>
    <t>FD</t>
  </si>
  <si>
    <t>Being the FD amount drawndown from Axis bank REF:FD NO.921040068598149</t>
  </si>
  <si>
    <t>ICICI C.A</t>
  </si>
  <si>
    <t>Being the amount received from icici c.a as a internal tranfer to pay the salary for cmc 1 and ajanapur   month of october 2021</t>
  </si>
  <si>
    <t>cashwihdran</t>
  </si>
  <si>
    <t>anilkrishnaprasad</t>
  </si>
  <si>
    <t>Being the  cash winthdran</t>
  </si>
  <si>
    <t>sbi</t>
  </si>
  <si>
    <t>Being the amount received from sbi a/c as a internal transfer to pay the tataguni t.k halli salary and fortuner EMI</t>
  </si>
  <si>
    <t>t.k halli</t>
  </si>
  <si>
    <t>Being the amount trnafer to t.k halli salary difference amount paid for the month of april 2021</t>
  </si>
  <si>
    <t>Being the t.k halli salry returned due to technical issues for the month of april 2021</t>
  </si>
  <si>
    <t>Tataguni</t>
  </si>
  <si>
    <t>V N P energy</t>
  </si>
  <si>
    <t>Being the amount paid to V N P energy for fuel expenses</t>
  </si>
  <si>
    <t>BANGALORE</t>
  </si>
  <si>
    <t xml:space="preserve">Being the amount paid to arham enterprise </t>
  </si>
  <si>
    <t>Medical expenses</t>
  </si>
  <si>
    <t>aryadism</t>
  </si>
  <si>
    <t>Being the amount paid to arvedism for medical expenses</t>
  </si>
  <si>
    <t>Being the amount paid to vnr enterprise for fuel expenses</t>
  </si>
  <si>
    <t>Tole charge</t>
  </si>
  <si>
    <t>highway sevice</t>
  </si>
  <si>
    <t>Being the amount paid to highway service</t>
  </si>
  <si>
    <t>food expense</t>
  </si>
  <si>
    <t>Food world</t>
  </si>
  <si>
    <t>Being the amount paid to foodworld for food expenses</t>
  </si>
  <si>
    <t>Mookambika</t>
  </si>
  <si>
    <t>Being the amount paid to mookambika for fuel expenses</t>
  </si>
  <si>
    <t>Repairs and maintance</t>
  </si>
  <si>
    <t>nagapali garage</t>
  </si>
  <si>
    <t>Being the amount paid to nagapali garage</t>
  </si>
  <si>
    <t>Anilkrishnaprasad</t>
  </si>
  <si>
    <t>Being the cash withdrawn for site exepense</t>
  </si>
  <si>
    <t>Food expenses</t>
  </si>
  <si>
    <t>bangalore</t>
  </si>
  <si>
    <t>M K  enterprises</t>
  </si>
  <si>
    <t>Being the amount paid to  m.k enterprises for food expenses</t>
  </si>
  <si>
    <t>Bank A/c</t>
  </si>
  <si>
    <t>SBI</t>
  </si>
  <si>
    <t>Being the amount transfer to SBI a/c as a internal transfer to pay the T.K halli salary for  the month of september 2021</t>
  </si>
  <si>
    <t>Site Expenses</t>
  </si>
  <si>
    <t>Chethan sharma M</t>
  </si>
  <si>
    <t>Being the amount paid to Chethan sharma M for tataguni site expeses</t>
  </si>
  <si>
    <t>Naganarasimhan</t>
  </si>
  <si>
    <t>Being the amount paid to Naganarsimhan for tataguni site expeses</t>
  </si>
  <si>
    <t>Jayamani P</t>
  </si>
  <si>
    <t>Being the amount paid to Jayamani P for tataguni site expeses</t>
  </si>
  <si>
    <t>Sasi M D</t>
  </si>
  <si>
    <t>Being the amount paid to Sasi M D for tataguni site expeses</t>
  </si>
  <si>
    <t>T.K Halli</t>
  </si>
  <si>
    <t>Pavithra N</t>
  </si>
  <si>
    <t>Being the amount paid to Pavithra N for T.K Halli site expenses</t>
  </si>
  <si>
    <t>Ragini H K</t>
  </si>
  <si>
    <t>Being the amount paid to Ragini H K for T.K Halli site expenses</t>
  </si>
  <si>
    <t>Raju p</t>
  </si>
  <si>
    <t>Being the amount paid to Raju P for T.K Halli site expenses</t>
  </si>
  <si>
    <t>Santosh sindhe</t>
  </si>
  <si>
    <t>Being the amount paid to Santosh sindhe  for T.K Halli site expenses</t>
  </si>
  <si>
    <t xml:space="preserve">Arjun </t>
  </si>
  <si>
    <t>Being the amount paid to Arjun  for T.K Halli site expenses</t>
  </si>
  <si>
    <t>Purchase</t>
  </si>
  <si>
    <t>Balambeedu</t>
  </si>
  <si>
    <t>Vijay power control systems pvt ltd</t>
  </si>
  <si>
    <t>Beingthe amount paid to vijay power control system pvt ltd towards purchasing  of volts onan, copper wound distribution transformer with OCTC for balambeedu site</t>
  </si>
  <si>
    <t>Being the amount received from SBI a/c as a internal transfer against G.Shankar Amount of yennehole project</t>
  </si>
  <si>
    <t>Being the amount received from SBI a/c as a internal transfer against SNC amount against halady project</t>
  </si>
  <si>
    <t>Being the amount received from SBI a/c as a internal transfer against to pay the Chethan sharma house rent</t>
  </si>
  <si>
    <t xml:space="preserve">Anur </t>
  </si>
  <si>
    <t>K Kamala</t>
  </si>
  <si>
    <t>Being the amount paid to K kamala towards ceig approval for anur project</t>
  </si>
  <si>
    <t xml:space="preserve">Salary </t>
  </si>
  <si>
    <t>Anur pump house</t>
  </si>
  <si>
    <t>as per details</t>
  </si>
  <si>
    <t>Being the amount paid towards Anur pump house labour payment for the month of sepetember 2021</t>
  </si>
  <si>
    <t>site exepnses</t>
  </si>
  <si>
    <t>Umesh P naik</t>
  </si>
  <si>
    <t>Being the amout paid to umesh P naik for anur pump house ,pannel painting purpose</t>
  </si>
  <si>
    <t xml:space="preserve">anur  </t>
  </si>
  <si>
    <t>Rajesh teja</t>
  </si>
  <si>
    <t>Being the amount paid to rajesh teja for hiring hydra rent for anur project</t>
  </si>
  <si>
    <t>anur</t>
  </si>
  <si>
    <t>Imtiyaz ali</t>
  </si>
  <si>
    <t>Being the amount paid to imtiyaz ali for ceig approval food expenses for anur project</t>
  </si>
  <si>
    <t>Fuel expense</t>
  </si>
  <si>
    <t>Mahesh maggi</t>
  </si>
  <si>
    <t>Being the amount paid to mahesh maggi for food and petrol allowance for anur project</t>
  </si>
  <si>
    <t>salary</t>
  </si>
  <si>
    <t>Being the amount transfer to anur pump house labour salary paid for the month of october 2021</t>
  </si>
  <si>
    <t>Buddappanahalli</t>
  </si>
  <si>
    <t>santhosh prasad k</t>
  </si>
  <si>
    <t>Being the amount paid to santhosh prasad k towards EE hescom ranebennur for buddappanahalli project</t>
  </si>
  <si>
    <t>Salary</t>
  </si>
  <si>
    <t>Division and sub division</t>
  </si>
  <si>
    <t>Being the amount transfer towards Division and Sub division  salary paid for the month of october 2021 as per details enclosed</t>
  </si>
  <si>
    <t>NEFT</t>
  </si>
  <si>
    <t>Siddesh B N</t>
  </si>
  <si>
    <t>Being the salary return from Siddesh B N</t>
  </si>
  <si>
    <t>Sub contacor</t>
  </si>
  <si>
    <t xml:space="preserve">Hulenur </t>
  </si>
  <si>
    <t>K Doddahanumanthappa</t>
  </si>
  <si>
    <t>Being the amount received from k doddahannumanthappa for ulenur site</t>
  </si>
  <si>
    <t>KBJNL Malabar-3</t>
  </si>
  <si>
    <t>Santhosh sinde S</t>
  </si>
  <si>
    <t>Being the amount paid to Santhosh sindhe S  towards site expenses for KBJNL Malabar-3</t>
  </si>
  <si>
    <t>Being the amount paid to naganarasimhan G N  towards site expenses for KBJNL Malabar-3</t>
  </si>
  <si>
    <t>Arjun Rao J</t>
  </si>
  <si>
    <t>Being the amount paid to Arjun rao J  towards site expenses for KBJNL Malabar-3</t>
  </si>
  <si>
    <t>Kundan</t>
  </si>
  <si>
    <t>Being the salary paid to kundan team for the month of october 2021 as details enclosed</t>
  </si>
  <si>
    <t>Malabad 3</t>
  </si>
  <si>
    <t>Being the amount transfer to malabad 3 salary paid for the month of feb march april may 2021</t>
  </si>
  <si>
    <t>advance salary</t>
  </si>
  <si>
    <t>poorgahalli</t>
  </si>
  <si>
    <t>Being the amount transfer to poorgahlli advance salary paid  for the month of october  2021</t>
  </si>
  <si>
    <t>Repairs and maintaince</t>
  </si>
  <si>
    <t>Rajanahalli</t>
  </si>
  <si>
    <t>narasimhappa rajanahalli</t>
  </si>
  <si>
    <t>Being the amount paid to narasimhappa rajanahalli towards bill and pipeline maintaince to rajanahalli</t>
  </si>
  <si>
    <t>Bank a/c</t>
  </si>
  <si>
    <t>RRS bangalore</t>
  </si>
  <si>
    <t>Being the amount received from SBI a/c as a internal transfer to pay the T.K halli salary for the month of september 2021</t>
  </si>
  <si>
    <t>Being the amount paid towards icici S.B a/c  as a internal transfer</t>
  </si>
  <si>
    <t>Being the amount paid towards icici S.B a/c  as a internal  transfer to pay for the division and subdivision salary</t>
  </si>
  <si>
    <t>Being the amount paid towards sbi  a/c  as a internal transfer</t>
  </si>
  <si>
    <t>Bank charges</t>
  </si>
  <si>
    <t xml:space="preserve">axis </t>
  </si>
  <si>
    <t>Being the amount paid to axis bank a/c as a internal transfer to pay the salary cmc1 and anjanapur for the month of october 2021</t>
  </si>
  <si>
    <t>Being the amount transfer to RRS bangalore staff salry paid for the month of october 2021</t>
  </si>
  <si>
    <t xml:space="preserve">Bank </t>
  </si>
  <si>
    <t>Being the amount received from SBI a/c as a internal transfer to pay the sokur and hennehole salary for the month of october 2021</t>
  </si>
  <si>
    <t>Bank</t>
  </si>
  <si>
    <t>Being the amount received from sbi a/c as a internal transfer to pay the rrs bangalore staff salary for the month of october 2021</t>
  </si>
  <si>
    <t>Being the amount received from sbi a/c as a internal transfer for all site expense</t>
  </si>
  <si>
    <t>icici s.b</t>
  </si>
  <si>
    <t>Being the amount received from SBI a/c as a internal transfer</t>
  </si>
  <si>
    <t>Being the amount paid to icici s.b a/c as a internal transfer to pay the oxgen cylinder filling and tranport expenses poorgahalli LIS</t>
  </si>
  <si>
    <t>Being the amount received from SBI a/c as a internal transfer for all site expense</t>
  </si>
  <si>
    <t>RR Service Banglore</t>
  </si>
  <si>
    <t>Being the amount paid to icici c.a a/c as a internal transfer to pay the RRS bangalore  salary for the month of october 2021</t>
  </si>
  <si>
    <t>Being the amount received from sbi a/c as a internal transfer to pay the anur pump house labour salary for the month of october 2021</t>
  </si>
  <si>
    <t xml:space="preserve">bank </t>
  </si>
  <si>
    <t>Adavance salary</t>
  </si>
  <si>
    <t>Rrs engineers staff banagalore</t>
  </si>
  <si>
    <t>Bavaraj vaganna</t>
  </si>
  <si>
    <t>Being the amount paid to basavaraj vaganna advance salary paid for his siter marriges purpose for month of october and november 2021</t>
  </si>
  <si>
    <t>Being the amount transfer to RRS engineers staff salry paid for the month of october 2021</t>
  </si>
  <si>
    <t>Adavance</t>
  </si>
  <si>
    <t>Shimoga</t>
  </si>
  <si>
    <t>Mohan kumar R</t>
  </si>
  <si>
    <t>being the amount paid towards mohan kumar R to shimoga project</t>
  </si>
  <si>
    <t>Sintalur -2</t>
  </si>
  <si>
    <t>shivu mundargi</t>
  </si>
  <si>
    <t>Being the amount paid to shivu mundargi for office expenses of sintalur</t>
  </si>
  <si>
    <t>Sokur and yennehole</t>
  </si>
  <si>
    <t>Being the amount transfer to soukur and yennehole salary paid for the month of october 2021</t>
  </si>
  <si>
    <t>Souparnika</t>
  </si>
  <si>
    <t>naga poojari</t>
  </si>
  <si>
    <t>Being the amount paid to naga poojari for vehicle petrol allowance for visiting yedurubail dam for attending dam gate repair for souparnika lis</t>
  </si>
  <si>
    <t>Allowance</t>
  </si>
  <si>
    <t>T.k Halli</t>
  </si>
  <si>
    <t>Being the amount transfer towards T.K halli allowance paid for the month of september 2021</t>
  </si>
  <si>
    <t>Salary and wages</t>
  </si>
  <si>
    <t>Being the amount transfer towards T.K halli salary paid for the month of september 2021 as per details enclosed</t>
  </si>
  <si>
    <t>Being the amount transfer towards tataguni salary paid for the month of september 2021</t>
  </si>
  <si>
    <t>Being the amount transfer towards tataguni allowance paid for the month of september 2021</t>
  </si>
  <si>
    <t>yennehole</t>
  </si>
  <si>
    <t>kamala</t>
  </si>
  <si>
    <t>Being the amount paid to kamala for maruti ele for yennehole project</t>
  </si>
  <si>
    <t>salary  a/c</t>
  </si>
  <si>
    <t>Being the salary paid for the month of september 2021 to anur &amp; poorgahalli ,BDVT office and cmc 1&amp;2 as per details enclosed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</si>
</sst>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&quot;₹&quot;\ #,##0.00"/>
    <numFmt numFmtId="165" formatCode="_ [$₹-4009]\ * #,##0.00_ ;_ [$₹-4009]\ * \-#,##0.00_ ;_ [$₹-4009]\ * &quot;-&quot;??_ ;_ @_ "/>
    <numFmt numFmtId="166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Times New Roman"/>
      <family val="1"/>
    </font>
    <font>
      <sz val="10"/>
      <name val="Tahoma"/>
      <family val="2"/>
    </font>
    <font>
      <sz val="14"/>
      <name val="Tahoma"/>
      <family val="2"/>
    </font>
    <font>
      <sz val="16"/>
      <name val="Tahoma"/>
      <family val="2"/>
    </font>
    <font>
      <sz val="12"/>
      <name val="Tahoma"/>
      <family val="2"/>
    </font>
    <font>
      <sz val="12"/>
      <name val="Times New Roman"/>
      <family val="1"/>
    </font>
    <font>
      <b/>
      <sz val="14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1" xfId="0" applyFont="1" applyBorder="1" applyAlignment="1"/>
    <xf numFmtId="14" fontId="2" fillId="0" borderId="2" xfId="0" applyNumberFormat="1" applyFont="1" applyBorder="1" applyAlignment="1"/>
    <xf numFmtId="0" fontId="2" fillId="0" borderId="2" xfId="0" applyFont="1" applyBorder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wrapText="1"/>
    </xf>
    <xf numFmtId="43" fontId="2" fillId="2" borderId="1" xfId="1" applyFont="1" applyFill="1" applyBorder="1" applyAlignment="1">
      <alignment horizontal="right" vertical="center"/>
    </xf>
    <xf numFmtId="164" fontId="2" fillId="0" borderId="1" xfId="0" applyNumberFormat="1" applyFont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64" fontId="2" fillId="0" borderId="2" xfId="0" applyNumberFormat="1" applyFont="1" applyBorder="1" applyAlignment="1">
      <alignment vertical="center" wrapText="1"/>
    </xf>
    <xf numFmtId="0" fontId="2" fillId="0" borderId="2" xfId="0" applyFont="1" applyBorder="1"/>
    <xf numFmtId="0" fontId="3" fillId="0" borderId="0" xfId="0" applyFont="1"/>
    <xf numFmtId="43" fontId="2" fillId="2" borderId="2" xfId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43" fontId="2" fillId="0" borderId="2" xfId="1" applyFont="1" applyBorder="1" applyAlignment="1">
      <alignment horizontal="right" vertical="center"/>
    </xf>
    <xf numFmtId="43" fontId="2" fillId="0" borderId="2" xfId="1" applyFont="1" applyBorder="1"/>
    <xf numFmtId="0" fontId="2" fillId="0" borderId="2" xfId="1" applyNumberFormat="1" applyFont="1" applyBorder="1"/>
    <xf numFmtId="0" fontId="4" fillId="0" borderId="0" xfId="0" applyFont="1"/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5" fillId="0" borderId="2" xfId="0" applyFont="1" applyBorder="1" applyAlignment="1">
      <alignment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43" fontId="2" fillId="2" borderId="2" xfId="1" applyFont="1" applyFill="1" applyBorder="1"/>
    <xf numFmtId="43" fontId="2" fillId="0" borderId="2" xfId="1" applyFont="1" applyBorder="1" applyAlignment="1">
      <alignment vertical="center"/>
    </xf>
    <xf numFmtId="14" fontId="6" fillId="0" borderId="2" xfId="0" applyNumberFormat="1" applyFont="1" applyBorder="1" applyAlignment="1">
      <alignment horizontal="center" wrapText="1"/>
    </xf>
    <xf numFmtId="0" fontId="6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wrapText="1"/>
    </xf>
    <xf numFmtId="43" fontId="6" fillId="0" borderId="2" xfId="1" applyFont="1" applyBorder="1" applyAlignment="1">
      <alignment horizontal="righ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2" fillId="2" borderId="2" xfId="0" applyFont="1" applyFill="1" applyBorder="1"/>
    <xf numFmtId="165" fontId="2" fillId="2" borderId="2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164" fontId="7" fillId="2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right" vertical="center" wrapText="1"/>
    </xf>
    <xf numFmtId="166" fontId="7" fillId="0" borderId="2" xfId="1" applyNumberFormat="1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vertical="center"/>
    </xf>
    <xf numFmtId="14" fontId="2" fillId="0" borderId="2" xfId="0" applyNumberFormat="1" applyFont="1" applyBorder="1" applyAlignment="1">
      <alignment vertical="center"/>
    </xf>
    <xf numFmtId="0" fontId="2" fillId="0" borderId="2" xfId="0" applyFont="1" applyBorder="1" applyAlignment="1"/>
    <xf numFmtId="0" fontId="8" fillId="0" borderId="1" xfId="0" applyFont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4" fontId="2" fillId="2" borderId="1" xfId="0" applyNumberFormat="1" applyFont="1" applyFill="1" applyBorder="1" applyAlignment="1"/>
    <xf numFmtId="0" fontId="2" fillId="2" borderId="2" xfId="0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wrapText="1"/>
    </xf>
    <xf numFmtId="164" fontId="2" fillId="2" borderId="2" xfId="0" applyNumberFormat="1" applyFont="1" applyFill="1" applyBorder="1" applyAlignment="1">
      <alignment vertical="center" wrapText="1"/>
    </xf>
    <xf numFmtId="0" fontId="9" fillId="0" borderId="2" xfId="0" applyFont="1" applyBorder="1" applyAlignment="1">
      <alignment vertical="center"/>
    </xf>
    <xf numFmtId="14" fontId="2" fillId="2" borderId="2" xfId="0" applyNumberFormat="1" applyFont="1" applyFill="1" applyBorder="1" applyAlignme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left" wrapText="1"/>
    </xf>
    <xf numFmtId="166" fontId="2" fillId="3" borderId="1" xfId="1" applyNumberFormat="1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164" fontId="2" fillId="3" borderId="1" xfId="0" applyNumberFormat="1" applyFont="1" applyFill="1" applyBorder="1" applyAlignment="1"/>
    <xf numFmtId="166" fontId="2" fillId="2" borderId="2" xfId="1" applyNumberFormat="1" applyFont="1" applyFill="1" applyBorder="1" applyAlignment="1"/>
    <xf numFmtId="164" fontId="2" fillId="0" borderId="2" xfId="0" applyNumberFormat="1" applyFont="1" applyBorder="1" applyAlignment="1"/>
    <xf numFmtId="0" fontId="2" fillId="2" borderId="2" xfId="0" applyFont="1" applyFill="1" applyBorder="1" applyAlignment="1"/>
    <xf numFmtId="164" fontId="2" fillId="2" borderId="2" xfId="0" applyNumberFormat="1" applyFont="1" applyFill="1" applyBorder="1" applyAlignment="1"/>
    <xf numFmtId="0" fontId="8" fillId="0" borderId="1" xfId="0" applyFont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164" fontId="2" fillId="2" borderId="2" xfId="0" applyNumberFormat="1" applyFont="1" applyFill="1" applyBorder="1" applyAlignment="1">
      <alignment horizontal="center" wrapText="1"/>
    </xf>
    <xf numFmtId="164" fontId="2" fillId="0" borderId="2" xfId="0" applyNumberFormat="1" applyFont="1" applyBorder="1" applyAlignment="1">
      <alignment vertical="center"/>
    </xf>
    <xf numFmtId="14" fontId="2" fillId="2" borderId="2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/>
    </xf>
    <xf numFmtId="0" fontId="3" fillId="2" borderId="0" xfId="0" applyFont="1" applyFill="1"/>
    <xf numFmtId="164" fontId="2" fillId="2" borderId="1" xfId="0" applyNumberFormat="1" applyFont="1" applyFill="1" applyBorder="1" applyAlignment="1">
      <alignment horizontal="center" wrapText="1"/>
    </xf>
    <xf numFmtId="14" fontId="2" fillId="0" borderId="2" xfId="0" applyNumberFormat="1" applyFont="1" applyBorder="1"/>
    <xf numFmtId="164" fontId="2" fillId="3" borderId="2" xfId="0" applyNumberFormat="1" applyFont="1" applyFill="1" applyBorder="1" applyAlignment="1">
      <alignment vertical="center"/>
    </xf>
    <xf numFmtId="166" fontId="2" fillId="2" borderId="2" xfId="1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164" fontId="9" fillId="0" borderId="2" xfId="0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Y54"/>
  <sheetViews>
    <sheetView topLeftCell="A53" workbookViewId="0">
      <selection activeCell="H60" sqref="H60"/>
    </sheetView>
  </sheetViews>
  <sheetFormatPr defaultRowHeight="15"/>
  <cols>
    <col min="2" max="2" width="13.42578125" bestFit="1" customWidth="1"/>
    <col min="8" max="8" width="16.5703125" bestFit="1" customWidth="1"/>
  </cols>
  <sheetData>
    <row r="2" spans="1:25" s="12" customFormat="1" ht="300">
      <c r="A2" s="1">
        <v>9</v>
      </c>
      <c r="B2" s="2">
        <v>44503</v>
      </c>
      <c r="C2" s="3" t="s">
        <v>0</v>
      </c>
      <c r="D2" s="3" t="s">
        <v>1</v>
      </c>
      <c r="E2" s="3" t="s">
        <v>2</v>
      </c>
      <c r="F2" s="4"/>
      <c r="G2" s="5" t="s">
        <v>3</v>
      </c>
      <c r="H2" s="6">
        <v>1000000</v>
      </c>
      <c r="I2" s="4"/>
      <c r="J2" s="4"/>
      <c r="K2" s="4"/>
      <c r="L2" s="4"/>
      <c r="M2" s="4"/>
      <c r="N2" s="4"/>
      <c r="O2" s="7">
        <f t="shared" ref="O2:O48" si="0">H2+N2</f>
        <v>1000000</v>
      </c>
      <c r="P2" s="4"/>
      <c r="Q2" s="7">
        <v>1000000</v>
      </c>
      <c r="R2" s="7"/>
      <c r="S2" s="7">
        <f t="shared" ref="S2:S48" si="1">S1+Q2-R2</f>
        <v>1000000</v>
      </c>
      <c r="T2" s="8"/>
      <c r="U2" s="9"/>
      <c r="V2" s="10"/>
      <c r="W2" s="11"/>
    </row>
    <row r="3" spans="1:25" s="12" customFormat="1" ht="337.5" hidden="1">
      <c r="A3" s="1">
        <v>10</v>
      </c>
      <c r="B3" s="2">
        <v>44503</v>
      </c>
      <c r="C3" s="3" t="s">
        <v>4</v>
      </c>
      <c r="D3" s="3" t="s">
        <v>5</v>
      </c>
      <c r="E3" s="3" t="s">
        <v>6</v>
      </c>
      <c r="F3" s="11"/>
      <c r="G3" s="5" t="s">
        <v>7</v>
      </c>
      <c r="H3" s="13">
        <v>1135</v>
      </c>
      <c r="I3" s="11"/>
      <c r="J3" s="11"/>
      <c r="K3" s="11"/>
      <c r="L3" s="11"/>
      <c r="M3" s="11"/>
      <c r="N3" s="11"/>
      <c r="O3" s="7">
        <f t="shared" si="0"/>
        <v>1135</v>
      </c>
      <c r="P3" s="11"/>
      <c r="Q3" s="7"/>
      <c r="R3" s="7">
        <v>1135</v>
      </c>
      <c r="S3" s="7">
        <f t="shared" si="1"/>
        <v>998865</v>
      </c>
      <c r="T3" s="14"/>
      <c r="U3" s="8"/>
      <c r="V3" s="10"/>
      <c r="W3" s="11"/>
    </row>
    <row r="4" spans="1:25" s="20" customFormat="1" ht="18.75" hidden="1">
      <c r="A4" s="1">
        <v>11</v>
      </c>
      <c r="B4" s="2">
        <v>44503</v>
      </c>
      <c r="C4" s="15"/>
      <c r="D4" s="3" t="s">
        <v>5</v>
      </c>
      <c r="E4" s="11"/>
      <c r="F4" s="11"/>
      <c r="G4" s="16"/>
      <c r="H4" s="17">
        <v>10400</v>
      </c>
      <c r="I4" s="18"/>
      <c r="J4" s="18"/>
      <c r="K4" s="18"/>
      <c r="L4" s="18"/>
      <c r="M4" s="18"/>
      <c r="N4" s="18"/>
      <c r="O4" s="7">
        <f t="shared" si="0"/>
        <v>10400</v>
      </c>
      <c r="P4" s="19"/>
      <c r="Q4" s="7"/>
      <c r="R4" s="7">
        <f t="shared" ref="R4:R25" si="2">O4</f>
        <v>10400</v>
      </c>
      <c r="S4" s="7">
        <f t="shared" si="1"/>
        <v>988465</v>
      </c>
      <c r="T4" s="11"/>
    </row>
    <row r="5" spans="1:25" s="12" customFormat="1" ht="337.5" hidden="1">
      <c r="A5" s="1">
        <v>12</v>
      </c>
      <c r="B5" s="2">
        <v>44503</v>
      </c>
      <c r="C5" s="3" t="s">
        <v>4</v>
      </c>
      <c r="D5" s="3" t="s">
        <v>5</v>
      </c>
      <c r="E5" s="3" t="s">
        <v>6</v>
      </c>
      <c r="F5" s="21"/>
      <c r="G5" s="22" t="s">
        <v>7</v>
      </c>
      <c r="H5" s="17">
        <v>9990</v>
      </c>
      <c r="I5" s="7"/>
      <c r="J5" s="7"/>
      <c r="K5" s="7"/>
      <c r="L5" s="7"/>
      <c r="M5" s="7"/>
      <c r="N5" s="7"/>
      <c r="O5" s="7">
        <f t="shared" si="0"/>
        <v>9990</v>
      </c>
      <c r="P5" s="7"/>
      <c r="Q5" s="7"/>
      <c r="R5" s="7">
        <f t="shared" si="2"/>
        <v>9990</v>
      </c>
      <c r="S5" s="7">
        <f t="shared" si="1"/>
        <v>978475</v>
      </c>
      <c r="T5" s="14"/>
      <c r="U5" s="14"/>
      <c r="V5" s="10"/>
      <c r="W5" s="23"/>
      <c r="X5" s="24"/>
      <c r="Y5" s="24"/>
    </row>
    <row r="6" spans="1:25" s="12" customFormat="1" ht="187.5" hidden="1">
      <c r="A6" s="1">
        <v>13</v>
      </c>
      <c r="B6" s="2">
        <v>44504</v>
      </c>
      <c r="C6" s="3" t="s">
        <v>8</v>
      </c>
      <c r="D6" s="3" t="s">
        <v>9</v>
      </c>
      <c r="E6" s="3" t="s">
        <v>10</v>
      </c>
      <c r="F6" s="11"/>
      <c r="G6" s="5" t="s">
        <v>11</v>
      </c>
      <c r="H6" s="13">
        <v>4000</v>
      </c>
      <c r="I6" s="11"/>
      <c r="J6" s="11"/>
      <c r="K6" s="11"/>
      <c r="L6" s="11"/>
      <c r="M6" s="11"/>
      <c r="N6" s="11"/>
      <c r="O6" s="7">
        <f t="shared" si="0"/>
        <v>4000</v>
      </c>
      <c r="P6" s="11"/>
      <c r="Q6" s="7"/>
      <c r="R6" s="7">
        <f t="shared" si="2"/>
        <v>4000</v>
      </c>
      <c r="S6" s="7">
        <f t="shared" si="1"/>
        <v>974475</v>
      </c>
      <c r="T6" s="25"/>
      <c r="U6" s="8"/>
      <c r="V6" s="10"/>
      <c r="W6" s="11"/>
    </row>
    <row r="7" spans="1:25" s="12" customFormat="1" ht="187.5" hidden="1">
      <c r="A7" s="1">
        <v>14</v>
      </c>
      <c r="B7" s="2">
        <v>44504</v>
      </c>
      <c r="C7" s="3" t="s">
        <v>8</v>
      </c>
      <c r="D7" s="3" t="s">
        <v>9</v>
      </c>
      <c r="E7" s="3" t="s">
        <v>10</v>
      </c>
      <c r="F7" s="11"/>
      <c r="G7" s="5" t="s">
        <v>11</v>
      </c>
      <c r="H7" s="13">
        <v>2500</v>
      </c>
      <c r="I7" s="11"/>
      <c r="J7" s="11"/>
      <c r="K7" s="11"/>
      <c r="L7" s="11"/>
      <c r="M7" s="11"/>
      <c r="N7" s="11"/>
      <c r="O7" s="7">
        <f t="shared" si="0"/>
        <v>2500</v>
      </c>
      <c r="P7" s="11"/>
      <c r="Q7" s="7"/>
      <c r="R7" s="7">
        <f t="shared" si="2"/>
        <v>2500</v>
      </c>
      <c r="S7" s="7">
        <f t="shared" si="1"/>
        <v>971975</v>
      </c>
      <c r="T7" s="14"/>
      <c r="U7" s="8"/>
      <c r="V7" s="10"/>
      <c r="W7" s="11"/>
    </row>
    <row r="8" spans="1:25" s="12" customFormat="1" ht="206.25" hidden="1">
      <c r="A8" s="1">
        <v>15</v>
      </c>
      <c r="B8" s="2">
        <v>44504</v>
      </c>
      <c r="C8" s="3" t="s">
        <v>12</v>
      </c>
      <c r="D8" s="3" t="s">
        <v>13</v>
      </c>
      <c r="E8" s="3" t="s">
        <v>14</v>
      </c>
      <c r="F8" s="4"/>
      <c r="G8" s="5" t="s">
        <v>15</v>
      </c>
      <c r="H8" s="6">
        <v>50005.9</v>
      </c>
      <c r="I8" s="4"/>
      <c r="J8" s="4"/>
      <c r="K8" s="4"/>
      <c r="L8" s="4"/>
      <c r="M8" s="4"/>
      <c r="N8" s="4"/>
      <c r="O8" s="7">
        <f t="shared" si="0"/>
        <v>50005.9</v>
      </c>
      <c r="P8" s="4"/>
      <c r="Q8" s="7"/>
      <c r="R8" s="7">
        <f t="shared" si="2"/>
        <v>50005.9</v>
      </c>
      <c r="S8" s="7">
        <f t="shared" si="1"/>
        <v>921969.1</v>
      </c>
      <c r="T8" s="8"/>
      <c r="U8" s="9"/>
      <c r="V8" s="10"/>
      <c r="W8" s="11"/>
    </row>
    <row r="9" spans="1:25" s="12" customFormat="1" ht="131.25" hidden="1">
      <c r="A9" s="1">
        <v>16</v>
      </c>
      <c r="B9" s="2">
        <v>44505</v>
      </c>
      <c r="C9" s="3" t="s">
        <v>8</v>
      </c>
      <c r="D9" s="3" t="s">
        <v>5</v>
      </c>
      <c r="E9" s="3" t="s">
        <v>16</v>
      </c>
      <c r="F9" s="11"/>
      <c r="G9" s="5" t="s">
        <v>17</v>
      </c>
      <c r="H9" s="13">
        <v>6300</v>
      </c>
      <c r="I9" s="11"/>
      <c r="J9" s="11"/>
      <c r="K9" s="11"/>
      <c r="L9" s="11"/>
      <c r="M9" s="11"/>
      <c r="N9" s="11"/>
      <c r="O9" s="7">
        <f t="shared" si="0"/>
        <v>6300</v>
      </c>
      <c r="P9" s="11"/>
      <c r="Q9" s="7"/>
      <c r="R9" s="7">
        <f t="shared" si="2"/>
        <v>6300</v>
      </c>
      <c r="S9" s="7">
        <f t="shared" si="1"/>
        <v>915669.1</v>
      </c>
      <c r="T9" s="14"/>
      <c r="U9" s="8"/>
      <c r="V9" s="10"/>
      <c r="W9" s="11"/>
    </row>
    <row r="10" spans="1:25" s="20" customFormat="1" ht="150" hidden="1">
      <c r="A10" s="1">
        <v>17</v>
      </c>
      <c r="B10" s="2">
        <v>44505</v>
      </c>
      <c r="C10" s="3" t="s">
        <v>8</v>
      </c>
      <c r="D10" s="3" t="s">
        <v>5</v>
      </c>
      <c r="E10" s="11" t="s">
        <v>18</v>
      </c>
      <c r="F10" s="11"/>
      <c r="G10" s="16" t="s">
        <v>19</v>
      </c>
      <c r="H10" s="17">
        <v>384</v>
      </c>
      <c r="I10" s="18"/>
      <c r="J10" s="18"/>
      <c r="K10" s="18"/>
      <c r="L10" s="18"/>
      <c r="M10" s="18"/>
      <c r="N10" s="18"/>
      <c r="O10" s="7">
        <f t="shared" si="0"/>
        <v>384</v>
      </c>
      <c r="P10" s="19"/>
      <c r="Q10" s="7"/>
      <c r="R10" s="7">
        <f t="shared" si="2"/>
        <v>384</v>
      </c>
      <c r="S10" s="7">
        <f t="shared" si="1"/>
        <v>915285.1</v>
      </c>
      <c r="T10" s="11"/>
    </row>
    <row r="11" spans="1:25" s="12" customFormat="1" ht="206.25" hidden="1">
      <c r="A11" s="1">
        <v>18</v>
      </c>
      <c r="B11" s="2">
        <v>44506</v>
      </c>
      <c r="C11" s="3" t="s">
        <v>12</v>
      </c>
      <c r="D11" s="3" t="s">
        <v>13</v>
      </c>
      <c r="E11" s="3" t="s">
        <v>14</v>
      </c>
      <c r="F11" s="21"/>
      <c r="G11" s="22" t="s">
        <v>15</v>
      </c>
      <c r="H11" s="17">
        <v>62005.9</v>
      </c>
      <c r="I11" s="7"/>
      <c r="J11" s="7"/>
      <c r="K11" s="7"/>
      <c r="L11" s="7"/>
      <c r="M11" s="7"/>
      <c r="N11" s="7"/>
      <c r="O11" s="7">
        <f t="shared" si="0"/>
        <v>62005.9</v>
      </c>
      <c r="P11" s="7"/>
      <c r="Q11" s="7"/>
      <c r="R11" s="7">
        <f t="shared" si="2"/>
        <v>62005.9</v>
      </c>
      <c r="S11" s="7">
        <f t="shared" si="1"/>
        <v>853279.2</v>
      </c>
      <c r="T11" s="14"/>
      <c r="U11" s="14"/>
      <c r="V11" s="10"/>
      <c r="W11" s="23"/>
      <c r="X11" s="24"/>
      <c r="Y11" s="24"/>
    </row>
    <row r="12" spans="1:25" s="12" customFormat="1" ht="206.25" hidden="1">
      <c r="A12" s="1">
        <v>19</v>
      </c>
      <c r="B12" s="2">
        <v>44506</v>
      </c>
      <c r="C12" s="3" t="s">
        <v>12</v>
      </c>
      <c r="D12" s="3" t="s">
        <v>13</v>
      </c>
      <c r="E12" s="3" t="s">
        <v>14</v>
      </c>
      <c r="F12" s="11"/>
      <c r="G12" s="5" t="s">
        <v>15</v>
      </c>
      <c r="H12" s="13">
        <v>167511.79999999999</v>
      </c>
      <c r="I12" s="11"/>
      <c r="J12" s="11"/>
      <c r="K12" s="11"/>
      <c r="L12" s="11"/>
      <c r="M12" s="11"/>
      <c r="N12" s="11"/>
      <c r="O12" s="7">
        <f t="shared" si="0"/>
        <v>167511.79999999999</v>
      </c>
      <c r="P12" s="11"/>
      <c r="Q12" s="7"/>
      <c r="R12" s="7">
        <f t="shared" si="2"/>
        <v>167511.79999999999</v>
      </c>
      <c r="S12" s="7">
        <f t="shared" si="1"/>
        <v>685767.39999999991</v>
      </c>
      <c r="T12" s="25"/>
      <c r="U12" s="8"/>
      <c r="V12" s="10"/>
      <c r="W12" s="11"/>
    </row>
    <row r="13" spans="1:25" s="12" customFormat="1" ht="206.25" hidden="1">
      <c r="A13" s="1">
        <v>20</v>
      </c>
      <c r="B13" s="2">
        <v>44506</v>
      </c>
      <c r="C13" s="3" t="s">
        <v>12</v>
      </c>
      <c r="D13" s="3" t="s">
        <v>13</v>
      </c>
      <c r="E13" s="3" t="s">
        <v>14</v>
      </c>
      <c r="F13" s="11"/>
      <c r="G13" s="5" t="s">
        <v>15</v>
      </c>
      <c r="H13" s="13">
        <v>25005.9</v>
      </c>
      <c r="I13" s="11"/>
      <c r="J13" s="11"/>
      <c r="K13" s="11"/>
      <c r="L13" s="11"/>
      <c r="M13" s="11"/>
      <c r="N13" s="11"/>
      <c r="O13" s="7">
        <f t="shared" si="0"/>
        <v>25005.9</v>
      </c>
      <c r="P13" s="11"/>
      <c r="Q13" s="7"/>
      <c r="R13" s="7">
        <f t="shared" si="2"/>
        <v>25005.9</v>
      </c>
      <c r="S13" s="7">
        <f t="shared" si="1"/>
        <v>660761.49999999988</v>
      </c>
      <c r="T13" s="14"/>
      <c r="U13" s="8"/>
      <c r="V13" s="10"/>
      <c r="W13" s="11"/>
    </row>
    <row r="14" spans="1:25" s="12" customFormat="1" ht="187.5" hidden="1">
      <c r="A14" s="1">
        <v>21</v>
      </c>
      <c r="B14" s="2">
        <v>44506</v>
      </c>
      <c r="C14" s="3" t="s">
        <v>8</v>
      </c>
      <c r="D14" s="3" t="s">
        <v>13</v>
      </c>
      <c r="E14" s="3" t="s">
        <v>10</v>
      </c>
      <c r="F14" s="4"/>
      <c r="G14" s="5" t="s">
        <v>11</v>
      </c>
      <c r="H14" s="6">
        <v>550</v>
      </c>
      <c r="I14" s="4"/>
      <c r="J14" s="4"/>
      <c r="K14" s="4"/>
      <c r="L14" s="4"/>
      <c r="M14" s="4"/>
      <c r="N14" s="4"/>
      <c r="O14" s="7">
        <f t="shared" si="0"/>
        <v>550</v>
      </c>
      <c r="P14" s="4"/>
      <c r="Q14" s="7"/>
      <c r="R14" s="7">
        <f t="shared" si="2"/>
        <v>550</v>
      </c>
      <c r="S14" s="7">
        <f t="shared" si="1"/>
        <v>660211.49999999988</v>
      </c>
      <c r="T14" s="8"/>
      <c r="U14" s="9"/>
      <c r="V14" s="10"/>
      <c r="W14" s="11"/>
    </row>
    <row r="15" spans="1:25" s="12" customFormat="1" ht="206.25" hidden="1">
      <c r="A15" s="1">
        <v>22</v>
      </c>
      <c r="B15" s="2">
        <v>44506</v>
      </c>
      <c r="C15" s="3" t="s">
        <v>12</v>
      </c>
      <c r="D15" s="3" t="s">
        <v>20</v>
      </c>
      <c r="E15" s="3" t="s">
        <v>14</v>
      </c>
      <c r="F15" s="11"/>
      <c r="G15" s="5" t="s">
        <v>15</v>
      </c>
      <c r="H15" s="13">
        <v>25005.9</v>
      </c>
      <c r="I15" s="11"/>
      <c r="J15" s="11"/>
      <c r="K15" s="11"/>
      <c r="L15" s="11"/>
      <c r="M15" s="11"/>
      <c r="N15" s="11"/>
      <c r="O15" s="7">
        <f t="shared" si="0"/>
        <v>25005.9</v>
      </c>
      <c r="P15" s="11"/>
      <c r="Q15" s="7"/>
      <c r="R15" s="7">
        <f t="shared" si="2"/>
        <v>25005.9</v>
      </c>
      <c r="S15" s="7">
        <f t="shared" si="1"/>
        <v>635205.59999999986</v>
      </c>
      <c r="T15" s="14"/>
      <c r="U15" s="8"/>
      <c r="V15" s="10"/>
      <c r="W15" s="11"/>
    </row>
    <row r="16" spans="1:25" s="20" customFormat="1" ht="187.5" hidden="1">
      <c r="A16" s="1">
        <v>23</v>
      </c>
      <c r="B16" s="2">
        <v>44507</v>
      </c>
      <c r="C16" s="3" t="s">
        <v>8</v>
      </c>
      <c r="D16" s="3" t="s">
        <v>20</v>
      </c>
      <c r="E16" s="11" t="s">
        <v>10</v>
      </c>
      <c r="F16" s="11"/>
      <c r="G16" s="16" t="s">
        <v>11</v>
      </c>
      <c r="H16" s="17">
        <v>5000</v>
      </c>
      <c r="I16" s="18"/>
      <c r="J16" s="18"/>
      <c r="K16" s="18"/>
      <c r="L16" s="18"/>
      <c r="M16" s="18"/>
      <c r="N16" s="18"/>
      <c r="O16" s="7">
        <f t="shared" si="0"/>
        <v>5000</v>
      </c>
      <c r="P16" s="19"/>
      <c r="Q16" s="7"/>
      <c r="R16" s="7">
        <f t="shared" si="2"/>
        <v>5000</v>
      </c>
      <c r="S16" s="7">
        <f t="shared" si="1"/>
        <v>630205.59999999986</v>
      </c>
      <c r="T16" s="11"/>
    </row>
    <row r="17" spans="1:25" s="12" customFormat="1" ht="243.75" hidden="1">
      <c r="A17" s="1">
        <v>24</v>
      </c>
      <c r="B17" s="2">
        <v>44507</v>
      </c>
      <c r="C17" s="3" t="s">
        <v>8</v>
      </c>
      <c r="D17" s="3" t="s">
        <v>5</v>
      </c>
      <c r="E17" s="3" t="s">
        <v>18</v>
      </c>
      <c r="F17" s="21"/>
      <c r="G17" s="22" t="s">
        <v>21</v>
      </c>
      <c r="H17" s="17">
        <v>550</v>
      </c>
      <c r="I17" s="7"/>
      <c r="J17" s="7"/>
      <c r="K17" s="7"/>
      <c r="L17" s="7"/>
      <c r="M17" s="7"/>
      <c r="N17" s="7"/>
      <c r="O17" s="7">
        <f t="shared" si="0"/>
        <v>550</v>
      </c>
      <c r="P17" s="7"/>
      <c r="Q17" s="7"/>
      <c r="R17" s="7">
        <f t="shared" si="2"/>
        <v>550</v>
      </c>
      <c r="S17" s="7">
        <f t="shared" si="1"/>
        <v>629655.59999999986</v>
      </c>
      <c r="T17" s="14"/>
      <c r="U17" s="14"/>
      <c r="V17" s="10"/>
      <c r="W17" s="23"/>
      <c r="X17" s="24"/>
      <c r="Y17" s="24"/>
    </row>
    <row r="18" spans="1:25" s="12" customFormat="1" ht="150" hidden="1">
      <c r="A18" s="1">
        <v>25</v>
      </c>
      <c r="B18" s="2">
        <v>44507</v>
      </c>
      <c r="C18" s="3" t="s">
        <v>8</v>
      </c>
      <c r="D18" s="3" t="s">
        <v>5</v>
      </c>
      <c r="E18" s="3" t="s">
        <v>22</v>
      </c>
      <c r="F18" s="11"/>
      <c r="G18" s="5" t="s">
        <v>19</v>
      </c>
      <c r="H18" s="13">
        <v>509</v>
      </c>
      <c r="I18" s="11"/>
      <c r="J18" s="11"/>
      <c r="K18" s="11"/>
      <c r="L18" s="11"/>
      <c r="M18" s="11"/>
      <c r="N18" s="11"/>
      <c r="O18" s="7">
        <f t="shared" si="0"/>
        <v>509</v>
      </c>
      <c r="P18" s="11"/>
      <c r="Q18" s="7"/>
      <c r="R18" s="7">
        <f t="shared" si="2"/>
        <v>509</v>
      </c>
      <c r="S18" s="7">
        <f t="shared" si="1"/>
        <v>629146.59999999986</v>
      </c>
      <c r="T18" s="25"/>
      <c r="U18" s="8"/>
      <c r="V18" s="10"/>
      <c r="W18" s="11"/>
    </row>
    <row r="19" spans="1:25" s="12" customFormat="1" ht="206.25" hidden="1">
      <c r="A19" s="1">
        <v>26</v>
      </c>
      <c r="B19" s="2">
        <v>44508</v>
      </c>
      <c r="C19" s="3" t="s">
        <v>12</v>
      </c>
      <c r="D19" s="3" t="s">
        <v>13</v>
      </c>
      <c r="E19" s="3" t="s">
        <v>14</v>
      </c>
      <c r="F19" s="11"/>
      <c r="G19" s="5" t="s">
        <v>15</v>
      </c>
      <c r="H19" s="13">
        <v>50000</v>
      </c>
      <c r="I19" s="11"/>
      <c r="J19" s="11"/>
      <c r="K19" s="11"/>
      <c r="L19" s="11"/>
      <c r="M19" s="11"/>
      <c r="N19" s="11">
        <v>5.9</v>
      </c>
      <c r="O19" s="7">
        <f t="shared" si="0"/>
        <v>50005.9</v>
      </c>
      <c r="P19" s="11"/>
      <c r="Q19" s="7"/>
      <c r="R19" s="7">
        <f t="shared" si="2"/>
        <v>50005.9</v>
      </c>
      <c r="S19" s="7">
        <f t="shared" si="1"/>
        <v>579140.69999999984</v>
      </c>
      <c r="T19" s="14"/>
      <c r="U19" s="8"/>
      <c r="V19" s="10"/>
      <c r="W19" s="11"/>
    </row>
    <row r="20" spans="1:25" s="12" customFormat="1" ht="409.5">
      <c r="A20" s="1">
        <v>27</v>
      </c>
      <c r="B20" s="2">
        <v>44509</v>
      </c>
      <c r="C20" s="3" t="s">
        <v>23</v>
      </c>
      <c r="D20" s="3" t="s">
        <v>24</v>
      </c>
      <c r="E20" s="3" t="s">
        <v>25</v>
      </c>
      <c r="F20" s="4"/>
      <c r="G20" s="5" t="s">
        <v>26</v>
      </c>
      <c r="H20" s="6">
        <v>25000</v>
      </c>
      <c r="I20" s="4"/>
      <c r="J20" s="4"/>
      <c r="K20" s="4"/>
      <c r="L20" s="4"/>
      <c r="M20" s="4"/>
      <c r="N20" s="4">
        <v>5.9</v>
      </c>
      <c r="O20" s="7">
        <f t="shared" si="0"/>
        <v>25005.9</v>
      </c>
      <c r="P20" s="4">
        <v>87345</v>
      </c>
      <c r="Q20" s="7"/>
      <c r="R20" s="7">
        <f t="shared" si="2"/>
        <v>25005.9</v>
      </c>
      <c r="S20" s="7">
        <f t="shared" si="1"/>
        <v>554134.79999999981</v>
      </c>
      <c r="T20" s="8"/>
      <c r="U20" s="9"/>
      <c r="V20" s="10"/>
      <c r="W20" s="11"/>
    </row>
    <row r="21" spans="1:25" s="12" customFormat="1" ht="262.5" hidden="1">
      <c r="A21" s="1">
        <v>28</v>
      </c>
      <c r="B21" s="2">
        <v>44509</v>
      </c>
      <c r="C21" s="3" t="s">
        <v>4</v>
      </c>
      <c r="D21" s="3" t="s">
        <v>27</v>
      </c>
      <c r="E21" s="3" t="s">
        <v>28</v>
      </c>
      <c r="F21" s="11"/>
      <c r="G21" s="5" t="s">
        <v>29</v>
      </c>
      <c r="H21" s="13">
        <v>10000</v>
      </c>
      <c r="I21" s="11"/>
      <c r="J21" s="11"/>
      <c r="K21" s="11"/>
      <c r="L21" s="11"/>
      <c r="M21" s="11"/>
      <c r="N21" s="11">
        <v>2.95</v>
      </c>
      <c r="O21" s="7">
        <f t="shared" si="0"/>
        <v>10002.950000000001</v>
      </c>
      <c r="P21" s="11">
        <v>87026</v>
      </c>
      <c r="Q21" s="7"/>
      <c r="R21" s="7">
        <f t="shared" si="2"/>
        <v>10002.950000000001</v>
      </c>
      <c r="S21" s="7">
        <f t="shared" si="1"/>
        <v>544131.84999999986</v>
      </c>
      <c r="T21" s="14"/>
      <c r="U21" s="8"/>
      <c r="V21" s="10"/>
      <c r="W21" s="11"/>
    </row>
    <row r="22" spans="1:25" s="20" customFormat="1" ht="206.25" hidden="1">
      <c r="A22" s="1">
        <v>29</v>
      </c>
      <c r="B22" s="2">
        <v>44509</v>
      </c>
      <c r="C22" s="3" t="s">
        <v>12</v>
      </c>
      <c r="D22" s="3" t="s">
        <v>30</v>
      </c>
      <c r="E22" s="11" t="s">
        <v>14</v>
      </c>
      <c r="F22" s="11"/>
      <c r="G22" s="16" t="s">
        <v>15</v>
      </c>
      <c r="H22" s="26">
        <v>25005.9</v>
      </c>
      <c r="I22" s="18"/>
      <c r="J22" s="18"/>
      <c r="K22" s="18"/>
      <c r="L22" s="18"/>
      <c r="M22" s="18"/>
      <c r="N22" s="18"/>
      <c r="O22" s="18">
        <f t="shared" si="0"/>
        <v>25005.9</v>
      </c>
      <c r="P22" s="19"/>
      <c r="Q22" s="27"/>
      <c r="R22" s="18">
        <f t="shared" si="2"/>
        <v>25005.9</v>
      </c>
      <c r="S22" s="7">
        <f t="shared" si="1"/>
        <v>519125.94999999984</v>
      </c>
      <c r="T22" s="11"/>
    </row>
    <row r="23" spans="1:25" s="12" customFormat="1" ht="206.25" hidden="1">
      <c r="A23" s="1">
        <v>30</v>
      </c>
      <c r="B23" s="2">
        <v>44509</v>
      </c>
      <c r="C23" s="3" t="s">
        <v>12</v>
      </c>
      <c r="D23" s="3" t="s">
        <v>30</v>
      </c>
      <c r="E23" s="3" t="s">
        <v>14</v>
      </c>
      <c r="F23" s="21"/>
      <c r="G23" s="22" t="s">
        <v>15</v>
      </c>
      <c r="H23" s="17">
        <v>20000</v>
      </c>
      <c r="I23" s="7"/>
      <c r="J23" s="7"/>
      <c r="K23" s="7"/>
      <c r="L23" s="7"/>
      <c r="M23" s="7"/>
      <c r="N23" s="7">
        <v>5.9</v>
      </c>
      <c r="O23" s="7">
        <f t="shared" si="0"/>
        <v>20005.900000000001</v>
      </c>
      <c r="P23" s="7"/>
      <c r="Q23" s="7"/>
      <c r="R23" s="7">
        <f t="shared" si="2"/>
        <v>20005.900000000001</v>
      </c>
      <c r="S23" s="7">
        <f t="shared" si="1"/>
        <v>499120.04999999981</v>
      </c>
      <c r="T23" s="14"/>
      <c r="U23" s="14"/>
      <c r="V23" s="10"/>
      <c r="W23" s="23"/>
      <c r="X23" s="24"/>
      <c r="Y23" s="24"/>
    </row>
    <row r="24" spans="1:25" s="12" customFormat="1" ht="206.25" hidden="1">
      <c r="A24" s="1">
        <v>31</v>
      </c>
      <c r="B24" s="2">
        <v>44509</v>
      </c>
      <c r="C24" s="3" t="s">
        <v>8</v>
      </c>
      <c r="D24" s="3" t="s">
        <v>5</v>
      </c>
      <c r="E24" s="3" t="s">
        <v>31</v>
      </c>
      <c r="F24" s="11"/>
      <c r="G24" s="5" t="s">
        <v>32</v>
      </c>
      <c r="H24" s="13">
        <v>4100.1499999999996</v>
      </c>
      <c r="I24" s="11"/>
      <c r="J24" s="11"/>
      <c r="K24" s="11"/>
      <c r="L24" s="11"/>
      <c r="M24" s="11"/>
      <c r="N24" s="11"/>
      <c r="O24" s="7">
        <f t="shared" si="0"/>
        <v>4100.1499999999996</v>
      </c>
      <c r="P24" s="11"/>
      <c r="Q24" s="7"/>
      <c r="R24" s="7">
        <f t="shared" si="2"/>
        <v>4100.1499999999996</v>
      </c>
      <c r="S24" s="7">
        <f t="shared" si="1"/>
        <v>495019.89999999979</v>
      </c>
      <c r="T24" s="25"/>
      <c r="U24" s="8"/>
      <c r="V24" s="10"/>
      <c r="W24" s="11"/>
    </row>
    <row r="25" spans="1:25" s="12" customFormat="1" ht="206.25" hidden="1">
      <c r="A25" s="1">
        <v>32</v>
      </c>
      <c r="B25" s="2">
        <v>44509</v>
      </c>
      <c r="C25" s="3" t="s">
        <v>8</v>
      </c>
      <c r="D25" s="3" t="s">
        <v>9</v>
      </c>
      <c r="E25" s="3" t="s">
        <v>33</v>
      </c>
      <c r="F25" s="11"/>
      <c r="G25" s="5" t="s">
        <v>34</v>
      </c>
      <c r="H25" s="13">
        <v>734</v>
      </c>
      <c r="I25" s="11"/>
      <c r="J25" s="11"/>
      <c r="K25" s="11"/>
      <c r="L25" s="11"/>
      <c r="M25" s="11"/>
      <c r="N25" s="11"/>
      <c r="O25" s="7">
        <f t="shared" si="0"/>
        <v>734</v>
      </c>
      <c r="P25" s="11"/>
      <c r="Q25" s="7"/>
      <c r="R25" s="7">
        <f t="shared" si="2"/>
        <v>734</v>
      </c>
      <c r="S25" s="7">
        <f t="shared" si="1"/>
        <v>494285.89999999979</v>
      </c>
      <c r="T25" s="14"/>
      <c r="U25" s="8"/>
      <c r="V25" s="10"/>
      <c r="W25" s="11"/>
    </row>
    <row r="26" spans="1:25" s="12" customFormat="1" ht="393.75">
      <c r="A26" s="1">
        <v>33</v>
      </c>
      <c r="B26" s="2">
        <v>44510</v>
      </c>
      <c r="C26" s="3" t="s">
        <v>0</v>
      </c>
      <c r="D26" s="3" t="s">
        <v>24</v>
      </c>
      <c r="E26" s="3" t="s">
        <v>35</v>
      </c>
      <c r="F26" s="4"/>
      <c r="G26" s="5" t="s">
        <v>36</v>
      </c>
      <c r="H26" s="6">
        <v>54000</v>
      </c>
      <c r="I26" s="4"/>
      <c r="J26" s="4"/>
      <c r="K26" s="4"/>
      <c r="L26" s="4"/>
      <c r="M26" s="4"/>
      <c r="N26" s="4"/>
      <c r="O26" s="7">
        <f t="shared" si="0"/>
        <v>54000</v>
      </c>
      <c r="P26" s="4"/>
      <c r="Q26" s="7">
        <v>54000</v>
      </c>
      <c r="R26" s="7"/>
      <c r="S26" s="7">
        <f t="shared" si="1"/>
        <v>548285.89999999979</v>
      </c>
      <c r="T26" s="8"/>
      <c r="U26" s="9"/>
      <c r="V26" s="10"/>
      <c r="W26" s="11"/>
    </row>
    <row r="27" spans="1:25" s="12" customFormat="1" ht="393.75">
      <c r="A27" s="1">
        <v>34</v>
      </c>
      <c r="B27" s="2">
        <v>44510</v>
      </c>
      <c r="C27" s="3" t="s">
        <v>0</v>
      </c>
      <c r="D27" s="3" t="s">
        <v>24</v>
      </c>
      <c r="E27" s="3" t="s">
        <v>35</v>
      </c>
      <c r="F27" s="11"/>
      <c r="G27" s="5" t="s">
        <v>36</v>
      </c>
      <c r="H27" s="13">
        <v>29500</v>
      </c>
      <c r="I27" s="11"/>
      <c r="J27" s="11"/>
      <c r="K27" s="11"/>
      <c r="L27" s="11"/>
      <c r="M27" s="11"/>
      <c r="N27" s="11"/>
      <c r="O27" s="7">
        <f t="shared" si="0"/>
        <v>29500</v>
      </c>
      <c r="P27" s="11"/>
      <c r="Q27" s="7">
        <v>29500</v>
      </c>
      <c r="R27" s="7"/>
      <c r="S27" s="7">
        <f t="shared" si="1"/>
        <v>577785.89999999979</v>
      </c>
      <c r="T27" s="14"/>
      <c r="U27" s="8"/>
      <c r="V27" s="10"/>
      <c r="W27" s="11"/>
    </row>
    <row r="28" spans="1:25" s="20" customFormat="1" ht="262.5">
      <c r="A28" s="1">
        <v>35</v>
      </c>
      <c r="B28" s="2">
        <v>44510</v>
      </c>
      <c r="C28" s="3" t="s">
        <v>4</v>
      </c>
      <c r="D28" s="3" t="s">
        <v>24</v>
      </c>
      <c r="E28" s="11" t="s">
        <v>28</v>
      </c>
      <c r="F28" s="11"/>
      <c r="G28" s="16" t="s">
        <v>29</v>
      </c>
      <c r="H28" s="17">
        <v>30000</v>
      </c>
      <c r="I28" s="18"/>
      <c r="J28" s="18"/>
      <c r="K28" s="18"/>
      <c r="L28" s="18"/>
      <c r="M28" s="18"/>
      <c r="N28" s="18"/>
      <c r="O28" s="7">
        <f t="shared" si="0"/>
        <v>30000</v>
      </c>
      <c r="P28" s="19">
        <v>87034</v>
      </c>
      <c r="Q28" s="7"/>
      <c r="R28" s="7">
        <v>30000</v>
      </c>
      <c r="S28" s="7">
        <f t="shared" si="1"/>
        <v>547785.89999999979</v>
      </c>
      <c r="T28" s="11"/>
    </row>
    <row r="29" spans="1:25" s="12" customFormat="1" ht="37.5" hidden="1" customHeight="1">
      <c r="A29" s="1">
        <v>36</v>
      </c>
      <c r="B29" s="2">
        <v>44510</v>
      </c>
      <c r="C29" s="3" t="s">
        <v>12</v>
      </c>
      <c r="D29" s="3" t="s">
        <v>9</v>
      </c>
      <c r="E29" s="3" t="s">
        <v>14</v>
      </c>
      <c r="F29" s="21"/>
      <c r="G29" s="22" t="s">
        <v>15</v>
      </c>
      <c r="H29" s="17">
        <v>40000</v>
      </c>
      <c r="I29" s="7"/>
      <c r="J29" s="7"/>
      <c r="K29" s="7"/>
      <c r="L29" s="7"/>
      <c r="M29" s="7"/>
      <c r="N29" s="7">
        <v>5.9</v>
      </c>
      <c r="O29" s="7">
        <f t="shared" si="0"/>
        <v>40005.9</v>
      </c>
      <c r="P29" s="7"/>
      <c r="Q29" s="7"/>
      <c r="R29" s="7">
        <f t="shared" ref="R29:R47" si="3">O29</f>
        <v>40005.9</v>
      </c>
      <c r="S29" s="7">
        <f t="shared" si="1"/>
        <v>507779.99999999977</v>
      </c>
      <c r="T29" s="14"/>
      <c r="U29" s="14"/>
      <c r="V29" s="10"/>
      <c r="W29" s="23"/>
      <c r="X29" s="24"/>
      <c r="Y29" s="24"/>
    </row>
    <row r="30" spans="1:25" s="12" customFormat="1" ht="93.75" hidden="1">
      <c r="A30" s="1">
        <v>37</v>
      </c>
      <c r="B30" s="2">
        <v>44510</v>
      </c>
      <c r="C30" s="3" t="s">
        <v>8</v>
      </c>
      <c r="D30" s="3" t="s">
        <v>9</v>
      </c>
      <c r="E30" s="3" t="s">
        <v>37</v>
      </c>
      <c r="F30" s="11"/>
      <c r="G30" s="5" t="s">
        <v>38</v>
      </c>
      <c r="H30" s="13">
        <v>9800</v>
      </c>
      <c r="I30" s="11"/>
      <c r="J30" s="11"/>
      <c r="K30" s="11"/>
      <c r="L30" s="11"/>
      <c r="M30" s="11"/>
      <c r="N30" s="11"/>
      <c r="O30" s="7">
        <f t="shared" si="0"/>
        <v>9800</v>
      </c>
      <c r="P30" s="11"/>
      <c r="Q30" s="7"/>
      <c r="R30" s="7">
        <f t="shared" si="3"/>
        <v>9800</v>
      </c>
      <c r="S30" s="7">
        <f t="shared" si="1"/>
        <v>497979.99999999977</v>
      </c>
      <c r="T30" s="25"/>
      <c r="U30" s="8"/>
      <c r="V30" s="10"/>
      <c r="W30" s="11"/>
    </row>
    <row r="31" spans="1:25" s="12" customFormat="1" ht="206.25" hidden="1">
      <c r="A31" s="1">
        <v>38</v>
      </c>
      <c r="B31" s="2">
        <v>44510</v>
      </c>
      <c r="C31" s="3" t="s">
        <v>12</v>
      </c>
      <c r="D31" s="3" t="s">
        <v>9</v>
      </c>
      <c r="E31" s="3" t="s">
        <v>14</v>
      </c>
      <c r="F31" s="11"/>
      <c r="G31" s="5" t="s">
        <v>15</v>
      </c>
      <c r="H31" s="13">
        <v>84500</v>
      </c>
      <c r="I31" s="11"/>
      <c r="J31" s="11"/>
      <c r="K31" s="11"/>
      <c r="L31" s="11"/>
      <c r="M31" s="11"/>
      <c r="N31" s="11">
        <v>5.9</v>
      </c>
      <c r="O31" s="7">
        <f t="shared" si="0"/>
        <v>84505.9</v>
      </c>
      <c r="P31" s="11"/>
      <c r="Q31" s="7"/>
      <c r="R31" s="7">
        <f t="shared" si="3"/>
        <v>84505.9</v>
      </c>
      <c r="S31" s="7">
        <f t="shared" si="1"/>
        <v>413474.09999999974</v>
      </c>
      <c r="T31" s="14"/>
      <c r="U31" s="8"/>
      <c r="V31" s="10"/>
      <c r="W31" s="11"/>
    </row>
    <row r="32" spans="1:25" s="12" customFormat="1" ht="206.25" hidden="1">
      <c r="A32" s="1">
        <v>39</v>
      </c>
      <c r="B32" s="2">
        <v>44510</v>
      </c>
      <c r="C32" s="3" t="s">
        <v>12</v>
      </c>
      <c r="D32" s="3" t="s">
        <v>9</v>
      </c>
      <c r="E32" s="3" t="s">
        <v>14</v>
      </c>
      <c r="F32" s="4"/>
      <c r="G32" s="5" t="s">
        <v>15</v>
      </c>
      <c r="H32" s="6">
        <v>50000</v>
      </c>
      <c r="I32" s="4"/>
      <c r="J32" s="4"/>
      <c r="K32" s="4"/>
      <c r="L32" s="4"/>
      <c r="M32" s="4"/>
      <c r="N32" s="4">
        <v>5.9</v>
      </c>
      <c r="O32" s="7">
        <f t="shared" si="0"/>
        <v>50005.9</v>
      </c>
      <c r="P32" s="4"/>
      <c r="Q32" s="7"/>
      <c r="R32" s="7">
        <f t="shared" si="3"/>
        <v>50005.9</v>
      </c>
      <c r="S32" s="7">
        <f t="shared" si="1"/>
        <v>363468.19999999972</v>
      </c>
      <c r="T32" s="8"/>
      <c r="U32" s="9"/>
      <c r="V32" s="10"/>
      <c r="W32" s="11"/>
    </row>
    <row r="33" spans="1:25" s="12" customFormat="1" ht="37.5" hidden="1" customHeight="1">
      <c r="A33" s="1">
        <v>40</v>
      </c>
      <c r="B33" s="2">
        <v>44511</v>
      </c>
      <c r="C33" s="3" t="s">
        <v>8</v>
      </c>
      <c r="D33" s="3" t="s">
        <v>5</v>
      </c>
      <c r="E33" s="3" t="s">
        <v>39</v>
      </c>
      <c r="F33" s="11"/>
      <c r="G33" s="5" t="s">
        <v>40</v>
      </c>
      <c r="H33" s="13">
        <v>3160</v>
      </c>
      <c r="I33" s="11"/>
      <c r="J33" s="11"/>
      <c r="K33" s="11"/>
      <c r="L33" s="11"/>
      <c r="M33" s="11"/>
      <c r="N33" s="11"/>
      <c r="O33" s="7">
        <f t="shared" si="0"/>
        <v>3160</v>
      </c>
      <c r="P33" s="11"/>
      <c r="Q33" s="7"/>
      <c r="R33" s="7">
        <f t="shared" si="3"/>
        <v>3160</v>
      </c>
      <c r="S33" s="7">
        <f t="shared" si="1"/>
        <v>360308.19999999972</v>
      </c>
      <c r="T33" s="14"/>
      <c r="U33" s="8"/>
      <c r="V33" s="10"/>
      <c r="W33" s="11"/>
    </row>
    <row r="34" spans="1:25" s="20" customFormat="1" ht="206.25" hidden="1">
      <c r="A34" s="1">
        <v>41</v>
      </c>
      <c r="B34" s="2">
        <v>44511</v>
      </c>
      <c r="C34" s="3" t="s">
        <v>12</v>
      </c>
      <c r="D34" s="3" t="s">
        <v>9</v>
      </c>
      <c r="E34" s="11" t="s">
        <v>14</v>
      </c>
      <c r="F34" s="11"/>
      <c r="G34" s="16" t="s">
        <v>15</v>
      </c>
      <c r="H34" s="18">
        <v>80000</v>
      </c>
      <c r="I34" s="18"/>
      <c r="J34" s="18"/>
      <c r="K34" s="18"/>
      <c r="L34" s="18"/>
      <c r="M34" s="18"/>
      <c r="N34" s="18">
        <v>5.9</v>
      </c>
      <c r="O34" s="18">
        <f t="shared" si="0"/>
        <v>80005.899999999994</v>
      </c>
      <c r="P34" s="19"/>
      <c r="Q34" s="27"/>
      <c r="R34" s="18">
        <f t="shared" si="3"/>
        <v>80005.899999999994</v>
      </c>
      <c r="S34" s="7">
        <f t="shared" si="1"/>
        <v>280302.2999999997</v>
      </c>
      <c r="T34" s="11"/>
    </row>
    <row r="35" spans="1:25" s="12" customFormat="1" ht="37.5" hidden="1" customHeight="1">
      <c r="A35" s="1">
        <v>42</v>
      </c>
      <c r="B35" s="2">
        <v>44512</v>
      </c>
      <c r="C35" s="3" t="s">
        <v>12</v>
      </c>
      <c r="D35" s="3" t="s">
        <v>9</v>
      </c>
      <c r="E35" s="3" t="s">
        <v>14</v>
      </c>
      <c r="F35" s="21"/>
      <c r="G35" s="22" t="s">
        <v>15</v>
      </c>
      <c r="H35" s="17">
        <v>15000</v>
      </c>
      <c r="I35" s="7"/>
      <c r="J35" s="7"/>
      <c r="K35" s="7"/>
      <c r="L35" s="7"/>
      <c r="M35" s="7"/>
      <c r="N35" s="7">
        <v>5.9</v>
      </c>
      <c r="O35" s="7">
        <f t="shared" si="0"/>
        <v>15005.9</v>
      </c>
      <c r="P35" s="7"/>
      <c r="Q35" s="7"/>
      <c r="R35" s="7">
        <f t="shared" si="3"/>
        <v>15005.9</v>
      </c>
      <c r="S35" s="7">
        <f t="shared" si="1"/>
        <v>265296.39999999967</v>
      </c>
      <c r="T35" s="14"/>
      <c r="U35" s="14"/>
      <c r="V35" s="10"/>
      <c r="W35" s="23"/>
      <c r="X35" s="24"/>
      <c r="Y35" s="24"/>
    </row>
    <row r="36" spans="1:25" s="12" customFormat="1" ht="18.75" hidden="1" customHeight="1">
      <c r="A36" s="1">
        <v>43</v>
      </c>
      <c r="B36" s="2">
        <v>44512</v>
      </c>
      <c r="C36" s="3" t="s">
        <v>41</v>
      </c>
      <c r="D36" s="3" t="s">
        <v>42</v>
      </c>
      <c r="E36" s="3" t="s">
        <v>43</v>
      </c>
      <c r="F36" s="11"/>
      <c r="G36" s="5" t="s">
        <v>44</v>
      </c>
      <c r="H36" s="13">
        <v>26960</v>
      </c>
      <c r="I36" s="11"/>
      <c r="J36" s="11"/>
      <c r="K36" s="11"/>
      <c r="L36" s="11"/>
      <c r="M36" s="11"/>
      <c r="N36" s="11">
        <v>5.9</v>
      </c>
      <c r="O36" s="7">
        <f t="shared" si="0"/>
        <v>26965.9</v>
      </c>
      <c r="P36" s="11">
        <v>87027</v>
      </c>
      <c r="Q36" s="7"/>
      <c r="R36" s="7">
        <f t="shared" si="3"/>
        <v>26965.9</v>
      </c>
      <c r="S36" s="7">
        <f t="shared" si="1"/>
        <v>238330.49999999968</v>
      </c>
      <c r="T36" s="25"/>
      <c r="U36" s="8"/>
      <c r="V36" s="10"/>
      <c r="W36" s="11"/>
    </row>
    <row r="37" spans="1:25" s="12" customFormat="1" ht="18.75" hidden="1" customHeight="1">
      <c r="A37" s="1">
        <v>44</v>
      </c>
      <c r="B37" s="2">
        <v>44512</v>
      </c>
      <c r="C37" s="3" t="s">
        <v>41</v>
      </c>
      <c r="D37" s="3" t="s">
        <v>42</v>
      </c>
      <c r="E37" s="3" t="s">
        <v>43</v>
      </c>
      <c r="F37" s="11"/>
      <c r="G37" s="5" t="s">
        <v>44</v>
      </c>
      <c r="H37" s="13">
        <v>13479</v>
      </c>
      <c r="I37" s="11"/>
      <c r="J37" s="11"/>
      <c r="K37" s="11"/>
      <c r="L37" s="11"/>
      <c r="M37" s="11"/>
      <c r="N37" s="11"/>
      <c r="O37" s="7">
        <f t="shared" si="0"/>
        <v>13479</v>
      </c>
      <c r="P37" s="11"/>
      <c r="Q37" s="7"/>
      <c r="R37" s="7">
        <f t="shared" si="3"/>
        <v>13479</v>
      </c>
      <c r="S37" s="7">
        <f t="shared" si="1"/>
        <v>224851.49999999968</v>
      </c>
      <c r="T37" s="14"/>
      <c r="U37" s="8"/>
      <c r="V37" s="10"/>
      <c r="W37" s="11"/>
    </row>
    <row r="38" spans="1:25" s="12" customFormat="1" ht="18.75" hidden="1" customHeight="1">
      <c r="A38" s="1">
        <v>45</v>
      </c>
      <c r="B38" s="2">
        <v>44512</v>
      </c>
      <c r="C38" s="3" t="s">
        <v>41</v>
      </c>
      <c r="D38" s="3" t="s">
        <v>42</v>
      </c>
      <c r="E38" s="3" t="s">
        <v>43</v>
      </c>
      <c r="F38" s="4"/>
      <c r="G38" s="5" t="s">
        <v>44</v>
      </c>
      <c r="H38" s="6">
        <v>13480</v>
      </c>
      <c r="I38" s="4"/>
      <c r="J38" s="4"/>
      <c r="K38" s="4"/>
      <c r="L38" s="4"/>
      <c r="M38" s="4"/>
      <c r="N38" s="4"/>
      <c r="O38" s="7">
        <f t="shared" si="0"/>
        <v>13480</v>
      </c>
      <c r="P38" s="4"/>
      <c r="Q38" s="7"/>
      <c r="R38" s="7">
        <f t="shared" si="3"/>
        <v>13480</v>
      </c>
      <c r="S38" s="7">
        <f t="shared" si="1"/>
        <v>211371.49999999968</v>
      </c>
      <c r="T38" s="8"/>
      <c r="U38" s="9"/>
      <c r="V38" s="10"/>
      <c r="W38" s="11"/>
    </row>
    <row r="39" spans="1:25" s="12" customFormat="1" ht="18.75" hidden="1" customHeight="1">
      <c r="A39" s="1">
        <v>46</v>
      </c>
      <c r="B39" s="2">
        <v>44512</v>
      </c>
      <c r="C39" s="3" t="s">
        <v>8</v>
      </c>
      <c r="D39" s="3" t="s">
        <v>5</v>
      </c>
      <c r="E39" s="3" t="s">
        <v>45</v>
      </c>
      <c r="F39" s="11"/>
      <c r="G39" s="5" t="s">
        <v>44</v>
      </c>
      <c r="H39" s="13">
        <v>591</v>
      </c>
      <c r="I39" s="11"/>
      <c r="J39" s="11"/>
      <c r="K39" s="11"/>
      <c r="L39" s="11"/>
      <c r="M39" s="11"/>
      <c r="N39" s="11"/>
      <c r="O39" s="7">
        <f t="shared" si="0"/>
        <v>591</v>
      </c>
      <c r="P39" s="11"/>
      <c r="Q39" s="7"/>
      <c r="R39" s="7">
        <f t="shared" si="3"/>
        <v>591</v>
      </c>
      <c r="S39" s="7">
        <f t="shared" si="1"/>
        <v>210780.49999999968</v>
      </c>
      <c r="T39" s="14"/>
      <c r="U39" s="8"/>
      <c r="V39" s="10"/>
      <c r="W39" s="11"/>
    </row>
    <row r="40" spans="1:25" s="20" customFormat="1" ht="206.25" hidden="1">
      <c r="A40" s="1">
        <v>47</v>
      </c>
      <c r="B40" s="2">
        <v>44512</v>
      </c>
      <c r="C40" s="3" t="s">
        <v>8</v>
      </c>
      <c r="D40" s="3" t="s">
        <v>5</v>
      </c>
      <c r="E40" s="11" t="s">
        <v>46</v>
      </c>
      <c r="F40" s="11"/>
      <c r="G40" s="16" t="s">
        <v>32</v>
      </c>
      <c r="H40" s="17">
        <v>3904.2</v>
      </c>
      <c r="I40" s="18"/>
      <c r="J40" s="18"/>
      <c r="K40" s="18"/>
      <c r="L40" s="18"/>
      <c r="M40" s="18"/>
      <c r="N40" s="18"/>
      <c r="O40" s="7">
        <f t="shared" si="0"/>
        <v>3904.2</v>
      </c>
      <c r="P40" s="19"/>
      <c r="Q40" s="7"/>
      <c r="R40" s="7">
        <f t="shared" si="3"/>
        <v>3904.2</v>
      </c>
      <c r="S40" s="7">
        <f t="shared" si="1"/>
        <v>206876.29999999967</v>
      </c>
      <c r="T40" s="11"/>
    </row>
    <row r="41" spans="1:25" s="12" customFormat="1" ht="37.5" hidden="1" customHeight="1">
      <c r="A41" s="1">
        <v>48</v>
      </c>
      <c r="B41" s="2">
        <v>44512</v>
      </c>
      <c r="C41" s="3" t="s">
        <v>12</v>
      </c>
      <c r="D41" s="3" t="s">
        <v>9</v>
      </c>
      <c r="E41" s="3" t="s">
        <v>14</v>
      </c>
      <c r="F41" s="21"/>
      <c r="G41" s="22" t="s">
        <v>15</v>
      </c>
      <c r="H41" s="17">
        <v>30000</v>
      </c>
      <c r="I41" s="7"/>
      <c r="J41" s="7"/>
      <c r="K41" s="7"/>
      <c r="L41" s="7"/>
      <c r="M41" s="7"/>
      <c r="N41" s="7">
        <v>5.9</v>
      </c>
      <c r="O41" s="7">
        <f t="shared" si="0"/>
        <v>30005.9</v>
      </c>
      <c r="P41" s="7"/>
      <c r="Q41" s="7"/>
      <c r="R41" s="7">
        <f t="shared" si="3"/>
        <v>30005.9</v>
      </c>
      <c r="S41" s="7">
        <f t="shared" si="1"/>
        <v>176870.39999999967</v>
      </c>
      <c r="T41" s="14"/>
      <c r="U41" s="14"/>
      <c r="V41" s="10"/>
      <c r="W41" s="23"/>
      <c r="X41" s="24"/>
      <c r="Y41" s="24"/>
    </row>
    <row r="42" spans="1:25" s="12" customFormat="1" ht="18.75" hidden="1" customHeight="1">
      <c r="A42" s="1">
        <v>49</v>
      </c>
      <c r="B42" s="2">
        <v>44513</v>
      </c>
      <c r="C42" s="3" t="s">
        <v>47</v>
      </c>
      <c r="D42" s="3" t="s">
        <v>9</v>
      </c>
      <c r="E42" s="3"/>
      <c r="F42" s="11"/>
      <c r="G42" s="5" t="s">
        <v>48</v>
      </c>
      <c r="H42" s="13">
        <v>28.8</v>
      </c>
      <c r="I42" s="11"/>
      <c r="J42" s="11"/>
      <c r="K42" s="11"/>
      <c r="L42" s="11"/>
      <c r="M42" s="11"/>
      <c r="N42" s="11"/>
      <c r="O42" s="7">
        <f t="shared" si="0"/>
        <v>28.8</v>
      </c>
      <c r="P42" s="11"/>
      <c r="Q42" s="7"/>
      <c r="R42" s="7">
        <f t="shared" si="3"/>
        <v>28.8</v>
      </c>
      <c r="S42" s="7">
        <f t="shared" si="1"/>
        <v>176841.59999999969</v>
      </c>
      <c r="T42" s="25"/>
      <c r="U42" s="8"/>
      <c r="V42" s="10"/>
      <c r="W42" s="11"/>
    </row>
    <row r="43" spans="1:25" s="12" customFormat="1" ht="18.75" hidden="1" customHeight="1">
      <c r="A43" s="1">
        <v>50</v>
      </c>
      <c r="B43" s="2">
        <v>44513</v>
      </c>
      <c r="C43" s="3" t="s">
        <v>47</v>
      </c>
      <c r="D43" s="3" t="s">
        <v>9</v>
      </c>
      <c r="E43" s="3"/>
      <c r="F43" s="11"/>
      <c r="G43" s="5" t="s">
        <v>48</v>
      </c>
      <c r="H43" s="13">
        <v>160</v>
      </c>
      <c r="I43" s="11"/>
      <c r="J43" s="11"/>
      <c r="K43" s="11"/>
      <c r="L43" s="11"/>
      <c r="M43" s="11"/>
      <c r="N43" s="11"/>
      <c r="O43" s="7">
        <f t="shared" si="0"/>
        <v>160</v>
      </c>
      <c r="P43" s="11"/>
      <c r="Q43" s="7"/>
      <c r="R43" s="7">
        <f t="shared" si="3"/>
        <v>160</v>
      </c>
      <c r="S43" s="7">
        <f t="shared" si="1"/>
        <v>176681.59999999969</v>
      </c>
      <c r="T43" s="14"/>
      <c r="U43" s="8"/>
      <c r="V43" s="10"/>
      <c r="W43" s="11"/>
    </row>
    <row r="44" spans="1:25" s="12" customFormat="1" ht="37.5" hidden="1" customHeight="1">
      <c r="A44" s="1">
        <v>51</v>
      </c>
      <c r="B44" s="2">
        <v>44514</v>
      </c>
      <c r="C44" s="3" t="s">
        <v>12</v>
      </c>
      <c r="D44" s="3" t="s">
        <v>9</v>
      </c>
      <c r="E44" s="3" t="s">
        <v>14</v>
      </c>
      <c r="F44" s="4"/>
      <c r="G44" s="5" t="s">
        <v>15</v>
      </c>
      <c r="H44" s="6">
        <v>10000</v>
      </c>
      <c r="I44" s="4"/>
      <c r="J44" s="4"/>
      <c r="K44" s="4"/>
      <c r="L44" s="4"/>
      <c r="M44" s="4"/>
      <c r="N44" s="4">
        <v>5.9</v>
      </c>
      <c r="O44" s="7">
        <f t="shared" si="0"/>
        <v>10005.9</v>
      </c>
      <c r="P44" s="4"/>
      <c r="Q44" s="7"/>
      <c r="R44" s="7">
        <f t="shared" si="3"/>
        <v>10005.9</v>
      </c>
      <c r="S44" s="7">
        <f t="shared" si="1"/>
        <v>166675.69999999969</v>
      </c>
      <c r="T44" s="8"/>
      <c r="U44" s="9"/>
      <c r="V44" s="10"/>
      <c r="W44" s="11"/>
    </row>
    <row r="45" spans="1:25" s="12" customFormat="1" ht="37.5" hidden="1" customHeight="1">
      <c r="A45" s="1">
        <v>52</v>
      </c>
      <c r="B45" s="2">
        <v>44514</v>
      </c>
      <c r="C45" s="3" t="s">
        <v>8</v>
      </c>
      <c r="D45" s="3" t="s">
        <v>9</v>
      </c>
      <c r="E45" s="3" t="s">
        <v>10</v>
      </c>
      <c r="F45" s="11"/>
      <c r="G45" s="5" t="s">
        <v>49</v>
      </c>
      <c r="H45" s="13">
        <v>4197.05</v>
      </c>
      <c r="I45" s="11"/>
      <c r="J45" s="11"/>
      <c r="K45" s="11"/>
      <c r="L45" s="11"/>
      <c r="M45" s="11"/>
      <c r="N45" s="11"/>
      <c r="O45" s="7">
        <f t="shared" si="0"/>
        <v>4197.05</v>
      </c>
      <c r="P45" s="11"/>
      <c r="Q45" s="7"/>
      <c r="R45" s="7">
        <f t="shared" si="3"/>
        <v>4197.05</v>
      </c>
      <c r="S45" s="7">
        <f t="shared" si="1"/>
        <v>162478.6499999997</v>
      </c>
      <c r="T45" s="14"/>
      <c r="U45" s="8"/>
      <c r="V45" s="10"/>
      <c r="W45" s="11"/>
    </row>
    <row r="46" spans="1:25" s="20" customFormat="1" ht="206.25" hidden="1">
      <c r="A46" s="1">
        <v>53</v>
      </c>
      <c r="B46" s="2">
        <v>44515</v>
      </c>
      <c r="C46" s="3" t="s">
        <v>12</v>
      </c>
      <c r="D46" s="3" t="s">
        <v>9</v>
      </c>
      <c r="E46" s="11" t="s">
        <v>14</v>
      </c>
      <c r="F46" s="11"/>
      <c r="G46" s="16" t="s">
        <v>15</v>
      </c>
      <c r="H46" s="17">
        <v>31400</v>
      </c>
      <c r="I46" s="18"/>
      <c r="J46" s="18"/>
      <c r="K46" s="18"/>
      <c r="L46" s="18"/>
      <c r="M46" s="18"/>
      <c r="N46" s="18">
        <v>5.9</v>
      </c>
      <c r="O46" s="7">
        <f t="shared" si="0"/>
        <v>31405.9</v>
      </c>
      <c r="P46" s="19"/>
      <c r="Q46" s="7"/>
      <c r="R46" s="7">
        <f t="shared" si="3"/>
        <v>31405.9</v>
      </c>
      <c r="S46" s="7">
        <f t="shared" si="1"/>
        <v>131072.74999999971</v>
      </c>
      <c r="T46" s="11"/>
    </row>
    <row r="47" spans="1:25" s="12" customFormat="1" ht="37.5" customHeight="1">
      <c r="A47" s="1">
        <v>54</v>
      </c>
      <c r="B47" s="2">
        <v>44515</v>
      </c>
      <c r="C47" s="3" t="s">
        <v>50</v>
      </c>
      <c r="D47" s="3" t="s">
        <v>24</v>
      </c>
      <c r="E47" s="3" t="s">
        <v>51</v>
      </c>
      <c r="F47" s="21"/>
      <c r="G47" s="22" t="s">
        <v>52</v>
      </c>
      <c r="H47" s="17">
        <v>75894</v>
      </c>
      <c r="I47" s="7"/>
      <c r="J47" s="7"/>
      <c r="K47" s="7"/>
      <c r="L47" s="7"/>
      <c r="M47" s="7"/>
      <c r="N47" s="7">
        <v>5.9</v>
      </c>
      <c r="O47" s="7">
        <f t="shared" si="0"/>
        <v>75899.899999999994</v>
      </c>
      <c r="P47" s="7">
        <v>87028</v>
      </c>
      <c r="Q47" s="7"/>
      <c r="R47" s="7">
        <f t="shared" si="3"/>
        <v>75899.899999999994</v>
      </c>
      <c r="S47" s="7">
        <f t="shared" si="1"/>
        <v>55172.849999999715</v>
      </c>
      <c r="T47" s="14"/>
      <c r="U47" s="14"/>
      <c r="V47" s="10"/>
      <c r="W47" s="23"/>
      <c r="X47" s="24"/>
      <c r="Y47" s="24"/>
    </row>
    <row r="48" spans="1:25" s="50" customFormat="1" ht="79.5" customHeight="1">
      <c r="A48" s="38">
        <v>52</v>
      </c>
      <c r="B48" s="39">
        <v>44531</v>
      </c>
      <c r="C48" s="40" t="s">
        <v>127</v>
      </c>
      <c r="D48" s="41" t="s">
        <v>154</v>
      </c>
      <c r="E48" s="42" t="s">
        <v>155</v>
      </c>
      <c r="F48" s="41"/>
      <c r="G48" s="41" t="s">
        <v>156</v>
      </c>
      <c r="H48" s="43">
        <v>75000</v>
      </c>
      <c r="I48" s="41"/>
      <c r="J48" s="41"/>
      <c r="K48" s="41"/>
      <c r="L48" s="41"/>
      <c r="M48" s="41"/>
      <c r="N48" s="44">
        <v>5</v>
      </c>
      <c r="O48" s="45">
        <f t="shared" si="0"/>
        <v>75005</v>
      </c>
      <c r="P48" s="46">
        <v>294</v>
      </c>
      <c r="Q48" s="47"/>
      <c r="R48" s="47">
        <f>O48</f>
        <v>75005</v>
      </c>
      <c r="S48" s="48">
        <f t="shared" si="1"/>
        <v>-19832.150000000285</v>
      </c>
      <c r="T48" s="49"/>
    </row>
    <row r="49" spans="1:23" s="12" customFormat="1" ht="318.75">
      <c r="A49" s="51">
        <v>32</v>
      </c>
      <c r="B49" s="52">
        <v>44506</v>
      </c>
      <c r="C49" s="53" t="s">
        <v>157</v>
      </c>
      <c r="D49" s="22" t="s">
        <v>158</v>
      </c>
      <c r="E49" s="53" t="s">
        <v>159</v>
      </c>
      <c r="F49" s="54"/>
      <c r="G49" s="5" t="s">
        <v>160</v>
      </c>
      <c r="H49" s="55">
        <v>62000</v>
      </c>
      <c r="I49" s="22"/>
      <c r="J49" s="22"/>
      <c r="K49" s="22"/>
      <c r="L49" s="22"/>
      <c r="M49" s="22"/>
      <c r="N49" s="22"/>
      <c r="O49" s="22"/>
      <c r="P49" s="22"/>
      <c r="Q49" s="22"/>
      <c r="R49" s="56">
        <v>62000</v>
      </c>
      <c r="S49" s="57"/>
      <c r="T49" s="58"/>
      <c r="U49" s="56">
        <v>62000</v>
      </c>
      <c r="V49" s="59">
        <v>-317004</v>
      </c>
      <c r="W49" s="60"/>
    </row>
    <row r="50" spans="1:23" s="12" customFormat="1" ht="281.25">
      <c r="A50" s="51">
        <v>51</v>
      </c>
      <c r="B50" s="61">
        <v>44524</v>
      </c>
      <c r="C50" s="22" t="s">
        <v>161</v>
      </c>
      <c r="D50" s="22" t="s">
        <v>158</v>
      </c>
      <c r="E50" s="22" t="s">
        <v>162</v>
      </c>
      <c r="F50" s="62"/>
      <c r="G50" s="63" t="s">
        <v>163</v>
      </c>
      <c r="H50" s="64">
        <v>8000</v>
      </c>
      <c r="I50" s="1"/>
      <c r="J50" s="1"/>
      <c r="K50" s="1"/>
      <c r="L50" s="1"/>
      <c r="M50" s="1"/>
      <c r="N50" s="1"/>
      <c r="O50" s="1"/>
      <c r="P50" s="1"/>
      <c r="Q50" s="56"/>
      <c r="R50" s="56">
        <v>8000</v>
      </c>
      <c r="S50" s="65"/>
      <c r="T50" s="56"/>
      <c r="U50" s="56">
        <v>8000</v>
      </c>
      <c r="V50" s="10">
        <v>324088</v>
      </c>
      <c r="W50" s="60"/>
    </row>
    <row r="51" spans="1:23" s="20" customFormat="1" ht="206.25">
      <c r="A51" s="51"/>
      <c r="B51" s="61">
        <v>44525</v>
      </c>
      <c r="C51" s="1" t="s">
        <v>161</v>
      </c>
      <c r="D51" s="1" t="s">
        <v>164</v>
      </c>
      <c r="E51" s="1" t="s">
        <v>165</v>
      </c>
      <c r="F51" s="53"/>
      <c r="G51" s="66" t="s">
        <v>166</v>
      </c>
      <c r="H51" s="67">
        <v>7000</v>
      </c>
      <c r="I51" s="53"/>
      <c r="J51" s="53"/>
      <c r="K51" s="53"/>
      <c r="L51" s="53"/>
      <c r="M51" s="53"/>
      <c r="N51" s="53"/>
      <c r="O51" s="53"/>
      <c r="P51" s="53"/>
      <c r="Q51" s="53"/>
      <c r="R51" s="56">
        <v>7000</v>
      </c>
      <c r="S51" s="65"/>
      <c r="T51" s="68"/>
      <c r="U51" s="56">
        <v>7000</v>
      </c>
      <c r="V51" s="10">
        <v>430710</v>
      </c>
      <c r="W51" s="21"/>
    </row>
    <row r="52" spans="1:23" s="20" customFormat="1" ht="243.75">
      <c r="A52" s="51">
        <v>59</v>
      </c>
      <c r="B52" s="61">
        <v>44525</v>
      </c>
      <c r="C52" s="53" t="s">
        <v>120</v>
      </c>
      <c r="D52" s="53" t="s">
        <v>167</v>
      </c>
      <c r="E52" s="5" t="s">
        <v>168</v>
      </c>
      <c r="F52" s="53"/>
      <c r="G52" s="5" t="s">
        <v>169</v>
      </c>
      <c r="H52" s="67">
        <v>1500</v>
      </c>
      <c r="I52" s="53"/>
      <c r="J52" s="53"/>
      <c r="K52" s="53"/>
      <c r="L52" s="53"/>
      <c r="M52" s="53"/>
      <c r="N52" s="53"/>
      <c r="O52" s="53"/>
      <c r="P52" s="53"/>
      <c r="Q52" s="53"/>
      <c r="R52" s="69">
        <v>1500</v>
      </c>
      <c r="S52" s="65"/>
      <c r="T52" s="70"/>
      <c r="U52" s="56">
        <v>1500</v>
      </c>
      <c r="V52" s="10">
        <v>426710</v>
      </c>
      <c r="W52" s="11"/>
    </row>
    <row r="53" spans="1:23" s="20" customFormat="1" ht="281.25">
      <c r="A53" s="51">
        <v>60</v>
      </c>
      <c r="B53" s="61">
        <v>44525</v>
      </c>
      <c r="C53" s="53" t="s">
        <v>170</v>
      </c>
      <c r="D53" s="53" t="s">
        <v>167</v>
      </c>
      <c r="E53" s="5" t="s">
        <v>171</v>
      </c>
      <c r="F53" s="53"/>
      <c r="G53" s="16" t="s">
        <v>172</v>
      </c>
      <c r="H53" s="67">
        <v>500</v>
      </c>
      <c r="I53" s="53"/>
      <c r="J53" s="53"/>
      <c r="K53" s="53"/>
      <c r="L53" s="53"/>
      <c r="M53" s="53"/>
      <c r="N53" s="53"/>
      <c r="O53" s="53"/>
      <c r="P53" s="53"/>
      <c r="Q53" s="53"/>
      <c r="R53" s="69">
        <v>500</v>
      </c>
      <c r="S53" s="65"/>
      <c r="T53" s="70"/>
      <c r="U53" s="56">
        <v>500</v>
      </c>
      <c r="V53" s="10">
        <v>426210</v>
      </c>
      <c r="W53" s="11"/>
    </row>
    <row r="54" spans="1:23" s="20" customFormat="1" ht="300">
      <c r="A54" s="51">
        <v>69</v>
      </c>
      <c r="B54" s="2">
        <v>44530</v>
      </c>
      <c r="C54" s="53" t="s">
        <v>173</v>
      </c>
      <c r="D54" s="53" t="s">
        <v>158</v>
      </c>
      <c r="E54" s="53" t="s">
        <v>159</v>
      </c>
      <c r="F54" s="53"/>
      <c r="G54" s="5" t="s">
        <v>174</v>
      </c>
      <c r="H54" s="56">
        <v>39200</v>
      </c>
      <c r="I54" s="53"/>
      <c r="J54" s="53"/>
      <c r="K54" s="53"/>
      <c r="L54" s="53"/>
      <c r="M54" s="53"/>
      <c r="N54" s="53"/>
      <c r="O54" s="53"/>
      <c r="P54" s="53"/>
      <c r="Q54" s="53"/>
      <c r="R54" s="8">
        <v>39200</v>
      </c>
      <c r="S54" s="65"/>
      <c r="T54" s="68"/>
      <c r="U54" s="8">
        <v>39200</v>
      </c>
      <c r="V54" s="10">
        <v>316210</v>
      </c>
      <c r="W54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W8"/>
  <sheetViews>
    <sheetView topLeftCell="A6" workbookViewId="0">
      <selection activeCell="A7" sqref="A7:XFD8"/>
    </sheetView>
  </sheetViews>
  <sheetFormatPr defaultRowHeight="15"/>
  <sheetData>
    <row r="2" spans="1:23" s="50" customFormat="1" ht="79.5" customHeight="1">
      <c r="A2" s="38">
        <v>38</v>
      </c>
      <c r="B2" s="39">
        <v>44502</v>
      </c>
      <c r="C2" s="40" t="s">
        <v>127</v>
      </c>
      <c r="D2" s="41" t="s">
        <v>98</v>
      </c>
      <c r="E2" s="42" t="s">
        <v>128</v>
      </c>
      <c r="F2" s="41"/>
      <c r="G2" s="41" t="s">
        <v>129</v>
      </c>
      <c r="H2" s="43">
        <v>25000</v>
      </c>
      <c r="I2" s="41"/>
      <c r="J2" s="41"/>
      <c r="K2" s="41"/>
      <c r="L2" s="41"/>
      <c r="M2" s="41"/>
      <c r="N2" s="44"/>
      <c r="O2" s="45">
        <f t="shared" ref="O2:O6" si="0">H2+N2</f>
        <v>25000</v>
      </c>
      <c r="P2" s="46">
        <v>284</v>
      </c>
      <c r="Q2" s="47"/>
      <c r="R2" s="47">
        <f t="shared" ref="R2:R6" si="1">O2</f>
        <v>25000</v>
      </c>
      <c r="S2" s="48">
        <f t="shared" ref="S2:S6" si="2">S1+Q2-R2</f>
        <v>-25000</v>
      </c>
      <c r="T2" s="49"/>
    </row>
    <row r="3" spans="1:23" s="50" customFormat="1" ht="79.5" customHeight="1">
      <c r="A3" s="38">
        <v>38</v>
      </c>
      <c r="B3" s="39">
        <v>44502</v>
      </c>
      <c r="C3" s="40" t="s">
        <v>127</v>
      </c>
      <c r="D3" s="41" t="s">
        <v>98</v>
      </c>
      <c r="E3" s="42" t="s">
        <v>128</v>
      </c>
      <c r="F3" s="41"/>
      <c r="G3" s="41" t="s">
        <v>129</v>
      </c>
      <c r="H3" s="43">
        <v>25000</v>
      </c>
      <c r="I3" s="41"/>
      <c r="J3" s="41"/>
      <c r="K3" s="41"/>
      <c r="L3" s="41"/>
      <c r="M3" s="41"/>
      <c r="N3" s="44"/>
      <c r="O3" s="45">
        <f t="shared" si="0"/>
        <v>25000</v>
      </c>
      <c r="P3" s="46">
        <v>284</v>
      </c>
      <c r="Q3" s="47"/>
      <c r="R3" s="47">
        <f t="shared" si="1"/>
        <v>25000</v>
      </c>
      <c r="S3" s="48">
        <f t="shared" si="2"/>
        <v>-50000</v>
      </c>
      <c r="T3" s="49"/>
    </row>
    <row r="4" spans="1:23" s="50" customFormat="1" ht="79.5" customHeight="1">
      <c r="A4" s="38">
        <v>40</v>
      </c>
      <c r="B4" s="39">
        <v>44502</v>
      </c>
      <c r="C4" s="40" t="s">
        <v>127</v>
      </c>
      <c r="D4" s="41" t="s">
        <v>98</v>
      </c>
      <c r="E4" s="42" t="s">
        <v>130</v>
      </c>
      <c r="F4" s="41"/>
      <c r="G4" s="41" t="s">
        <v>131</v>
      </c>
      <c r="H4" s="43">
        <v>25000</v>
      </c>
      <c r="I4" s="41"/>
      <c r="J4" s="41"/>
      <c r="K4" s="41"/>
      <c r="L4" s="41"/>
      <c r="M4" s="41"/>
      <c r="N4" s="44"/>
      <c r="O4" s="45">
        <f t="shared" si="0"/>
        <v>25000</v>
      </c>
      <c r="P4" s="46">
        <v>285</v>
      </c>
      <c r="Q4" s="47"/>
      <c r="R4" s="47">
        <f t="shared" si="1"/>
        <v>25000</v>
      </c>
      <c r="S4" s="48">
        <f t="shared" si="2"/>
        <v>-75000</v>
      </c>
      <c r="T4" s="49"/>
    </row>
    <row r="5" spans="1:23" s="50" customFormat="1" ht="79.5" customHeight="1">
      <c r="A5" s="38">
        <v>41</v>
      </c>
      <c r="B5" s="39">
        <v>44502</v>
      </c>
      <c r="C5" s="40" t="s">
        <v>127</v>
      </c>
      <c r="D5" s="41" t="s">
        <v>98</v>
      </c>
      <c r="E5" s="42" t="s">
        <v>132</v>
      </c>
      <c r="F5" s="41"/>
      <c r="G5" s="41" t="s">
        <v>133</v>
      </c>
      <c r="H5" s="43">
        <v>25000</v>
      </c>
      <c r="I5" s="41"/>
      <c r="J5" s="41"/>
      <c r="K5" s="41"/>
      <c r="L5" s="41"/>
      <c r="M5" s="41"/>
      <c r="N5" s="44"/>
      <c r="O5" s="45">
        <f t="shared" si="0"/>
        <v>25000</v>
      </c>
      <c r="P5" s="46">
        <v>286</v>
      </c>
      <c r="Q5" s="47"/>
      <c r="R5" s="47">
        <f t="shared" si="1"/>
        <v>25000</v>
      </c>
      <c r="S5" s="48">
        <f t="shared" si="2"/>
        <v>-100000</v>
      </c>
      <c r="T5" s="49"/>
    </row>
    <row r="6" spans="1:23" s="50" customFormat="1" ht="79.5" customHeight="1">
      <c r="A6" s="38">
        <v>42</v>
      </c>
      <c r="B6" s="39">
        <v>44502</v>
      </c>
      <c r="C6" s="40" t="s">
        <v>127</v>
      </c>
      <c r="D6" s="41" t="s">
        <v>98</v>
      </c>
      <c r="E6" s="42" t="s">
        <v>134</v>
      </c>
      <c r="F6" s="41"/>
      <c r="G6" s="41" t="s">
        <v>135</v>
      </c>
      <c r="H6" s="43">
        <v>25000</v>
      </c>
      <c r="I6" s="41"/>
      <c r="J6" s="41"/>
      <c r="K6" s="41"/>
      <c r="L6" s="41"/>
      <c r="M6" s="41"/>
      <c r="N6" s="44"/>
      <c r="O6" s="45">
        <f t="shared" si="0"/>
        <v>25000</v>
      </c>
      <c r="P6" s="46">
        <v>287</v>
      </c>
      <c r="Q6" s="47"/>
      <c r="R6" s="47">
        <f t="shared" si="1"/>
        <v>25000</v>
      </c>
      <c r="S6" s="48">
        <f t="shared" si="2"/>
        <v>-125000</v>
      </c>
      <c r="T6" s="49"/>
    </row>
    <row r="7" spans="1:23" s="12" customFormat="1" ht="300">
      <c r="A7" s="51">
        <v>23</v>
      </c>
      <c r="B7" s="52">
        <v>44502</v>
      </c>
      <c r="C7" s="21" t="s">
        <v>178</v>
      </c>
      <c r="D7" s="66" t="s">
        <v>98</v>
      </c>
      <c r="E7" s="66" t="s">
        <v>159</v>
      </c>
      <c r="F7" s="72"/>
      <c r="G7" s="16" t="s">
        <v>250</v>
      </c>
      <c r="H7" s="73">
        <v>247014</v>
      </c>
      <c r="I7" s="7"/>
      <c r="J7" s="7"/>
      <c r="K7" s="7"/>
      <c r="L7" s="7"/>
      <c r="M7" s="66"/>
      <c r="N7" s="66"/>
      <c r="O7" s="66"/>
      <c r="P7" s="66"/>
      <c r="Q7" s="66"/>
      <c r="R7" s="8">
        <v>247014</v>
      </c>
      <c r="S7" s="74" t="s">
        <v>181</v>
      </c>
      <c r="T7" s="75"/>
      <c r="U7" s="8">
        <v>247014</v>
      </c>
      <c r="V7" s="10">
        <v>-34801</v>
      </c>
      <c r="W7" s="60"/>
    </row>
    <row r="8" spans="1:23" s="12" customFormat="1" ht="337.5">
      <c r="A8" s="51">
        <v>30</v>
      </c>
      <c r="B8" s="52">
        <v>44505</v>
      </c>
      <c r="C8" s="21" t="s">
        <v>245</v>
      </c>
      <c r="D8" s="66" t="s">
        <v>98</v>
      </c>
      <c r="E8" s="66" t="s">
        <v>159</v>
      </c>
      <c r="F8" s="72"/>
      <c r="G8" s="16" t="s">
        <v>251</v>
      </c>
      <c r="H8" s="73">
        <v>21482</v>
      </c>
      <c r="I8" s="66"/>
      <c r="J8" s="66"/>
      <c r="K8" s="66"/>
      <c r="L8" s="66"/>
      <c r="M8" s="66"/>
      <c r="N8" s="66"/>
      <c r="O8" s="66"/>
      <c r="P8" s="66"/>
      <c r="Q8" s="66"/>
      <c r="R8" s="8">
        <v>21482</v>
      </c>
      <c r="S8" s="74" t="s">
        <v>181</v>
      </c>
      <c r="T8" s="75"/>
      <c r="U8" s="8">
        <v>21482</v>
      </c>
      <c r="V8" s="59">
        <v>-317004</v>
      </c>
      <c r="W8" s="6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Y50"/>
  <sheetViews>
    <sheetView topLeftCell="A49" workbookViewId="0">
      <selection activeCell="C63" sqref="C63"/>
    </sheetView>
  </sheetViews>
  <sheetFormatPr defaultRowHeight="15"/>
  <sheetData>
    <row r="2" spans="1:25" s="12" customFormat="1" ht="337.5">
      <c r="A2" s="1">
        <v>10</v>
      </c>
      <c r="B2" s="2">
        <v>44503</v>
      </c>
      <c r="C2" s="3" t="s">
        <v>4</v>
      </c>
      <c r="D2" s="3" t="s">
        <v>5</v>
      </c>
      <c r="E2" s="3" t="s">
        <v>6</v>
      </c>
      <c r="F2" s="11"/>
      <c r="G2" s="5" t="s">
        <v>7</v>
      </c>
      <c r="H2" s="13">
        <v>1135</v>
      </c>
      <c r="I2" s="11"/>
      <c r="J2" s="11"/>
      <c r="K2" s="11"/>
      <c r="L2" s="11"/>
      <c r="M2" s="11"/>
      <c r="N2" s="11"/>
      <c r="O2" s="7">
        <v>1135</v>
      </c>
      <c r="P2" s="11"/>
      <c r="Q2" s="7"/>
      <c r="R2" s="7">
        <v>1135</v>
      </c>
      <c r="S2" s="7">
        <v>1346384.04</v>
      </c>
      <c r="T2" s="14"/>
      <c r="U2" s="8"/>
      <c r="V2" s="10"/>
      <c r="W2" s="11"/>
    </row>
    <row r="3" spans="1:25" s="20" customFormat="1" ht="18.75">
      <c r="A3" s="1">
        <v>11</v>
      </c>
      <c r="B3" s="2">
        <v>44503</v>
      </c>
      <c r="C3" s="15"/>
      <c r="D3" s="3" t="s">
        <v>5</v>
      </c>
      <c r="E3" s="11"/>
      <c r="F3" s="11"/>
      <c r="G3" s="16"/>
      <c r="H3" s="17">
        <v>10400</v>
      </c>
      <c r="I3" s="18"/>
      <c r="J3" s="18"/>
      <c r="K3" s="18"/>
      <c r="L3" s="18"/>
      <c r="M3" s="18"/>
      <c r="N3" s="18"/>
      <c r="O3" s="7">
        <v>10400</v>
      </c>
      <c r="P3" s="19"/>
      <c r="Q3" s="7"/>
      <c r="R3" s="7">
        <v>10400</v>
      </c>
      <c r="S3" s="7">
        <v>1335984.04</v>
      </c>
      <c r="T3" s="11"/>
    </row>
    <row r="4" spans="1:25" s="12" customFormat="1" ht="337.5">
      <c r="A4" s="1">
        <v>12</v>
      </c>
      <c r="B4" s="2">
        <v>44503</v>
      </c>
      <c r="C4" s="3" t="s">
        <v>4</v>
      </c>
      <c r="D4" s="3" t="s">
        <v>5</v>
      </c>
      <c r="E4" s="3" t="s">
        <v>6</v>
      </c>
      <c r="F4" s="21"/>
      <c r="G4" s="22" t="s">
        <v>7</v>
      </c>
      <c r="H4" s="17">
        <v>9990</v>
      </c>
      <c r="I4" s="7"/>
      <c r="J4" s="7"/>
      <c r="K4" s="7"/>
      <c r="L4" s="7"/>
      <c r="M4" s="7"/>
      <c r="N4" s="7"/>
      <c r="O4" s="7">
        <v>9990</v>
      </c>
      <c r="P4" s="7"/>
      <c r="Q4" s="7"/>
      <c r="R4" s="7">
        <v>9990</v>
      </c>
      <c r="S4" s="7">
        <v>1325994.04</v>
      </c>
      <c r="T4" s="14"/>
      <c r="U4" s="14"/>
      <c r="V4" s="10"/>
      <c r="W4" s="23"/>
      <c r="X4" s="24"/>
      <c r="Y4" s="24"/>
    </row>
    <row r="5" spans="1:25" s="12" customFormat="1" ht="131.25">
      <c r="A5" s="1">
        <v>16</v>
      </c>
      <c r="B5" s="2">
        <v>44505</v>
      </c>
      <c r="C5" s="3" t="s">
        <v>8</v>
      </c>
      <c r="D5" s="3" t="s">
        <v>5</v>
      </c>
      <c r="E5" s="3" t="s">
        <v>16</v>
      </c>
      <c r="F5" s="11"/>
      <c r="G5" s="5" t="s">
        <v>17</v>
      </c>
      <c r="H5" s="13">
        <v>6300</v>
      </c>
      <c r="I5" s="11"/>
      <c r="J5" s="11"/>
      <c r="K5" s="11"/>
      <c r="L5" s="11"/>
      <c r="M5" s="11"/>
      <c r="N5" s="11"/>
      <c r="O5" s="7">
        <v>6300</v>
      </c>
      <c r="P5" s="11"/>
      <c r="Q5" s="7"/>
      <c r="R5" s="7">
        <v>6300</v>
      </c>
      <c r="S5" s="7">
        <v>1263188.1400000001</v>
      </c>
      <c r="T5" s="14"/>
      <c r="U5" s="8"/>
      <c r="V5" s="10"/>
      <c r="W5" s="11"/>
    </row>
    <row r="6" spans="1:25" s="20" customFormat="1" ht="150">
      <c r="A6" s="1">
        <v>17</v>
      </c>
      <c r="B6" s="2">
        <v>44505</v>
      </c>
      <c r="C6" s="3" t="s">
        <v>8</v>
      </c>
      <c r="D6" s="3" t="s">
        <v>5</v>
      </c>
      <c r="E6" s="11" t="s">
        <v>18</v>
      </c>
      <c r="F6" s="11"/>
      <c r="G6" s="16" t="s">
        <v>19</v>
      </c>
      <c r="H6" s="17">
        <v>384</v>
      </c>
      <c r="I6" s="18"/>
      <c r="J6" s="18"/>
      <c r="K6" s="18"/>
      <c r="L6" s="18"/>
      <c r="M6" s="18"/>
      <c r="N6" s="18"/>
      <c r="O6" s="7">
        <v>384</v>
      </c>
      <c r="P6" s="19"/>
      <c r="Q6" s="7"/>
      <c r="R6" s="7">
        <v>384</v>
      </c>
      <c r="S6" s="7">
        <v>1262804.1400000001</v>
      </c>
      <c r="T6" s="11"/>
    </row>
    <row r="7" spans="1:25" s="12" customFormat="1" ht="243.75">
      <c r="A7" s="1">
        <v>24</v>
      </c>
      <c r="B7" s="2">
        <v>44507</v>
      </c>
      <c r="C7" s="3" t="s">
        <v>8</v>
      </c>
      <c r="D7" s="3" t="s">
        <v>5</v>
      </c>
      <c r="E7" s="3" t="s">
        <v>18</v>
      </c>
      <c r="F7" s="21"/>
      <c r="G7" s="22" t="s">
        <v>21</v>
      </c>
      <c r="H7" s="17">
        <v>550</v>
      </c>
      <c r="I7" s="7"/>
      <c r="J7" s="7"/>
      <c r="K7" s="7"/>
      <c r="L7" s="7"/>
      <c r="M7" s="7"/>
      <c r="N7" s="7"/>
      <c r="O7" s="7">
        <v>550</v>
      </c>
      <c r="P7" s="7"/>
      <c r="Q7" s="7"/>
      <c r="R7" s="7">
        <v>550</v>
      </c>
      <c r="S7" s="7">
        <v>977174.64000000013</v>
      </c>
      <c r="T7" s="14"/>
      <c r="U7" s="14"/>
      <c r="V7" s="10"/>
      <c r="W7" s="23"/>
      <c r="X7" s="24"/>
      <c r="Y7" s="24"/>
    </row>
    <row r="8" spans="1:25" s="12" customFormat="1" ht="150">
      <c r="A8" s="1">
        <v>25</v>
      </c>
      <c r="B8" s="2">
        <v>44507</v>
      </c>
      <c r="C8" s="3" t="s">
        <v>8</v>
      </c>
      <c r="D8" s="3" t="s">
        <v>5</v>
      </c>
      <c r="E8" s="3" t="s">
        <v>22</v>
      </c>
      <c r="F8" s="11"/>
      <c r="G8" s="5" t="s">
        <v>19</v>
      </c>
      <c r="H8" s="13">
        <v>509</v>
      </c>
      <c r="I8" s="11"/>
      <c r="J8" s="11"/>
      <c r="K8" s="11"/>
      <c r="L8" s="11"/>
      <c r="M8" s="11"/>
      <c r="N8" s="11"/>
      <c r="O8" s="7">
        <v>509</v>
      </c>
      <c r="P8" s="11"/>
      <c r="Q8" s="7"/>
      <c r="R8" s="7">
        <v>509</v>
      </c>
      <c r="S8" s="7">
        <v>976665.64000000013</v>
      </c>
      <c r="T8" s="25"/>
      <c r="U8" s="8"/>
      <c r="V8" s="10"/>
      <c r="W8" s="11"/>
    </row>
    <row r="9" spans="1:25" s="12" customFormat="1" ht="206.25">
      <c r="A9" s="1">
        <v>31</v>
      </c>
      <c r="B9" s="2">
        <v>44509</v>
      </c>
      <c r="C9" s="3" t="s">
        <v>8</v>
      </c>
      <c r="D9" s="3" t="s">
        <v>5</v>
      </c>
      <c r="E9" s="3" t="s">
        <v>31</v>
      </c>
      <c r="F9" s="11"/>
      <c r="G9" s="5" t="s">
        <v>32</v>
      </c>
      <c r="H9" s="13">
        <v>4100.1499999999996</v>
      </c>
      <c r="I9" s="11"/>
      <c r="J9" s="11"/>
      <c r="K9" s="11"/>
      <c r="L9" s="11"/>
      <c r="M9" s="11"/>
      <c r="N9" s="11"/>
      <c r="O9" s="7">
        <v>4100.1499999999996</v>
      </c>
      <c r="P9" s="11"/>
      <c r="Q9" s="7"/>
      <c r="R9" s="7">
        <v>4100.1499999999996</v>
      </c>
      <c r="S9" s="7">
        <v>842538.94000000006</v>
      </c>
      <c r="T9" s="25"/>
      <c r="U9" s="8"/>
      <c r="V9" s="10"/>
      <c r="W9" s="11"/>
    </row>
    <row r="10" spans="1:25" s="12" customFormat="1" ht="37.5" customHeight="1">
      <c r="A10" s="1">
        <v>40</v>
      </c>
      <c r="B10" s="2">
        <v>44511</v>
      </c>
      <c r="C10" s="3" t="s">
        <v>8</v>
      </c>
      <c r="D10" s="3" t="s">
        <v>5</v>
      </c>
      <c r="E10" s="3" t="s">
        <v>39</v>
      </c>
      <c r="F10" s="11"/>
      <c r="G10" s="5" t="s">
        <v>40</v>
      </c>
      <c r="H10" s="13">
        <v>3160</v>
      </c>
      <c r="I10" s="11"/>
      <c r="J10" s="11"/>
      <c r="K10" s="11"/>
      <c r="L10" s="11"/>
      <c r="M10" s="11"/>
      <c r="N10" s="11"/>
      <c r="O10" s="7">
        <v>3160</v>
      </c>
      <c r="P10" s="11"/>
      <c r="Q10" s="7"/>
      <c r="R10" s="7">
        <v>3160</v>
      </c>
      <c r="S10" s="7">
        <v>707827.24</v>
      </c>
      <c r="T10" s="14"/>
      <c r="U10" s="8"/>
      <c r="V10" s="10"/>
      <c r="W10" s="11"/>
    </row>
    <row r="11" spans="1:25" s="12" customFormat="1" ht="18.75" customHeight="1">
      <c r="A11" s="1">
        <v>46</v>
      </c>
      <c r="B11" s="2">
        <v>44512</v>
      </c>
      <c r="C11" s="3" t="s">
        <v>8</v>
      </c>
      <c r="D11" s="3" t="s">
        <v>5</v>
      </c>
      <c r="E11" s="3" t="s">
        <v>45</v>
      </c>
      <c r="F11" s="11"/>
      <c r="G11" s="5" t="s">
        <v>44</v>
      </c>
      <c r="H11" s="13">
        <v>591</v>
      </c>
      <c r="I11" s="11"/>
      <c r="J11" s="11"/>
      <c r="K11" s="11"/>
      <c r="L11" s="11"/>
      <c r="M11" s="11"/>
      <c r="N11" s="11"/>
      <c r="O11" s="7">
        <v>591</v>
      </c>
      <c r="P11" s="11"/>
      <c r="Q11" s="7"/>
      <c r="R11" s="7">
        <v>591</v>
      </c>
      <c r="S11" s="7">
        <v>558299.53999999992</v>
      </c>
      <c r="T11" s="14"/>
      <c r="U11" s="8"/>
      <c r="V11" s="10"/>
      <c r="W11" s="11"/>
    </row>
    <row r="12" spans="1:25" s="20" customFormat="1" ht="206.25">
      <c r="A12" s="1">
        <v>47</v>
      </c>
      <c r="B12" s="2">
        <v>44512</v>
      </c>
      <c r="C12" s="3" t="s">
        <v>8</v>
      </c>
      <c r="D12" s="3" t="s">
        <v>5</v>
      </c>
      <c r="E12" s="11" t="s">
        <v>46</v>
      </c>
      <c r="F12" s="11"/>
      <c r="G12" s="16" t="s">
        <v>32</v>
      </c>
      <c r="H12" s="17">
        <v>3904.2</v>
      </c>
      <c r="I12" s="18"/>
      <c r="J12" s="18"/>
      <c r="K12" s="18"/>
      <c r="L12" s="18"/>
      <c r="M12" s="18"/>
      <c r="N12" s="18"/>
      <c r="O12" s="7">
        <v>3904.2</v>
      </c>
      <c r="P12" s="19"/>
      <c r="Q12" s="7"/>
      <c r="R12" s="7">
        <v>3904.2</v>
      </c>
      <c r="S12" s="7">
        <v>554395.34</v>
      </c>
      <c r="T12" s="11"/>
    </row>
    <row r="13" spans="1:25" s="12" customFormat="1" ht="37.5" customHeight="1">
      <c r="A13" s="1">
        <v>58</v>
      </c>
      <c r="B13" s="2">
        <v>44516</v>
      </c>
      <c r="C13" s="3" t="s">
        <v>8</v>
      </c>
      <c r="D13" s="3" t="s">
        <v>5</v>
      </c>
      <c r="E13" s="3" t="s">
        <v>99</v>
      </c>
      <c r="F13" s="11"/>
      <c r="G13" s="5" t="s">
        <v>100</v>
      </c>
      <c r="H13" s="13">
        <v>44.57</v>
      </c>
      <c r="I13" s="11"/>
      <c r="J13" s="11"/>
      <c r="K13" s="11"/>
      <c r="L13" s="11"/>
      <c r="M13" s="11"/>
      <c r="N13" s="11"/>
      <c r="O13" s="7">
        <v>44.57</v>
      </c>
      <c r="P13" s="11"/>
      <c r="Q13" s="7"/>
      <c r="R13" s="7">
        <v>44.57</v>
      </c>
      <c r="S13" s="7">
        <v>693697.5199999999</v>
      </c>
      <c r="T13" s="14"/>
      <c r="U13" s="8"/>
      <c r="V13" s="10"/>
      <c r="W13" s="11"/>
    </row>
    <row r="14" spans="1:25" s="12" customFormat="1" ht="18.75" customHeight="1">
      <c r="A14" s="1">
        <v>68</v>
      </c>
      <c r="B14" s="2">
        <v>44520</v>
      </c>
      <c r="C14" s="3" t="s">
        <v>8</v>
      </c>
      <c r="D14" s="3" t="s">
        <v>101</v>
      </c>
      <c r="E14" s="3" t="s">
        <v>46</v>
      </c>
      <c r="F14" s="11"/>
      <c r="G14" s="5" t="s">
        <v>102</v>
      </c>
      <c r="H14" s="13">
        <v>4982.95</v>
      </c>
      <c r="I14" s="11"/>
      <c r="J14" s="11"/>
      <c r="K14" s="11"/>
      <c r="L14" s="11"/>
      <c r="M14" s="11"/>
      <c r="N14" s="11"/>
      <c r="O14" s="7">
        <v>4982.95</v>
      </c>
      <c r="P14" s="11"/>
      <c r="Q14" s="7"/>
      <c r="R14" s="7">
        <v>4982.95</v>
      </c>
      <c r="S14" s="7">
        <v>46104.969999999863</v>
      </c>
      <c r="T14" s="14"/>
      <c r="U14" s="8"/>
      <c r="V14" s="10"/>
      <c r="W14" s="11"/>
    </row>
    <row r="15" spans="1:25" s="12" customFormat="1" ht="37.5" customHeight="1">
      <c r="A15" s="1">
        <v>72</v>
      </c>
      <c r="B15" s="2">
        <v>44522</v>
      </c>
      <c r="C15" s="3" t="s">
        <v>103</v>
      </c>
      <c r="D15" s="3" t="s">
        <v>101</v>
      </c>
      <c r="E15" s="3" t="s">
        <v>104</v>
      </c>
      <c r="F15" s="21"/>
      <c r="G15" s="22" t="s">
        <v>105</v>
      </c>
      <c r="H15" s="17">
        <v>4766</v>
      </c>
      <c r="I15" s="7"/>
      <c r="J15" s="7"/>
      <c r="K15" s="7"/>
      <c r="L15" s="7"/>
      <c r="M15" s="7"/>
      <c r="N15" s="7"/>
      <c r="O15" s="7">
        <v>4766</v>
      </c>
      <c r="P15" s="7"/>
      <c r="Q15" s="7"/>
      <c r="R15" s="7">
        <v>4766</v>
      </c>
      <c r="S15" s="7">
        <v>20472.48999999986</v>
      </c>
      <c r="T15" s="14"/>
      <c r="U15" s="14"/>
      <c r="V15" s="10"/>
      <c r="W15" s="23"/>
      <c r="X15" s="24"/>
      <c r="Y15" s="24"/>
    </row>
    <row r="16" spans="1:25" s="12" customFormat="1" ht="206.25">
      <c r="A16" s="1">
        <v>73</v>
      </c>
      <c r="B16" s="2">
        <v>44523</v>
      </c>
      <c r="C16" s="3" t="s">
        <v>59</v>
      </c>
      <c r="D16" s="3" t="s">
        <v>101</v>
      </c>
      <c r="E16" s="3" t="s">
        <v>46</v>
      </c>
      <c r="F16" s="11"/>
      <c r="G16" s="5" t="s">
        <v>32</v>
      </c>
      <c r="H16" s="13">
        <v>4704.1899999999996</v>
      </c>
      <c r="I16" s="11"/>
      <c r="J16" s="11"/>
      <c r="K16" s="11"/>
      <c r="L16" s="11"/>
      <c r="M16" s="11"/>
      <c r="N16" s="11"/>
      <c r="O16" s="7">
        <v>4704.1899999999996</v>
      </c>
      <c r="P16" s="11"/>
      <c r="Q16" s="7"/>
      <c r="R16" s="7">
        <v>4704.1899999999996</v>
      </c>
      <c r="S16" s="7">
        <v>15768.299999999861</v>
      </c>
      <c r="T16" s="25"/>
      <c r="U16" s="8"/>
      <c r="V16" s="10"/>
      <c r="W16" s="11"/>
    </row>
    <row r="17" spans="1:25" s="12" customFormat="1" ht="187.5">
      <c r="A17" s="1">
        <v>74</v>
      </c>
      <c r="B17" s="2">
        <v>44523</v>
      </c>
      <c r="C17" s="3" t="s">
        <v>59</v>
      </c>
      <c r="D17" s="3" t="s">
        <v>101</v>
      </c>
      <c r="E17" s="3" t="s">
        <v>22</v>
      </c>
      <c r="F17" s="11"/>
      <c r="G17" s="5" t="s">
        <v>106</v>
      </c>
      <c r="H17" s="13">
        <v>810</v>
      </c>
      <c r="I17" s="11"/>
      <c r="J17" s="11"/>
      <c r="K17" s="11"/>
      <c r="L17" s="11"/>
      <c r="M17" s="11"/>
      <c r="N17" s="11"/>
      <c r="O17" s="7">
        <v>810</v>
      </c>
      <c r="P17" s="11"/>
      <c r="Q17" s="7"/>
      <c r="R17" s="7">
        <v>810</v>
      </c>
      <c r="S17" s="7">
        <v>14958.299999999861</v>
      </c>
      <c r="T17" s="14"/>
      <c r="U17" s="8"/>
      <c r="V17" s="10"/>
      <c r="W17" s="11"/>
    </row>
    <row r="18" spans="1:25" s="12" customFormat="1" ht="131.25">
      <c r="A18" s="1">
        <v>77</v>
      </c>
      <c r="B18" s="2">
        <v>44525</v>
      </c>
      <c r="C18" s="3" t="s">
        <v>107</v>
      </c>
      <c r="D18" s="3" t="s">
        <v>5</v>
      </c>
      <c r="E18" s="3" t="s">
        <v>108</v>
      </c>
      <c r="F18" s="11"/>
      <c r="G18" s="5" t="s">
        <v>109</v>
      </c>
      <c r="H18" s="13">
        <v>5020</v>
      </c>
      <c r="I18" s="11"/>
      <c r="J18" s="11"/>
      <c r="K18" s="11"/>
      <c r="L18" s="11"/>
      <c r="M18" s="11"/>
      <c r="N18" s="11"/>
      <c r="O18" s="7">
        <v>5020</v>
      </c>
      <c r="P18" s="11"/>
      <c r="Q18" s="7"/>
      <c r="R18" s="7">
        <v>5020</v>
      </c>
      <c r="S18" s="7">
        <v>29938.299999999857</v>
      </c>
      <c r="T18" s="14"/>
      <c r="U18" s="8"/>
      <c r="V18" s="10"/>
      <c r="W18" s="11"/>
    </row>
    <row r="19" spans="1:25" s="12" customFormat="1" ht="187.5">
      <c r="A19" s="1">
        <v>78</v>
      </c>
      <c r="B19" s="2">
        <v>44528</v>
      </c>
      <c r="C19" s="3" t="s">
        <v>110</v>
      </c>
      <c r="D19" s="3" t="s">
        <v>5</v>
      </c>
      <c r="E19" s="3" t="s">
        <v>111</v>
      </c>
      <c r="F19" s="21"/>
      <c r="G19" s="22" t="s">
        <v>112</v>
      </c>
      <c r="H19" s="17">
        <v>113.4</v>
      </c>
      <c r="I19" s="7"/>
      <c r="J19" s="7"/>
      <c r="K19" s="7"/>
      <c r="L19" s="7"/>
      <c r="M19" s="7"/>
      <c r="N19" s="7"/>
      <c r="O19" s="7">
        <v>113.4</v>
      </c>
      <c r="P19" s="7"/>
      <c r="Q19" s="7"/>
      <c r="R19" s="7">
        <v>113.4</v>
      </c>
      <c r="S19" s="7">
        <v>29824.899999999856</v>
      </c>
      <c r="T19" s="14"/>
      <c r="U19" s="14"/>
      <c r="V19" s="10"/>
      <c r="W19" s="23"/>
      <c r="X19" s="24"/>
      <c r="Y19" s="24"/>
    </row>
    <row r="20" spans="1:25" s="12" customFormat="1" ht="187.5">
      <c r="A20" s="1">
        <v>79</v>
      </c>
      <c r="B20" s="2">
        <v>44528</v>
      </c>
      <c r="C20" s="3" t="s">
        <v>103</v>
      </c>
      <c r="D20" s="3" t="s">
        <v>5</v>
      </c>
      <c r="E20" s="3" t="s">
        <v>104</v>
      </c>
      <c r="F20" s="11"/>
      <c r="G20" s="5" t="s">
        <v>105</v>
      </c>
      <c r="H20" s="13">
        <v>1260</v>
      </c>
      <c r="I20" s="11"/>
      <c r="J20" s="11"/>
      <c r="K20" s="11"/>
      <c r="L20" s="11"/>
      <c r="M20" s="11"/>
      <c r="N20" s="11"/>
      <c r="O20" s="7">
        <v>1260</v>
      </c>
      <c r="P20" s="11"/>
      <c r="Q20" s="7"/>
      <c r="R20" s="7">
        <v>1260</v>
      </c>
      <c r="S20" s="7">
        <v>28564.899999999856</v>
      </c>
      <c r="T20" s="25"/>
      <c r="U20" s="8"/>
      <c r="V20" s="10"/>
      <c r="W20" s="11"/>
    </row>
    <row r="21" spans="1:25" s="12" customFormat="1" ht="168.75">
      <c r="A21" s="1">
        <v>80</v>
      </c>
      <c r="B21" s="2">
        <v>44528</v>
      </c>
      <c r="C21" s="3" t="s">
        <v>59</v>
      </c>
      <c r="D21" s="3" t="s">
        <v>5</v>
      </c>
      <c r="E21" s="3" t="s">
        <v>113</v>
      </c>
      <c r="F21" s="11"/>
      <c r="G21" s="5" t="s">
        <v>114</v>
      </c>
      <c r="H21" s="13">
        <v>973</v>
      </c>
      <c r="I21" s="11"/>
      <c r="J21" s="11"/>
      <c r="K21" s="11"/>
      <c r="L21" s="11"/>
      <c r="M21" s="11"/>
      <c r="N21" s="11"/>
      <c r="O21" s="7">
        <v>973</v>
      </c>
      <c r="P21" s="11"/>
      <c r="Q21" s="7"/>
      <c r="R21" s="7">
        <v>973</v>
      </c>
      <c r="S21" s="7">
        <v>27591.899999999856</v>
      </c>
      <c r="T21" s="14"/>
      <c r="U21" s="8"/>
      <c r="V21" s="10"/>
      <c r="W21" s="11"/>
    </row>
    <row r="22" spans="1:25" s="12" customFormat="1" ht="131.25">
      <c r="A22" s="1">
        <v>81</v>
      </c>
      <c r="B22" s="2">
        <v>44529</v>
      </c>
      <c r="C22" s="3" t="s">
        <v>115</v>
      </c>
      <c r="D22" s="3" t="s">
        <v>5</v>
      </c>
      <c r="E22" s="3" t="s">
        <v>116</v>
      </c>
      <c r="F22" s="4"/>
      <c r="G22" s="5" t="s">
        <v>117</v>
      </c>
      <c r="H22" s="6">
        <v>8252</v>
      </c>
      <c r="I22" s="4"/>
      <c r="J22" s="4"/>
      <c r="K22" s="4"/>
      <c r="L22" s="4"/>
      <c r="M22" s="4"/>
      <c r="N22" s="4"/>
      <c r="O22" s="7">
        <v>8252</v>
      </c>
      <c r="P22" s="4"/>
      <c r="Q22" s="7"/>
      <c r="R22" s="7">
        <v>8252</v>
      </c>
      <c r="S22" s="7">
        <v>19339.899999999856</v>
      </c>
      <c r="T22" s="8"/>
      <c r="U22" s="9"/>
      <c r="V22" s="10"/>
      <c r="W22" s="11"/>
    </row>
    <row r="23" spans="1:25" s="12" customFormat="1" ht="150">
      <c r="A23" s="1">
        <v>82</v>
      </c>
      <c r="B23" s="2">
        <v>44529</v>
      </c>
      <c r="C23" s="3" t="s">
        <v>90</v>
      </c>
      <c r="D23" s="3" t="s">
        <v>5</v>
      </c>
      <c r="E23" s="3" t="s">
        <v>118</v>
      </c>
      <c r="F23" s="11"/>
      <c r="G23" s="5" t="s">
        <v>119</v>
      </c>
      <c r="H23" s="13">
        <v>5000</v>
      </c>
      <c r="I23" s="11"/>
      <c r="J23" s="11"/>
      <c r="K23" s="11"/>
      <c r="L23" s="11"/>
      <c r="M23" s="11"/>
      <c r="N23" s="11"/>
      <c r="O23" s="7">
        <v>5000</v>
      </c>
      <c r="P23" s="11"/>
      <c r="Q23" s="7"/>
      <c r="R23" s="7">
        <v>5000</v>
      </c>
      <c r="S23" s="7">
        <v>14339.899999999856</v>
      </c>
      <c r="T23" s="14"/>
      <c r="U23" s="8"/>
      <c r="V23" s="10"/>
      <c r="W23" s="11"/>
    </row>
    <row r="24" spans="1:25" s="12" customFormat="1" ht="187.5">
      <c r="A24" s="1">
        <v>88</v>
      </c>
      <c r="B24" s="2">
        <v>44530</v>
      </c>
      <c r="C24" s="3" t="s">
        <v>120</v>
      </c>
      <c r="D24" s="3" t="s">
        <v>121</v>
      </c>
      <c r="E24" s="3" t="s">
        <v>122</v>
      </c>
      <c r="F24" s="11"/>
      <c r="G24" s="5" t="s">
        <v>123</v>
      </c>
      <c r="H24" s="13">
        <v>2442</v>
      </c>
      <c r="I24" s="11"/>
      <c r="J24" s="11"/>
      <c r="K24" s="11"/>
      <c r="L24" s="11"/>
      <c r="M24" s="11"/>
      <c r="N24" s="11"/>
      <c r="O24" s="7">
        <v>2442</v>
      </c>
      <c r="P24" s="11"/>
      <c r="Q24" s="7"/>
      <c r="R24" s="7">
        <v>2442</v>
      </c>
      <c r="S24" s="7">
        <v>97049.899999999849</v>
      </c>
      <c r="T24" s="14"/>
      <c r="U24" s="8"/>
      <c r="V24" s="10"/>
      <c r="W24" s="11"/>
    </row>
    <row r="25" spans="1:25" s="50" customFormat="1" ht="79.5" customHeight="1">
      <c r="A25" s="38">
        <v>37</v>
      </c>
      <c r="B25" s="39">
        <v>44501</v>
      </c>
      <c r="C25" s="40" t="s">
        <v>124</v>
      </c>
      <c r="D25" s="41" t="s">
        <v>9</v>
      </c>
      <c r="E25" s="42" t="s">
        <v>125</v>
      </c>
      <c r="F25" s="41"/>
      <c r="G25" s="41" t="s">
        <v>126</v>
      </c>
      <c r="H25" s="43">
        <v>630000</v>
      </c>
      <c r="I25" s="41"/>
      <c r="J25" s="41"/>
      <c r="K25" s="41"/>
      <c r="L25" s="41"/>
      <c r="M25" s="41"/>
      <c r="N25" s="44"/>
      <c r="O25" s="45">
        <f t="shared" ref="O25:O28" si="0">H25+N25</f>
        <v>630000</v>
      </c>
      <c r="P25" s="46"/>
      <c r="Q25" s="47"/>
      <c r="R25" s="47">
        <f t="shared" ref="R25" si="1">O25</f>
        <v>630000</v>
      </c>
      <c r="S25" s="48">
        <f>S24+Q25-R25</f>
        <v>-532950.10000000009</v>
      </c>
      <c r="T25" s="49"/>
    </row>
    <row r="26" spans="1:25" s="50" customFormat="1" ht="79.5" customHeight="1">
      <c r="A26" s="38">
        <v>49</v>
      </c>
      <c r="B26" s="39">
        <v>44529</v>
      </c>
      <c r="C26" s="40" t="s">
        <v>124</v>
      </c>
      <c r="D26" s="41" t="s">
        <v>9</v>
      </c>
      <c r="E26" s="42" t="s">
        <v>125</v>
      </c>
      <c r="F26" s="41"/>
      <c r="G26" s="41" t="s">
        <v>151</v>
      </c>
      <c r="H26" s="43">
        <v>113850</v>
      </c>
      <c r="I26" s="41"/>
      <c r="J26" s="41"/>
      <c r="K26" s="41"/>
      <c r="L26" s="41"/>
      <c r="M26" s="41"/>
      <c r="N26" s="44"/>
      <c r="O26" s="45">
        <f t="shared" si="0"/>
        <v>113850</v>
      </c>
      <c r="P26" s="46"/>
      <c r="Q26" s="47">
        <f>O26</f>
        <v>113850</v>
      </c>
      <c r="R26" s="47"/>
      <c r="S26" s="48">
        <f t="shared" ref="S26:S28" si="2">S25+Q26-R26</f>
        <v>-419100.10000000009</v>
      </c>
      <c r="T26" s="49"/>
    </row>
    <row r="27" spans="1:25" s="50" customFormat="1" ht="79.5" customHeight="1">
      <c r="A27" s="38">
        <v>50</v>
      </c>
      <c r="B27" s="39">
        <v>44530</v>
      </c>
      <c r="C27" s="40" t="s">
        <v>124</v>
      </c>
      <c r="D27" s="41" t="s">
        <v>9</v>
      </c>
      <c r="E27" s="42" t="s">
        <v>125</v>
      </c>
      <c r="F27" s="41"/>
      <c r="G27" s="41" t="s">
        <v>152</v>
      </c>
      <c r="H27" s="43">
        <v>2000000</v>
      </c>
      <c r="I27" s="41"/>
      <c r="J27" s="41"/>
      <c r="K27" s="41"/>
      <c r="L27" s="41"/>
      <c r="M27" s="41"/>
      <c r="N27" s="44"/>
      <c r="O27" s="45">
        <f t="shared" si="0"/>
        <v>2000000</v>
      </c>
      <c r="P27" s="46"/>
      <c r="Q27" s="47">
        <f>O27</f>
        <v>2000000</v>
      </c>
      <c r="R27" s="47"/>
      <c r="S27" s="48">
        <f t="shared" si="2"/>
        <v>1580899.9</v>
      </c>
      <c r="T27" s="49"/>
    </row>
    <row r="28" spans="1:25" s="50" customFormat="1" ht="79.5" customHeight="1">
      <c r="A28" s="38">
        <v>51</v>
      </c>
      <c r="B28" s="39">
        <v>44530</v>
      </c>
      <c r="C28" s="40" t="s">
        <v>124</v>
      </c>
      <c r="D28" s="41" t="s">
        <v>9</v>
      </c>
      <c r="E28" s="42" t="s">
        <v>125</v>
      </c>
      <c r="F28" s="41"/>
      <c r="G28" s="41" t="s">
        <v>153</v>
      </c>
      <c r="H28" s="43">
        <v>30000</v>
      </c>
      <c r="I28" s="41"/>
      <c r="J28" s="41"/>
      <c r="K28" s="41"/>
      <c r="L28" s="41"/>
      <c r="M28" s="41"/>
      <c r="N28" s="44"/>
      <c r="O28" s="45">
        <f t="shared" si="0"/>
        <v>30000</v>
      </c>
      <c r="P28" s="46"/>
      <c r="Q28" s="47">
        <v>30000</v>
      </c>
      <c r="R28" s="47"/>
      <c r="S28" s="48">
        <f t="shared" si="2"/>
        <v>1610899.9</v>
      </c>
      <c r="T28" s="49"/>
    </row>
    <row r="29" spans="1:25" s="85" customFormat="1" ht="393.75">
      <c r="A29" s="25">
        <v>21</v>
      </c>
      <c r="B29" s="80">
        <v>44502</v>
      </c>
      <c r="C29" s="14" t="s">
        <v>205</v>
      </c>
      <c r="D29" s="81" t="s">
        <v>206</v>
      </c>
      <c r="E29" s="81" t="s">
        <v>125</v>
      </c>
      <c r="F29" s="82"/>
      <c r="G29" s="83" t="s">
        <v>207</v>
      </c>
      <c r="H29" s="73">
        <v>630000</v>
      </c>
      <c r="I29" s="75"/>
      <c r="J29" s="75"/>
      <c r="K29" s="75"/>
      <c r="L29" s="75"/>
      <c r="M29" s="81"/>
      <c r="N29" s="81"/>
      <c r="O29" s="81"/>
      <c r="P29" s="81"/>
      <c r="Q29" s="81"/>
      <c r="R29" s="8">
        <v>630000</v>
      </c>
      <c r="S29" s="74"/>
      <c r="T29" s="75">
        <v>630000</v>
      </c>
      <c r="U29" s="8"/>
      <c r="V29" s="59">
        <v>263690</v>
      </c>
      <c r="W29" s="84"/>
    </row>
    <row r="30" spans="1:25" s="12" customFormat="1" ht="206.25">
      <c r="A30" s="51">
        <v>24</v>
      </c>
      <c r="B30" s="52">
        <v>44503</v>
      </c>
      <c r="C30" s="21" t="s">
        <v>205</v>
      </c>
      <c r="D30" s="66" t="s">
        <v>206</v>
      </c>
      <c r="E30" s="66" t="s">
        <v>14</v>
      </c>
      <c r="F30" s="72"/>
      <c r="G30" s="16" t="s">
        <v>208</v>
      </c>
      <c r="H30" s="73">
        <v>280000</v>
      </c>
      <c r="I30" s="7"/>
      <c r="J30" s="7"/>
      <c r="K30" s="7"/>
      <c r="L30" s="7"/>
      <c r="M30" s="66"/>
      <c r="N30" s="66"/>
      <c r="O30" s="66"/>
      <c r="P30" s="66"/>
      <c r="Q30" s="66"/>
      <c r="R30" s="8">
        <v>280000</v>
      </c>
      <c r="S30" s="74"/>
      <c r="T30" s="75"/>
      <c r="U30" s="8">
        <v>280000</v>
      </c>
      <c r="V30" s="10">
        <v>-314801</v>
      </c>
      <c r="W30" s="60"/>
    </row>
    <row r="31" spans="1:25" s="12" customFormat="1" ht="337.5">
      <c r="A31" s="51">
        <v>28</v>
      </c>
      <c r="B31" s="52">
        <v>44503</v>
      </c>
      <c r="C31" s="21" t="s">
        <v>205</v>
      </c>
      <c r="D31" s="66" t="s">
        <v>206</v>
      </c>
      <c r="E31" s="66" t="s">
        <v>14</v>
      </c>
      <c r="F31" s="72"/>
      <c r="G31" s="16" t="s">
        <v>209</v>
      </c>
      <c r="H31" s="73">
        <v>72478</v>
      </c>
      <c r="I31" s="66"/>
      <c r="J31" s="66"/>
      <c r="K31" s="66"/>
      <c r="L31" s="66"/>
      <c r="M31" s="66"/>
      <c r="N31" s="66"/>
      <c r="O31" s="66"/>
      <c r="P31" s="66"/>
      <c r="Q31" s="66"/>
      <c r="R31" s="8">
        <v>72478</v>
      </c>
      <c r="S31" s="74"/>
      <c r="T31" s="75">
        <v>72478</v>
      </c>
      <c r="U31" s="8"/>
      <c r="V31" s="59">
        <v>-575522</v>
      </c>
      <c r="W31" s="60"/>
    </row>
    <row r="32" spans="1:25" s="12" customFormat="1" ht="206.25">
      <c r="A32" s="51">
        <v>29</v>
      </c>
      <c r="B32" s="52">
        <v>44503</v>
      </c>
      <c r="C32" s="21" t="s">
        <v>205</v>
      </c>
      <c r="D32" s="66" t="s">
        <v>206</v>
      </c>
      <c r="E32" s="66" t="s">
        <v>14</v>
      </c>
      <c r="F32" s="72"/>
      <c r="G32" s="16" t="s">
        <v>208</v>
      </c>
      <c r="H32" s="73">
        <v>280000</v>
      </c>
      <c r="I32" s="66"/>
      <c r="J32" s="66"/>
      <c r="K32" s="66"/>
      <c r="L32" s="66"/>
      <c r="M32" s="66"/>
      <c r="N32" s="66"/>
      <c r="O32" s="66"/>
      <c r="P32" s="66"/>
      <c r="Q32" s="66"/>
      <c r="R32" s="8">
        <v>280000</v>
      </c>
      <c r="S32" s="74"/>
      <c r="T32" s="75">
        <v>280000</v>
      </c>
      <c r="U32" s="8"/>
      <c r="V32" s="59">
        <v>-295522</v>
      </c>
      <c r="W32" s="60"/>
    </row>
    <row r="33" spans="1:23" s="12" customFormat="1" ht="206.25">
      <c r="A33" s="51">
        <v>31</v>
      </c>
      <c r="B33" s="52">
        <v>44506</v>
      </c>
      <c r="C33" s="53" t="s">
        <v>205</v>
      </c>
      <c r="D33" s="22" t="s">
        <v>206</v>
      </c>
      <c r="E33" s="53" t="s">
        <v>14</v>
      </c>
      <c r="F33" s="54"/>
      <c r="G33" s="16" t="s">
        <v>208</v>
      </c>
      <c r="H33" s="55">
        <v>62000</v>
      </c>
      <c r="I33" s="22"/>
      <c r="J33" s="22"/>
      <c r="K33" s="22"/>
      <c r="L33" s="22"/>
      <c r="M33" s="22"/>
      <c r="N33" s="22"/>
      <c r="O33" s="22"/>
      <c r="P33" s="22"/>
      <c r="Q33" s="22"/>
      <c r="R33" s="56">
        <v>62000</v>
      </c>
      <c r="S33" s="57"/>
      <c r="T33" s="58">
        <v>62000</v>
      </c>
      <c r="U33" s="8"/>
      <c r="V33" s="59">
        <v>-255004</v>
      </c>
      <c r="W33" s="60"/>
    </row>
    <row r="34" spans="1:23" s="12" customFormat="1" ht="206.25">
      <c r="A34" s="51">
        <v>33</v>
      </c>
      <c r="B34" s="52">
        <v>44506</v>
      </c>
      <c r="C34" s="53" t="s">
        <v>205</v>
      </c>
      <c r="D34" s="22" t="s">
        <v>206</v>
      </c>
      <c r="E34" s="53" t="s">
        <v>125</v>
      </c>
      <c r="F34" s="54"/>
      <c r="G34" s="16" t="s">
        <v>210</v>
      </c>
      <c r="H34" s="55">
        <v>75000</v>
      </c>
      <c r="I34" s="22"/>
      <c r="J34" s="22"/>
      <c r="K34" s="22"/>
      <c r="L34" s="22"/>
      <c r="M34" s="22"/>
      <c r="N34" s="22"/>
      <c r="O34" s="22"/>
      <c r="P34" s="22"/>
      <c r="Q34" s="22"/>
      <c r="R34" s="56">
        <v>75000</v>
      </c>
      <c r="S34" s="57"/>
      <c r="T34" s="58"/>
      <c r="U34" s="56">
        <v>75000</v>
      </c>
      <c r="V34" s="59">
        <v>-392004</v>
      </c>
      <c r="W34" s="60"/>
    </row>
    <row r="35" spans="1:23" s="12" customFormat="1" ht="206.25">
      <c r="A35" s="51">
        <v>34</v>
      </c>
      <c r="B35" s="61">
        <v>44508</v>
      </c>
      <c r="C35" s="53" t="s">
        <v>205</v>
      </c>
      <c r="D35" s="22" t="s">
        <v>206</v>
      </c>
      <c r="E35" s="53" t="s">
        <v>14</v>
      </c>
      <c r="F35" s="54"/>
      <c r="G35" s="16" t="s">
        <v>208</v>
      </c>
      <c r="H35" s="55">
        <v>10000</v>
      </c>
      <c r="I35" s="22"/>
      <c r="J35" s="22"/>
      <c r="K35" s="22"/>
      <c r="L35" s="22"/>
      <c r="M35" s="22"/>
      <c r="N35" s="22"/>
      <c r="O35" s="22"/>
      <c r="P35" s="22"/>
      <c r="Q35" s="22"/>
      <c r="R35" s="56">
        <v>10000</v>
      </c>
      <c r="S35" s="65"/>
      <c r="T35" s="58"/>
      <c r="U35" s="56">
        <v>10000</v>
      </c>
      <c r="V35" s="10">
        <v>-402004</v>
      </c>
      <c r="W35" s="60"/>
    </row>
    <row r="36" spans="1:23" s="12" customFormat="1" ht="206.25">
      <c r="A36" s="51">
        <v>36</v>
      </c>
      <c r="B36" s="61">
        <v>44515</v>
      </c>
      <c r="C36" s="53" t="s">
        <v>205</v>
      </c>
      <c r="D36" s="22" t="s">
        <v>206</v>
      </c>
      <c r="E36" s="53" t="s">
        <v>14</v>
      </c>
      <c r="F36" s="54"/>
      <c r="G36" s="16" t="s">
        <v>208</v>
      </c>
      <c r="H36" s="55">
        <v>40000</v>
      </c>
      <c r="I36" s="22"/>
      <c r="J36" s="22"/>
      <c r="K36" s="22"/>
      <c r="L36" s="22"/>
      <c r="M36" s="22"/>
      <c r="N36" s="22"/>
      <c r="O36" s="22"/>
      <c r="P36" s="22"/>
      <c r="Q36" s="22"/>
      <c r="R36" s="56">
        <v>40000</v>
      </c>
      <c r="S36" s="65"/>
      <c r="T36" s="56"/>
      <c r="U36" s="56">
        <v>40000</v>
      </c>
      <c r="V36" s="10">
        <v>557996</v>
      </c>
      <c r="W36" s="60"/>
    </row>
    <row r="37" spans="1:23" s="12" customFormat="1" ht="150">
      <c r="A37" s="51">
        <v>37</v>
      </c>
      <c r="B37" s="61">
        <v>44515</v>
      </c>
      <c r="C37" s="53" t="s">
        <v>205</v>
      </c>
      <c r="D37" s="22" t="s">
        <v>206</v>
      </c>
      <c r="E37" s="53" t="s">
        <v>211</v>
      </c>
      <c r="F37" s="54"/>
      <c r="G37" s="5" t="s">
        <v>48</v>
      </c>
      <c r="H37" s="55">
        <v>118</v>
      </c>
      <c r="I37" s="22"/>
      <c r="J37" s="22"/>
      <c r="K37" s="22"/>
      <c r="L37" s="22"/>
      <c r="M37" s="22"/>
      <c r="N37" s="22"/>
      <c r="O37" s="22"/>
      <c r="P37" s="22"/>
      <c r="Q37" s="22"/>
      <c r="R37" s="56">
        <v>118</v>
      </c>
      <c r="S37" s="65"/>
      <c r="T37" s="56"/>
      <c r="U37" s="56">
        <v>118</v>
      </c>
      <c r="V37" s="10">
        <v>557878</v>
      </c>
      <c r="W37" s="60"/>
    </row>
    <row r="38" spans="1:23" s="12" customFormat="1" ht="206.25">
      <c r="A38" s="51">
        <v>42</v>
      </c>
      <c r="B38" s="61">
        <v>44517</v>
      </c>
      <c r="C38" s="53" t="s">
        <v>205</v>
      </c>
      <c r="D38" s="22" t="s">
        <v>206</v>
      </c>
      <c r="E38" s="53" t="s">
        <v>14</v>
      </c>
      <c r="F38" s="54"/>
      <c r="G38" s="16" t="s">
        <v>208</v>
      </c>
      <c r="H38" s="55">
        <v>100000</v>
      </c>
      <c r="I38" s="22"/>
      <c r="J38" s="22"/>
      <c r="K38" s="22"/>
      <c r="L38" s="22"/>
      <c r="M38" s="22"/>
      <c r="N38" s="22"/>
      <c r="O38" s="22"/>
      <c r="P38" s="22"/>
      <c r="Q38" s="22"/>
      <c r="R38" s="56">
        <v>100000</v>
      </c>
      <c r="S38" s="65"/>
      <c r="T38" s="58">
        <v>100000</v>
      </c>
      <c r="U38" s="56"/>
      <c r="V38" s="10">
        <v>497878</v>
      </c>
      <c r="W38" s="60"/>
    </row>
    <row r="39" spans="1:23" s="12" customFormat="1" ht="409.5">
      <c r="A39" s="51">
        <v>44</v>
      </c>
      <c r="B39" s="61">
        <v>44518</v>
      </c>
      <c r="C39" s="53" t="s">
        <v>205</v>
      </c>
      <c r="D39" s="22" t="s">
        <v>206</v>
      </c>
      <c r="E39" s="53" t="s">
        <v>212</v>
      </c>
      <c r="F39" s="54"/>
      <c r="G39" s="22" t="s">
        <v>213</v>
      </c>
      <c r="H39" s="55">
        <v>75000</v>
      </c>
      <c r="I39" s="22"/>
      <c r="J39" s="22"/>
      <c r="K39" s="22"/>
      <c r="L39" s="22"/>
      <c r="M39" s="22"/>
      <c r="N39" s="22"/>
      <c r="O39" s="22"/>
      <c r="P39" s="22"/>
      <c r="Q39" s="22"/>
      <c r="R39" s="56">
        <v>75000</v>
      </c>
      <c r="S39" s="65"/>
      <c r="T39" s="78"/>
      <c r="U39" s="56">
        <v>75000</v>
      </c>
      <c r="V39" s="10">
        <v>324088</v>
      </c>
      <c r="W39" s="60"/>
    </row>
    <row r="40" spans="1:23" s="12" customFormat="1" ht="300">
      <c r="A40" s="51">
        <v>45</v>
      </c>
      <c r="B40" s="61">
        <v>44522</v>
      </c>
      <c r="C40" s="53" t="s">
        <v>173</v>
      </c>
      <c r="D40" s="22" t="s">
        <v>206</v>
      </c>
      <c r="E40" s="53" t="s">
        <v>159</v>
      </c>
      <c r="F40" s="54"/>
      <c r="G40" s="77" t="s">
        <v>214</v>
      </c>
      <c r="H40" s="55">
        <v>120491</v>
      </c>
      <c r="I40" s="22"/>
      <c r="J40" s="22"/>
      <c r="K40" s="22"/>
      <c r="L40" s="22"/>
      <c r="M40" s="22"/>
      <c r="N40" s="22"/>
      <c r="O40" s="22"/>
      <c r="P40" s="22"/>
      <c r="Q40" s="22"/>
      <c r="R40" s="56">
        <v>120491</v>
      </c>
      <c r="S40" s="65"/>
      <c r="T40" s="78"/>
      <c r="U40" s="56">
        <v>120491</v>
      </c>
      <c r="V40" s="10">
        <v>203597</v>
      </c>
      <c r="W40" s="60"/>
    </row>
    <row r="41" spans="1:23" s="12" customFormat="1" ht="409.5">
      <c r="A41" s="51">
        <v>46</v>
      </c>
      <c r="B41" s="61">
        <v>44522</v>
      </c>
      <c r="C41" s="53" t="s">
        <v>215</v>
      </c>
      <c r="D41" s="22" t="s">
        <v>206</v>
      </c>
      <c r="E41" s="53" t="s">
        <v>125</v>
      </c>
      <c r="F41" s="54"/>
      <c r="G41" s="77" t="s">
        <v>216</v>
      </c>
      <c r="H41" s="55">
        <v>106648</v>
      </c>
      <c r="I41" s="22"/>
      <c r="J41" s="22"/>
      <c r="K41" s="22"/>
      <c r="L41" s="22"/>
      <c r="M41" s="22"/>
      <c r="N41" s="22"/>
      <c r="O41" s="22"/>
      <c r="P41" s="22"/>
      <c r="Q41" s="22"/>
      <c r="R41" s="56">
        <v>106648</v>
      </c>
      <c r="S41" s="65"/>
      <c r="T41" s="78">
        <v>106648</v>
      </c>
      <c r="U41" s="56"/>
      <c r="V41" s="10">
        <v>310245</v>
      </c>
      <c r="W41" s="60"/>
    </row>
    <row r="42" spans="1:23" s="12" customFormat="1" ht="393.75">
      <c r="A42" s="51">
        <v>48</v>
      </c>
      <c r="B42" s="61">
        <v>44522</v>
      </c>
      <c r="C42" s="53" t="s">
        <v>217</v>
      </c>
      <c r="D42" s="22" t="s">
        <v>206</v>
      </c>
      <c r="E42" s="53" t="s">
        <v>93</v>
      </c>
      <c r="F42" s="54"/>
      <c r="G42" s="77" t="s">
        <v>218</v>
      </c>
      <c r="H42" s="55">
        <v>120491</v>
      </c>
      <c r="I42" s="22"/>
      <c r="J42" s="22"/>
      <c r="K42" s="22"/>
      <c r="L42" s="22"/>
      <c r="M42" s="22"/>
      <c r="N42" s="22"/>
      <c r="O42" s="22"/>
      <c r="P42" s="22"/>
      <c r="Q42" s="22"/>
      <c r="R42" s="56">
        <v>120491</v>
      </c>
      <c r="S42" s="65"/>
      <c r="T42" s="78">
        <v>120491</v>
      </c>
      <c r="U42" s="56"/>
      <c r="V42" s="10">
        <v>324088</v>
      </c>
      <c r="W42" s="60"/>
    </row>
    <row r="43" spans="1:23" s="12" customFormat="1" ht="243.75">
      <c r="A43" s="51">
        <v>49</v>
      </c>
      <c r="B43" s="61">
        <v>44522</v>
      </c>
      <c r="C43" s="53" t="s">
        <v>217</v>
      </c>
      <c r="D43" s="22" t="s">
        <v>206</v>
      </c>
      <c r="E43" s="53" t="s">
        <v>93</v>
      </c>
      <c r="F43" s="1"/>
      <c r="G43" s="77" t="s">
        <v>219</v>
      </c>
      <c r="H43" s="55">
        <v>18000</v>
      </c>
      <c r="I43" s="1"/>
      <c r="J43" s="1"/>
      <c r="K43" s="1"/>
      <c r="L43" s="1"/>
      <c r="M43" s="1"/>
      <c r="N43" s="1"/>
      <c r="O43" s="1"/>
      <c r="P43" s="1"/>
      <c r="Q43" s="1"/>
      <c r="R43" s="56">
        <v>18000</v>
      </c>
      <c r="S43" s="65"/>
      <c r="T43" s="78">
        <v>18000</v>
      </c>
      <c r="U43" s="56"/>
      <c r="V43" s="10">
        <v>342088</v>
      </c>
      <c r="W43" s="60"/>
    </row>
    <row r="44" spans="1:23" s="12" customFormat="1" ht="63" customHeight="1">
      <c r="A44" s="51"/>
      <c r="B44" s="61">
        <v>44524</v>
      </c>
      <c r="C44" s="1" t="s">
        <v>205</v>
      </c>
      <c r="D44" s="22" t="s">
        <v>206</v>
      </c>
      <c r="E44" s="1" t="s">
        <v>220</v>
      </c>
      <c r="F44" s="54"/>
      <c r="G44" s="77" t="s">
        <v>200</v>
      </c>
      <c r="H44" s="55">
        <v>2000</v>
      </c>
      <c r="I44" s="22"/>
      <c r="J44" s="22"/>
      <c r="K44" s="22"/>
      <c r="L44" s="22"/>
      <c r="M44" s="22"/>
      <c r="N44" s="22"/>
      <c r="O44" s="22"/>
      <c r="P44" s="22"/>
      <c r="Q44" s="22"/>
      <c r="R44" s="56">
        <v>2000</v>
      </c>
      <c r="S44" s="65"/>
      <c r="T44" s="86"/>
      <c r="U44" s="56">
        <v>2000</v>
      </c>
      <c r="V44" s="10">
        <v>332088</v>
      </c>
      <c r="W44" s="60"/>
    </row>
    <row r="45" spans="1:23" s="20" customFormat="1" ht="206.25">
      <c r="A45" s="51">
        <v>52</v>
      </c>
      <c r="B45" s="61">
        <v>44525</v>
      </c>
      <c r="C45" s="53" t="s">
        <v>205</v>
      </c>
      <c r="D45" s="22" t="s">
        <v>206</v>
      </c>
      <c r="E45" s="53" t="s">
        <v>93</v>
      </c>
      <c r="F45" s="54"/>
      <c r="G45" s="77" t="s">
        <v>221</v>
      </c>
      <c r="H45" s="67">
        <v>98000</v>
      </c>
      <c r="I45" s="22"/>
      <c r="J45" s="22"/>
      <c r="K45" s="22"/>
      <c r="L45" s="22"/>
      <c r="M45" s="22"/>
      <c r="N45" s="22"/>
      <c r="O45" s="22"/>
      <c r="P45" s="1"/>
      <c r="Q45" s="22"/>
      <c r="R45" s="56">
        <v>98000</v>
      </c>
      <c r="S45" s="65"/>
      <c r="T45" s="71">
        <v>98000</v>
      </c>
      <c r="U45" s="56"/>
      <c r="V45" s="10">
        <v>422088</v>
      </c>
      <c r="W45" s="21"/>
    </row>
    <row r="46" spans="1:23" s="20" customFormat="1" ht="409.5">
      <c r="A46" s="51">
        <v>53</v>
      </c>
      <c r="B46" s="61">
        <v>44525</v>
      </c>
      <c r="C46" s="53" t="s">
        <v>205</v>
      </c>
      <c r="D46" s="22" t="s">
        <v>206</v>
      </c>
      <c r="E46" s="1" t="s">
        <v>14</v>
      </c>
      <c r="F46" s="54"/>
      <c r="G46" s="77" t="s">
        <v>222</v>
      </c>
      <c r="H46" s="67">
        <v>3000</v>
      </c>
      <c r="I46" s="22"/>
      <c r="J46" s="22"/>
      <c r="K46" s="22"/>
      <c r="L46" s="22"/>
      <c r="M46" s="22"/>
      <c r="N46" s="22"/>
      <c r="O46" s="22"/>
      <c r="P46" s="1"/>
      <c r="Q46" s="22"/>
      <c r="R46" s="56">
        <v>3000</v>
      </c>
      <c r="S46" s="65"/>
      <c r="T46" s="71"/>
      <c r="U46" s="56">
        <v>3000</v>
      </c>
      <c r="V46" s="10">
        <v>419088</v>
      </c>
      <c r="W46" s="21"/>
    </row>
    <row r="47" spans="1:23" s="20" customFormat="1" ht="262.5">
      <c r="A47" s="51">
        <v>55</v>
      </c>
      <c r="B47" s="61">
        <v>44525</v>
      </c>
      <c r="C47" s="53" t="s">
        <v>205</v>
      </c>
      <c r="D47" s="1" t="s">
        <v>206</v>
      </c>
      <c r="E47" s="53" t="s">
        <v>93</v>
      </c>
      <c r="F47" s="1"/>
      <c r="G47" s="77" t="s">
        <v>223</v>
      </c>
      <c r="H47" s="67">
        <v>116622</v>
      </c>
      <c r="I47" s="1"/>
      <c r="J47" s="1"/>
      <c r="K47" s="1"/>
      <c r="L47" s="1"/>
      <c r="M47" s="1"/>
      <c r="N47" s="1"/>
      <c r="O47" s="1"/>
      <c r="P47" s="1"/>
      <c r="Q47" s="1"/>
      <c r="R47" s="56">
        <v>116622</v>
      </c>
      <c r="S47" s="70"/>
      <c r="T47" s="68">
        <v>116622</v>
      </c>
      <c r="U47" s="56"/>
      <c r="V47" s="10">
        <v>437710</v>
      </c>
      <c r="W47" s="21"/>
    </row>
    <row r="48" spans="1:23" s="20" customFormat="1" ht="375">
      <c r="A48" s="1">
        <v>162</v>
      </c>
      <c r="B48" s="87">
        <v>44527</v>
      </c>
      <c r="C48" s="11" t="s">
        <v>205</v>
      </c>
      <c r="D48" s="11" t="s">
        <v>224</v>
      </c>
      <c r="E48" s="5" t="s">
        <v>88</v>
      </c>
      <c r="F48" s="11"/>
      <c r="G48" s="5" t="s">
        <v>225</v>
      </c>
      <c r="H48" s="88">
        <v>103500</v>
      </c>
      <c r="I48" s="11"/>
      <c r="J48" s="11"/>
      <c r="K48" s="11"/>
      <c r="L48" s="11"/>
      <c r="M48" s="11"/>
      <c r="N48" s="11"/>
      <c r="O48" s="11"/>
      <c r="P48" s="11"/>
      <c r="Q48" s="11"/>
      <c r="R48" s="8">
        <v>103500</v>
      </c>
      <c r="S48" s="36"/>
      <c r="T48" s="89">
        <v>103500</v>
      </c>
      <c r="U48" s="8"/>
      <c r="V48" s="10">
        <v>419710</v>
      </c>
      <c r="W48" s="11"/>
    </row>
    <row r="49" spans="1:23" s="20" customFormat="1" ht="393.75">
      <c r="A49" s="51">
        <v>68</v>
      </c>
      <c r="B49" s="2">
        <v>44530</v>
      </c>
      <c r="C49" s="53" t="s">
        <v>205</v>
      </c>
      <c r="D49" s="53" t="s">
        <v>224</v>
      </c>
      <c r="E49" s="53" t="s">
        <v>125</v>
      </c>
      <c r="F49" s="53"/>
      <c r="G49" s="5" t="s">
        <v>226</v>
      </c>
      <c r="H49" s="56">
        <v>39200</v>
      </c>
      <c r="I49" s="53"/>
      <c r="J49" s="53"/>
      <c r="K49" s="53"/>
      <c r="L49" s="53"/>
      <c r="M49" s="53"/>
      <c r="N49" s="53"/>
      <c r="O49" s="53"/>
      <c r="P49" s="53"/>
      <c r="Q49" s="53"/>
      <c r="R49" s="8">
        <v>39200</v>
      </c>
      <c r="S49" s="65"/>
      <c r="T49" s="71">
        <v>39200</v>
      </c>
      <c r="U49" s="8"/>
      <c r="V49" s="10">
        <v>355410</v>
      </c>
      <c r="W49" s="11"/>
    </row>
    <row r="50" spans="1:23" s="20" customFormat="1" ht="150">
      <c r="A50" s="51">
        <v>70</v>
      </c>
      <c r="B50" s="2">
        <v>44530</v>
      </c>
      <c r="C50" s="53" t="s">
        <v>227</v>
      </c>
      <c r="D50" s="53" t="s">
        <v>206</v>
      </c>
      <c r="E50" s="53" t="s">
        <v>211</v>
      </c>
      <c r="F50" s="53"/>
      <c r="G50" s="5" t="s">
        <v>48</v>
      </c>
      <c r="H50" s="56">
        <v>848</v>
      </c>
      <c r="I50" s="53"/>
      <c r="J50" s="53"/>
      <c r="K50" s="53"/>
      <c r="L50" s="53"/>
      <c r="M50" s="53"/>
      <c r="N50" s="53"/>
      <c r="O50" s="53"/>
      <c r="P50" s="53"/>
      <c r="Q50" s="53"/>
      <c r="R50" s="8">
        <v>848</v>
      </c>
      <c r="S50" s="65"/>
      <c r="T50" s="71"/>
      <c r="U50" s="8">
        <v>848</v>
      </c>
      <c r="V50" s="10">
        <v>315362</v>
      </c>
      <c r="W50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T2"/>
  <sheetViews>
    <sheetView workbookViewId="0">
      <selection activeCell="G15" sqref="G15"/>
    </sheetView>
  </sheetViews>
  <sheetFormatPr defaultRowHeight="15"/>
  <sheetData>
    <row r="2" spans="1:20" s="50" customFormat="1" ht="79.5" customHeight="1">
      <c r="A2" s="38">
        <v>48</v>
      </c>
      <c r="B2" s="39">
        <v>44513</v>
      </c>
      <c r="C2" s="40" t="s">
        <v>147</v>
      </c>
      <c r="D2" s="41" t="s">
        <v>148</v>
      </c>
      <c r="E2" s="42" t="s">
        <v>149</v>
      </c>
      <c r="F2" s="41"/>
      <c r="G2" s="41" t="s">
        <v>150</v>
      </c>
      <c r="H2" s="43">
        <v>623100</v>
      </c>
      <c r="I2" s="41"/>
      <c r="J2" s="41"/>
      <c r="K2" s="41"/>
      <c r="L2" s="41"/>
      <c r="M2" s="41"/>
      <c r="N2" s="44"/>
      <c r="O2" s="45">
        <f t="shared" ref="O2" si="0">H2+N2</f>
        <v>623100</v>
      </c>
      <c r="P2" s="46">
        <v>293</v>
      </c>
      <c r="Q2" s="47"/>
      <c r="R2" s="47">
        <f t="shared" ref="R2" si="1">O2</f>
        <v>623100</v>
      </c>
      <c r="S2" s="48">
        <f t="shared" ref="S2" si="2">S1+Q2-R2</f>
        <v>-623100</v>
      </c>
      <c r="T2" s="4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W3"/>
  <sheetViews>
    <sheetView workbookViewId="0">
      <selection activeCell="A2" sqref="A2:XFD3"/>
    </sheetView>
  </sheetViews>
  <sheetFormatPr defaultRowHeight="15"/>
  <sheetData>
    <row r="2" spans="1:23" s="20" customFormat="1" ht="356.25">
      <c r="A2" s="51">
        <v>61</v>
      </c>
      <c r="B2" s="61">
        <v>44525</v>
      </c>
      <c r="C2" s="53" t="s">
        <v>161</v>
      </c>
      <c r="D2" s="53" t="s">
        <v>175</v>
      </c>
      <c r="E2" s="53" t="s">
        <v>176</v>
      </c>
      <c r="F2" s="53"/>
      <c r="G2" s="5" t="s">
        <v>177</v>
      </c>
      <c r="H2" s="67">
        <v>5000</v>
      </c>
      <c r="I2" s="53"/>
      <c r="J2" s="53"/>
      <c r="K2" s="53"/>
      <c r="L2" s="53"/>
      <c r="M2" s="53"/>
      <c r="N2" s="53"/>
      <c r="O2" s="53"/>
      <c r="P2" s="53"/>
      <c r="Q2" s="53"/>
      <c r="R2" s="69">
        <v>5000</v>
      </c>
      <c r="S2" s="65"/>
      <c r="T2" s="71"/>
      <c r="U2" s="56">
        <v>5000</v>
      </c>
      <c r="V2" s="10">
        <v>421210</v>
      </c>
      <c r="W2" s="11"/>
    </row>
    <row r="3" spans="1:23" s="20" customFormat="1" ht="356.25">
      <c r="A3" s="51">
        <v>61</v>
      </c>
      <c r="B3" s="61">
        <v>44526</v>
      </c>
      <c r="C3" s="53" t="s">
        <v>161</v>
      </c>
      <c r="D3" s="53" t="s">
        <v>175</v>
      </c>
      <c r="E3" s="53" t="s">
        <v>176</v>
      </c>
      <c r="F3" s="53"/>
      <c r="G3" s="5" t="s">
        <v>177</v>
      </c>
      <c r="H3" s="67">
        <v>10000</v>
      </c>
      <c r="I3" s="53"/>
      <c r="J3" s="53"/>
      <c r="K3" s="53"/>
      <c r="L3" s="53"/>
      <c r="M3" s="53"/>
      <c r="N3" s="53"/>
      <c r="O3" s="53"/>
      <c r="P3" s="53"/>
      <c r="Q3" s="53"/>
      <c r="R3" s="69">
        <v>10000</v>
      </c>
      <c r="S3" s="65"/>
      <c r="T3" s="71"/>
      <c r="U3" s="56">
        <v>10000</v>
      </c>
      <c r="V3" s="10">
        <v>316210</v>
      </c>
      <c r="W3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W2"/>
  <sheetViews>
    <sheetView workbookViewId="0">
      <selection activeCell="D9" sqref="D9"/>
    </sheetView>
  </sheetViews>
  <sheetFormatPr defaultRowHeight="15"/>
  <sheetData>
    <row r="2" spans="1:23" s="12" customFormat="1" ht="225">
      <c r="A2" s="51">
        <v>35</v>
      </c>
      <c r="B2" s="61">
        <v>44515</v>
      </c>
      <c r="C2" s="53" t="s">
        <v>184</v>
      </c>
      <c r="D2" s="22" t="s">
        <v>185</v>
      </c>
      <c r="E2" s="5" t="s">
        <v>186</v>
      </c>
      <c r="F2" s="54"/>
      <c r="G2" s="5" t="s">
        <v>187</v>
      </c>
      <c r="H2" s="55">
        <v>1000000</v>
      </c>
      <c r="I2" s="22"/>
      <c r="J2" s="22"/>
      <c r="K2" s="22"/>
      <c r="L2" s="22"/>
      <c r="M2" s="22"/>
      <c r="N2" s="22"/>
      <c r="O2" s="22"/>
      <c r="P2" s="22"/>
      <c r="Q2" s="22"/>
      <c r="R2" s="56">
        <f t="shared" ref="R2" si="0">H2</f>
        <v>1000000</v>
      </c>
      <c r="S2" s="65"/>
      <c r="T2" s="58">
        <v>1000000</v>
      </c>
      <c r="U2" s="56"/>
      <c r="V2" s="10">
        <f t="shared" ref="V2" si="1">T2+V1-U2</f>
        <v>1000000</v>
      </c>
      <c r="W2" s="6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5"/>
  <sheetViews>
    <sheetView topLeftCell="A4" workbookViewId="0">
      <selection activeCell="A5" sqref="A5:XFD5"/>
    </sheetView>
  </sheetViews>
  <sheetFormatPr defaultRowHeight="15"/>
  <sheetData>
    <row r="1" spans="1:23" s="12" customFormat="1" ht="300">
      <c r="A1" s="51">
        <v>38</v>
      </c>
      <c r="B1" s="61">
        <v>44516</v>
      </c>
      <c r="C1" s="53" t="s">
        <v>161</v>
      </c>
      <c r="D1" s="22" t="s">
        <v>188</v>
      </c>
      <c r="E1" s="53" t="s">
        <v>189</v>
      </c>
      <c r="F1" s="54"/>
      <c r="G1" s="5" t="s">
        <v>190</v>
      </c>
      <c r="H1" s="55">
        <v>30000</v>
      </c>
      <c r="I1" s="22"/>
      <c r="J1" s="22"/>
      <c r="K1" s="22"/>
      <c r="L1" s="22"/>
      <c r="M1" s="22"/>
      <c r="N1" s="22"/>
      <c r="O1" s="22"/>
      <c r="P1" s="22"/>
      <c r="Q1" s="22"/>
      <c r="R1" s="56">
        <f t="shared" ref="R1:R5" si="0">H1</f>
        <v>30000</v>
      </c>
      <c r="S1" s="65">
        <v>516</v>
      </c>
      <c r="T1" s="58"/>
      <c r="U1" s="56">
        <f>R1</f>
        <v>30000</v>
      </c>
      <c r="V1" s="10" t="e">
        <f t="shared" ref="V1" si="1">T1+#REF!-U1</f>
        <v>#REF!</v>
      </c>
      <c r="W1" s="60"/>
    </row>
    <row r="2" spans="1:23" s="12" customFormat="1" ht="300">
      <c r="A2" s="51">
        <v>38</v>
      </c>
      <c r="B2" s="61">
        <v>44516</v>
      </c>
      <c r="C2" s="53" t="s">
        <v>161</v>
      </c>
      <c r="D2" s="22" t="s">
        <v>188</v>
      </c>
      <c r="E2" s="53" t="s">
        <v>189</v>
      </c>
      <c r="F2" s="54"/>
      <c r="G2" s="5" t="s">
        <v>190</v>
      </c>
      <c r="H2" s="55">
        <v>30000</v>
      </c>
      <c r="I2" s="22"/>
      <c r="J2" s="22"/>
      <c r="K2" s="22"/>
      <c r="L2" s="22"/>
      <c r="M2" s="22"/>
      <c r="N2" s="22"/>
      <c r="O2" s="22"/>
      <c r="P2" s="22"/>
      <c r="Q2" s="22"/>
      <c r="R2" s="56">
        <f t="shared" si="0"/>
        <v>30000</v>
      </c>
      <c r="S2" s="65">
        <v>516</v>
      </c>
      <c r="T2" s="58"/>
      <c r="U2" s="56">
        <f>R2</f>
        <v>30000</v>
      </c>
      <c r="V2" s="10" t="e">
        <f t="shared" ref="V2:V5" si="2">T2+V1-U2</f>
        <v>#REF!</v>
      </c>
      <c r="W2" s="60"/>
    </row>
    <row r="3" spans="1:23" s="12" customFormat="1" ht="281.25">
      <c r="A3" s="51">
        <v>38</v>
      </c>
      <c r="B3" s="61">
        <v>44516</v>
      </c>
      <c r="C3" s="53" t="s">
        <v>161</v>
      </c>
      <c r="D3" s="22" t="s">
        <v>188</v>
      </c>
      <c r="E3" s="53" t="s">
        <v>130</v>
      </c>
      <c r="F3" s="54"/>
      <c r="G3" s="5" t="s">
        <v>191</v>
      </c>
      <c r="H3" s="55">
        <v>30000</v>
      </c>
      <c r="I3" s="22"/>
      <c r="J3" s="22"/>
      <c r="K3" s="22"/>
      <c r="L3" s="22"/>
      <c r="M3" s="22"/>
      <c r="N3" s="22"/>
      <c r="O3" s="22"/>
      <c r="P3" s="22"/>
      <c r="Q3" s="22"/>
      <c r="R3" s="56">
        <f t="shared" si="0"/>
        <v>30000</v>
      </c>
      <c r="S3" s="65">
        <v>517</v>
      </c>
      <c r="T3" s="58"/>
      <c r="U3" s="56">
        <f>R3</f>
        <v>30000</v>
      </c>
      <c r="V3" s="10" t="e">
        <f t="shared" si="2"/>
        <v>#REF!</v>
      </c>
      <c r="W3" s="60"/>
    </row>
    <row r="4" spans="1:23" s="12" customFormat="1" ht="262.5">
      <c r="A4" s="51">
        <v>40</v>
      </c>
      <c r="B4" s="61">
        <v>44516</v>
      </c>
      <c r="C4" s="53" t="s">
        <v>161</v>
      </c>
      <c r="D4" s="22" t="s">
        <v>188</v>
      </c>
      <c r="E4" s="1" t="s">
        <v>192</v>
      </c>
      <c r="F4" s="54"/>
      <c r="G4" s="5" t="s">
        <v>193</v>
      </c>
      <c r="H4" s="55">
        <v>25000</v>
      </c>
      <c r="I4" s="22"/>
      <c r="J4" s="22"/>
      <c r="K4" s="22"/>
      <c r="L4" s="22"/>
      <c r="M4" s="22"/>
      <c r="N4" s="22"/>
      <c r="O4" s="22"/>
      <c r="P4" s="22"/>
      <c r="Q4" s="22"/>
      <c r="R4" s="56">
        <f t="shared" si="0"/>
        <v>25000</v>
      </c>
      <c r="S4" s="65">
        <v>518</v>
      </c>
      <c r="T4" s="58"/>
      <c r="U4" s="56">
        <f>R4</f>
        <v>25000</v>
      </c>
      <c r="V4" s="10" t="e">
        <f t="shared" si="2"/>
        <v>#REF!</v>
      </c>
      <c r="W4" s="60"/>
    </row>
    <row r="5" spans="1:23" s="20" customFormat="1" ht="300">
      <c r="A5" s="51">
        <v>54</v>
      </c>
      <c r="B5" s="61">
        <v>44525</v>
      </c>
      <c r="C5" s="1" t="s">
        <v>157</v>
      </c>
      <c r="D5" s="1" t="s">
        <v>196</v>
      </c>
      <c r="E5" s="22" t="s">
        <v>159</v>
      </c>
      <c r="F5" s="62"/>
      <c r="G5" s="76" t="s">
        <v>197</v>
      </c>
      <c r="H5" s="64">
        <v>98000</v>
      </c>
      <c r="I5" s="1"/>
      <c r="J5" s="1"/>
      <c r="K5" s="1"/>
      <c r="L5" s="1"/>
      <c r="M5" s="1"/>
      <c r="N5" s="1"/>
      <c r="O5" s="1"/>
      <c r="P5" s="1"/>
      <c r="Q5" s="56"/>
      <c r="R5" s="56">
        <f t="shared" si="0"/>
        <v>98000</v>
      </c>
      <c r="S5" s="65"/>
      <c r="T5" s="71"/>
      <c r="U5" s="56">
        <v>98000</v>
      </c>
      <c r="V5" s="10" t="e">
        <f t="shared" si="2"/>
        <v>#REF!</v>
      </c>
      <c r="W5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2:W2"/>
  <sheetViews>
    <sheetView workbookViewId="0">
      <selection activeCell="A2" sqref="A2:XFD2"/>
    </sheetView>
  </sheetViews>
  <sheetFormatPr defaultRowHeight="15"/>
  <sheetData>
    <row r="2" spans="1:23" s="12" customFormat="1" ht="281.25">
      <c r="A2" s="51">
        <v>43</v>
      </c>
      <c r="B2" s="61">
        <v>44517</v>
      </c>
      <c r="C2" s="53" t="s">
        <v>157</v>
      </c>
      <c r="D2" s="22" t="s">
        <v>194</v>
      </c>
      <c r="E2" s="53" t="s">
        <v>159</v>
      </c>
      <c r="F2" s="54"/>
      <c r="G2" s="5" t="s">
        <v>195</v>
      </c>
      <c r="H2" s="55">
        <v>98790</v>
      </c>
      <c r="I2" s="22"/>
      <c r="J2" s="22"/>
      <c r="K2" s="22"/>
      <c r="L2" s="22"/>
      <c r="M2" s="22"/>
      <c r="N2" s="22"/>
      <c r="O2" s="22"/>
      <c r="P2" s="22"/>
      <c r="Q2" s="22"/>
      <c r="R2" s="56">
        <f t="shared" ref="R2" si="0">H2</f>
        <v>98790</v>
      </c>
      <c r="S2" s="65"/>
      <c r="T2" s="58"/>
      <c r="U2" s="56">
        <f>R2</f>
        <v>98790</v>
      </c>
      <c r="V2" s="10">
        <f t="shared" ref="V2" si="1">T2+V1-U2</f>
        <v>-98790</v>
      </c>
      <c r="W2" s="6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2:W2"/>
  <sheetViews>
    <sheetView workbookViewId="0">
      <selection activeCell="A2" sqref="A2:XFD2"/>
    </sheetView>
  </sheetViews>
  <sheetFormatPr defaultRowHeight="15"/>
  <sheetData>
    <row r="2" spans="1:23" s="12" customFormat="1" ht="63" customHeight="1">
      <c r="A2" s="51">
        <v>50</v>
      </c>
      <c r="B2" s="61">
        <v>44524</v>
      </c>
      <c r="C2" s="53" t="s">
        <v>198</v>
      </c>
      <c r="D2" s="22" t="s">
        <v>199</v>
      </c>
      <c r="E2" s="53" t="s">
        <v>159</v>
      </c>
      <c r="F2" s="54"/>
      <c r="G2" s="77" t="s">
        <v>200</v>
      </c>
      <c r="H2" s="55">
        <v>8000</v>
      </c>
      <c r="I2" s="22"/>
      <c r="J2" s="22"/>
      <c r="K2" s="22"/>
      <c r="L2" s="22"/>
      <c r="M2" s="22"/>
      <c r="N2" s="22"/>
      <c r="O2" s="22"/>
      <c r="P2" s="22"/>
      <c r="Q2" s="22"/>
      <c r="R2" s="56">
        <f t="shared" ref="R2" si="0">H2</f>
        <v>8000</v>
      </c>
      <c r="S2" s="65"/>
      <c r="T2" s="78"/>
      <c r="U2" s="56">
        <f>R2</f>
        <v>8000</v>
      </c>
      <c r="V2" s="10">
        <f>T2+V1-U2</f>
        <v>-8000</v>
      </c>
      <c r="W2" s="6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2:W2"/>
  <sheetViews>
    <sheetView workbookViewId="0">
      <selection activeCell="A2" sqref="A2:XFD2"/>
    </sheetView>
  </sheetViews>
  <sheetFormatPr defaultRowHeight="15"/>
  <sheetData>
    <row r="2" spans="1:23" s="20" customFormat="1" ht="337.5">
      <c r="A2" s="51">
        <v>64</v>
      </c>
      <c r="B2" s="61">
        <v>44525</v>
      </c>
      <c r="C2" s="5" t="s">
        <v>201</v>
      </c>
      <c r="D2" s="5" t="s">
        <v>202</v>
      </c>
      <c r="E2" s="5" t="s">
        <v>203</v>
      </c>
      <c r="F2" s="53"/>
      <c r="G2" s="5" t="s">
        <v>204</v>
      </c>
      <c r="H2" s="67">
        <v>50000</v>
      </c>
      <c r="I2" s="53"/>
      <c r="J2" s="53"/>
      <c r="K2" s="53"/>
      <c r="L2" s="53"/>
      <c r="M2" s="53"/>
      <c r="N2" s="53"/>
      <c r="O2" s="53"/>
      <c r="P2" s="53"/>
      <c r="Q2" s="53"/>
      <c r="R2" s="69">
        <f t="shared" ref="R2" si="0">H2</f>
        <v>50000</v>
      </c>
      <c r="S2" s="65"/>
      <c r="T2" s="71"/>
      <c r="U2" s="56">
        <f t="shared" ref="U2" si="1">R2</f>
        <v>50000</v>
      </c>
      <c r="V2" s="10">
        <f t="shared" ref="V2" si="2">T2+V1-U2</f>
        <v>-50000</v>
      </c>
      <c r="W2" s="7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2:W2"/>
  <sheetViews>
    <sheetView workbookViewId="0">
      <selection activeCell="A2" sqref="A2:XFD2"/>
    </sheetView>
  </sheetViews>
  <sheetFormatPr defaultRowHeight="15"/>
  <sheetData>
    <row r="2" spans="1:23" s="20" customFormat="1" ht="206.25">
      <c r="A2" s="51">
        <v>58</v>
      </c>
      <c r="B2" s="61">
        <v>44525</v>
      </c>
      <c r="C2" s="53" t="s">
        <v>161</v>
      </c>
      <c r="D2" s="53" t="s">
        <v>237</v>
      </c>
      <c r="E2" s="53" t="s">
        <v>238</v>
      </c>
      <c r="F2" s="53"/>
      <c r="G2" s="66" t="s">
        <v>239</v>
      </c>
      <c r="H2" s="67">
        <v>1500</v>
      </c>
      <c r="I2" s="53"/>
      <c r="J2" s="53"/>
      <c r="K2" s="53"/>
      <c r="L2" s="53"/>
      <c r="M2" s="53"/>
      <c r="N2" s="53"/>
      <c r="O2" s="53"/>
      <c r="P2" s="53"/>
      <c r="Q2" s="53"/>
      <c r="R2" s="69">
        <f t="shared" ref="R2" si="0">H2</f>
        <v>1500</v>
      </c>
      <c r="S2" s="65"/>
      <c r="T2" s="71"/>
      <c r="U2" s="56">
        <f t="shared" ref="U2" si="1">R2</f>
        <v>1500</v>
      </c>
      <c r="V2" s="10">
        <f t="shared" ref="V2" si="2">T2+V1-U2</f>
        <v>-1500</v>
      </c>
      <c r="W2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W7"/>
  <sheetViews>
    <sheetView workbookViewId="0">
      <selection activeCell="A7" sqref="A7:XFD7"/>
    </sheetView>
  </sheetViews>
  <sheetFormatPr defaultRowHeight="15"/>
  <sheetData>
    <row r="2" spans="1:23" s="12" customFormat="1" ht="262.5">
      <c r="A2" s="1">
        <v>28</v>
      </c>
      <c r="B2" s="2">
        <v>44509</v>
      </c>
      <c r="C2" s="3" t="s">
        <v>4</v>
      </c>
      <c r="D2" s="3" t="s">
        <v>27</v>
      </c>
      <c r="E2" s="3" t="s">
        <v>28</v>
      </c>
      <c r="F2" s="11"/>
      <c r="G2" s="5" t="s">
        <v>29</v>
      </c>
      <c r="H2" s="13">
        <v>10000</v>
      </c>
      <c r="I2" s="11"/>
      <c r="J2" s="11"/>
      <c r="K2" s="11"/>
      <c r="L2" s="11"/>
      <c r="M2" s="11"/>
      <c r="N2" s="11">
        <v>2.95</v>
      </c>
      <c r="O2" s="7">
        <v>10002.950000000001</v>
      </c>
      <c r="P2" s="11">
        <v>87026</v>
      </c>
      <c r="Q2" s="7"/>
      <c r="R2" s="7">
        <v>10002.950000000001</v>
      </c>
      <c r="S2" s="7">
        <v>891650.89000000013</v>
      </c>
      <c r="T2" s="14"/>
      <c r="U2" s="8"/>
      <c r="V2" s="10"/>
      <c r="W2" s="11"/>
    </row>
    <row r="3" spans="1:23" s="12" customFormat="1" ht="18.75" customHeight="1">
      <c r="A3" s="1">
        <v>43</v>
      </c>
      <c r="B3" s="2">
        <v>44512</v>
      </c>
      <c r="C3" s="3" t="s">
        <v>41</v>
      </c>
      <c r="D3" s="3" t="s">
        <v>42</v>
      </c>
      <c r="E3" s="3" t="s">
        <v>43</v>
      </c>
      <c r="F3" s="11"/>
      <c r="G3" s="5" t="s">
        <v>44</v>
      </c>
      <c r="H3" s="13">
        <v>26960</v>
      </c>
      <c r="I3" s="11"/>
      <c r="J3" s="11"/>
      <c r="K3" s="11"/>
      <c r="L3" s="11"/>
      <c r="M3" s="11"/>
      <c r="N3" s="11">
        <v>5.9</v>
      </c>
      <c r="O3" s="7">
        <v>26965.9</v>
      </c>
      <c r="P3" s="11">
        <v>87027</v>
      </c>
      <c r="Q3" s="7"/>
      <c r="R3" s="7">
        <v>26965.9</v>
      </c>
      <c r="S3" s="7">
        <v>585849.53999999992</v>
      </c>
      <c r="T3" s="25"/>
      <c r="U3" s="8"/>
      <c r="V3" s="10"/>
      <c r="W3" s="11"/>
    </row>
    <row r="4" spans="1:23" s="12" customFormat="1" ht="18.75" customHeight="1">
      <c r="A4" s="1">
        <v>44</v>
      </c>
      <c r="B4" s="2">
        <v>44512</v>
      </c>
      <c r="C4" s="3" t="s">
        <v>41</v>
      </c>
      <c r="D4" s="3" t="s">
        <v>42</v>
      </c>
      <c r="E4" s="3" t="s">
        <v>43</v>
      </c>
      <c r="F4" s="11"/>
      <c r="G4" s="5" t="s">
        <v>44</v>
      </c>
      <c r="H4" s="13">
        <v>13479</v>
      </c>
      <c r="I4" s="11"/>
      <c r="J4" s="11"/>
      <c r="K4" s="11"/>
      <c r="L4" s="11"/>
      <c r="M4" s="11"/>
      <c r="N4" s="11"/>
      <c r="O4" s="7">
        <v>13479</v>
      </c>
      <c r="P4" s="11"/>
      <c r="Q4" s="7"/>
      <c r="R4" s="7">
        <v>13479</v>
      </c>
      <c r="S4" s="7">
        <v>572370.53999999992</v>
      </c>
      <c r="T4" s="14"/>
      <c r="U4" s="8"/>
      <c r="V4" s="10"/>
      <c r="W4" s="11"/>
    </row>
    <row r="5" spans="1:23" s="12" customFormat="1" ht="18.75" customHeight="1">
      <c r="A5" s="1">
        <v>45</v>
      </c>
      <c r="B5" s="2">
        <v>44512</v>
      </c>
      <c r="C5" s="3" t="s">
        <v>41</v>
      </c>
      <c r="D5" s="3" t="s">
        <v>42</v>
      </c>
      <c r="E5" s="3" t="s">
        <v>43</v>
      </c>
      <c r="F5" s="4"/>
      <c r="G5" s="5" t="s">
        <v>44</v>
      </c>
      <c r="H5" s="6">
        <v>13480</v>
      </c>
      <c r="I5" s="4"/>
      <c r="J5" s="4"/>
      <c r="K5" s="4"/>
      <c r="L5" s="4"/>
      <c r="M5" s="4"/>
      <c r="N5" s="4"/>
      <c r="O5" s="7">
        <v>13480</v>
      </c>
      <c r="P5" s="4"/>
      <c r="Q5" s="7"/>
      <c r="R5" s="7">
        <v>13480</v>
      </c>
      <c r="S5" s="7">
        <v>558890.53999999992</v>
      </c>
      <c r="T5" s="8"/>
      <c r="U5" s="9"/>
      <c r="V5" s="10"/>
      <c r="W5" s="11"/>
    </row>
    <row r="6" spans="1:23" s="12" customFormat="1" ht="37.5" customHeight="1">
      <c r="A6" s="1">
        <v>63</v>
      </c>
      <c r="B6" s="2">
        <v>44518</v>
      </c>
      <c r="C6" s="3" t="s">
        <v>12</v>
      </c>
      <c r="D6" s="3" t="s">
        <v>27</v>
      </c>
      <c r="E6" s="3" t="s">
        <v>53</v>
      </c>
      <c r="F6" s="4"/>
      <c r="G6" s="5" t="s">
        <v>54</v>
      </c>
      <c r="H6" s="6">
        <v>50000</v>
      </c>
      <c r="I6" s="4"/>
      <c r="J6" s="4"/>
      <c r="K6" s="4"/>
      <c r="L6" s="4"/>
      <c r="M6" s="4"/>
      <c r="N6" s="4">
        <v>5.9</v>
      </c>
      <c r="O6" s="7">
        <v>50005.9</v>
      </c>
      <c r="P6" s="4"/>
      <c r="Q6" s="7"/>
      <c r="R6" s="7">
        <v>50005.9</v>
      </c>
      <c r="S6" s="7">
        <v>-40312.08000000014</v>
      </c>
      <c r="T6" s="8"/>
      <c r="U6" s="9"/>
      <c r="V6" s="10"/>
      <c r="W6" s="11"/>
    </row>
    <row r="7" spans="1:23" s="12" customFormat="1" ht="225">
      <c r="A7" s="51">
        <v>6</v>
      </c>
      <c r="B7" s="52">
        <v>44490</v>
      </c>
      <c r="C7" s="21" t="s">
        <v>233</v>
      </c>
      <c r="D7" s="21" t="s">
        <v>234</v>
      </c>
      <c r="E7" s="21" t="s">
        <v>235</v>
      </c>
      <c r="F7" s="21"/>
      <c r="G7" s="16" t="s">
        <v>236</v>
      </c>
      <c r="H7" s="88">
        <v>300000</v>
      </c>
      <c r="I7" s="21"/>
      <c r="J7" s="21"/>
      <c r="K7" s="21"/>
      <c r="L7" s="21"/>
      <c r="M7" s="21"/>
      <c r="N7" s="21"/>
      <c r="O7" s="21"/>
      <c r="P7" s="21"/>
      <c r="Q7" s="21"/>
      <c r="R7" s="8">
        <f t="shared" ref="R7" si="0">H7</f>
        <v>300000</v>
      </c>
      <c r="S7" s="90">
        <v>508</v>
      </c>
      <c r="T7" s="14"/>
      <c r="U7" s="8">
        <f t="shared" ref="U7" si="1">R7</f>
        <v>300000</v>
      </c>
      <c r="V7" s="10">
        <f t="shared" ref="V7" si="2">T7+V6-U7</f>
        <v>-300000</v>
      </c>
      <c r="W7" s="9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W3"/>
  <sheetViews>
    <sheetView workbookViewId="0">
      <selection activeCell="A3" sqref="A3:XFD3"/>
    </sheetView>
  </sheetViews>
  <sheetFormatPr defaultRowHeight="15"/>
  <sheetData>
    <row r="2" spans="1:23" s="12" customFormat="1" ht="300">
      <c r="A2" s="51">
        <v>47</v>
      </c>
      <c r="B2" s="61">
        <v>44522</v>
      </c>
      <c r="C2" s="53" t="s">
        <v>173</v>
      </c>
      <c r="D2" s="22" t="s">
        <v>240</v>
      </c>
      <c r="E2" s="53" t="s">
        <v>159</v>
      </c>
      <c r="F2" s="54"/>
      <c r="G2" s="77" t="s">
        <v>241</v>
      </c>
      <c r="H2" s="55">
        <v>106648</v>
      </c>
      <c r="I2" s="22"/>
      <c r="J2" s="22"/>
      <c r="K2" s="22"/>
      <c r="L2" s="22"/>
      <c r="M2" s="22"/>
      <c r="N2" s="22"/>
      <c r="O2" s="22"/>
      <c r="P2" s="22"/>
      <c r="Q2" s="22"/>
      <c r="R2" s="56">
        <f t="shared" ref="R2:R3" si="0">H2</f>
        <v>106648</v>
      </c>
      <c r="S2" s="65"/>
      <c r="T2" s="78"/>
      <c r="U2" s="56">
        <f>R2</f>
        <v>106648</v>
      </c>
      <c r="V2" s="10">
        <f t="shared" ref="V2:V3" si="1">T2+V1-U2</f>
        <v>-106648</v>
      </c>
      <c r="W2" s="60"/>
    </row>
    <row r="3" spans="1:23" s="20" customFormat="1" ht="206.25">
      <c r="A3" s="51">
        <v>62</v>
      </c>
      <c r="B3" s="61">
        <v>44525</v>
      </c>
      <c r="C3" s="53" t="s">
        <v>161</v>
      </c>
      <c r="D3" s="53" t="s">
        <v>252</v>
      </c>
      <c r="E3" s="53" t="s">
        <v>253</v>
      </c>
      <c r="F3" s="53"/>
      <c r="G3" s="5" t="s">
        <v>254</v>
      </c>
      <c r="H3" s="67">
        <v>10000</v>
      </c>
      <c r="I3" s="53"/>
      <c r="J3" s="53"/>
      <c r="K3" s="53"/>
      <c r="L3" s="53"/>
      <c r="M3" s="53"/>
      <c r="N3" s="53"/>
      <c r="O3" s="53"/>
      <c r="P3" s="53"/>
      <c r="Q3" s="53"/>
      <c r="R3" s="69">
        <f t="shared" si="0"/>
        <v>10000</v>
      </c>
      <c r="S3" s="65"/>
      <c r="T3" s="70"/>
      <c r="U3" s="56">
        <f t="shared" ref="U3" si="2">R3</f>
        <v>10000</v>
      </c>
      <c r="V3" s="10">
        <f t="shared" si="1"/>
        <v>-116648</v>
      </c>
      <c r="W3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"/>
  <sheetViews>
    <sheetView workbookViewId="0">
      <selection activeCell="J16" sqref="J16"/>
    </sheetView>
  </sheetViews>
  <sheetFormatPr defaultRowHeight="15"/>
  <sheetData>
    <row r="1" spans="1:23" s="20" customFormat="1" ht="409.5">
      <c r="A1" s="51">
        <v>57</v>
      </c>
      <c r="B1" s="61">
        <v>44525</v>
      </c>
      <c r="C1" s="53" t="s">
        <v>170</v>
      </c>
      <c r="D1" s="53" t="s">
        <v>242</v>
      </c>
      <c r="E1" s="53" t="s">
        <v>243</v>
      </c>
      <c r="F1" s="53"/>
      <c r="G1" s="66" t="s">
        <v>244</v>
      </c>
      <c r="H1" s="67">
        <v>1000</v>
      </c>
      <c r="I1" s="53"/>
      <c r="J1" s="53"/>
      <c r="K1" s="53"/>
      <c r="L1" s="53"/>
      <c r="M1" s="53"/>
      <c r="N1" s="53"/>
      <c r="O1" s="53"/>
      <c r="P1" s="53"/>
      <c r="Q1" s="53"/>
      <c r="R1" s="56">
        <f t="shared" ref="R1" si="0">H1</f>
        <v>1000</v>
      </c>
      <c r="S1" s="65"/>
      <c r="T1" s="70"/>
      <c r="U1" s="56">
        <f>R1</f>
        <v>1000</v>
      </c>
      <c r="V1" s="10" t="e">
        <f t="shared" ref="V1" si="1">T1+#REF!-U1</f>
        <v>#REF!</v>
      </c>
      <c r="W1" s="2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2:W2"/>
  <sheetViews>
    <sheetView tabSelected="1" workbookViewId="0">
      <selection activeCell="A2" sqref="A2:XFD2"/>
    </sheetView>
  </sheetViews>
  <sheetFormatPr defaultRowHeight="15"/>
  <sheetData>
    <row r="2" spans="1:23" s="12" customFormat="1" ht="409.5">
      <c r="A2" s="51">
        <v>17</v>
      </c>
      <c r="B2" s="52">
        <v>44494</v>
      </c>
      <c r="C2" s="21" t="s">
        <v>255</v>
      </c>
      <c r="D2" s="66"/>
      <c r="E2" s="21" t="s">
        <v>159</v>
      </c>
      <c r="F2" s="72"/>
      <c r="G2" s="16" t="s">
        <v>256</v>
      </c>
      <c r="H2" s="73">
        <v>90200</v>
      </c>
      <c r="I2" s="7"/>
      <c r="J2" s="7"/>
      <c r="K2" s="7"/>
      <c r="L2" s="7"/>
      <c r="M2" s="66"/>
      <c r="N2" s="66"/>
      <c r="O2" s="66"/>
      <c r="P2" s="66"/>
      <c r="Q2" s="66"/>
      <c r="R2" s="8">
        <f t="shared" ref="R2" si="0">H2</f>
        <v>90200</v>
      </c>
      <c r="S2" s="74"/>
      <c r="T2" s="75"/>
      <c r="U2" s="8">
        <f t="shared" ref="U2" si="1">R2</f>
        <v>90200</v>
      </c>
      <c r="V2" s="10">
        <f t="shared" ref="V2" si="2">T2+V1-U2</f>
        <v>-90200</v>
      </c>
      <c r="W2" s="6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W3"/>
  <sheetViews>
    <sheetView workbookViewId="0">
      <selection activeCell="A2" sqref="A2:XFD3"/>
    </sheetView>
  </sheetViews>
  <sheetFormatPr defaultRowHeight="15"/>
  <sheetData>
    <row r="2" spans="1:23" s="12" customFormat="1" ht="37.5" customHeight="1">
      <c r="A2" s="1">
        <v>70</v>
      </c>
      <c r="B2" s="2">
        <v>44521</v>
      </c>
      <c r="C2" s="3" t="s">
        <v>55</v>
      </c>
      <c r="D2" s="3" t="s">
        <v>56</v>
      </c>
      <c r="E2" s="3" t="s">
        <v>57</v>
      </c>
      <c r="F2" s="11"/>
      <c r="G2" s="5" t="s">
        <v>58</v>
      </c>
      <c r="H2" s="13">
        <v>145</v>
      </c>
      <c r="I2" s="11"/>
      <c r="J2" s="11"/>
      <c r="K2" s="11"/>
      <c r="L2" s="11"/>
      <c r="M2" s="11"/>
      <c r="N2" s="11"/>
      <c r="O2" s="7">
        <f t="shared" ref="O2:O3" si="0">H2+N2</f>
        <v>145</v>
      </c>
      <c r="P2" s="11"/>
      <c r="Q2" s="7"/>
      <c r="R2" s="7">
        <f t="shared" ref="R2:R3" si="1">O2</f>
        <v>145</v>
      </c>
      <c r="S2" s="7">
        <f t="shared" ref="S2:S3" si="2">S1+Q2-R2</f>
        <v>-145</v>
      </c>
      <c r="T2" s="14"/>
      <c r="U2" s="8"/>
      <c r="V2" s="10"/>
      <c r="W2" s="11"/>
    </row>
    <row r="3" spans="1:23" s="20" customFormat="1" ht="187.5">
      <c r="A3" s="1">
        <v>71</v>
      </c>
      <c r="B3" s="2">
        <v>44521</v>
      </c>
      <c r="C3" s="3" t="s">
        <v>59</v>
      </c>
      <c r="D3" s="3" t="s">
        <v>56</v>
      </c>
      <c r="E3" s="11" t="s">
        <v>60</v>
      </c>
      <c r="F3" s="11"/>
      <c r="G3" s="16" t="s">
        <v>61</v>
      </c>
      <c r="H3" s="17">
        <v>4315.58</v>
      </c>
      <c r="I3" s="18"/>
      <c r="J3" s="18"/>
      <c r="K3" s="18"/>
      <c r="L3" s="18"/>
      <c r="M3" s="18"/>
      <c r="N3" s="18"/>
      <c r="O3" s="7">
        <f t="shared" si="0"/>
        <v>4315.58</v>
      </c>
      <c r="P3" s="19"/>
      <c r="Q3" s="7"/>
      <c r="R3" s="7">
        <f t="shared" si="1"/>
        <v>4315.58</v>
      </c>
      <c r="S3" s="7">
        <f t="shared" si="2"/>
        <v>-4460.58</v>
      </c>
      <c r="T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Y6"/>
  <sheetViews>
    <sheetView workbookViewId="0">
      <selection activeCell="H16" sqref="H16"/>
    </sheetView>
  </sheetViews>
  <sheetFormatPr defaultRowHeight="15"/>
  <sheetData>
    <row r="2" spans="1:25" s="12" customFormat="1" ht="37.5" customHeight="1">
      <c r="A2" s="1">
        <v>62</v>
      </c>
      <c r="B2" s="2">
        <v>44518</v>
      </c>
      <c r="C2" s="3" t="s">
        <v>62</v>
      </c>
      <c r="D2" s="3" t="s">
        <v>63</v>
      </c>
      <c r="E2" s="3" t="s">
        <v>64</v>
      </c>
      <c r="F2" s="11"/>
      <c r="G2" s="5" t="s">
        <v>65</v>
      </c>
      <c r="H2" s="13">
        <v>203506</v>
      </c>
      <c r="I2" s="11"/>
      <c r="J2" s="11"/>
      <c r="K2" s="11"/>
      <c r="L2" s="11"/>
      <c r="M2" s="11"/>
      <c r="N2" s="11">
        <v>5.9</v>
      </c>
      <c r="O2" s="7">
        <v>203511.9</v>
      </c>
      <c r="P2" s="11"/>
      <c r="Q2" s="7"/>
      <c r="R2" s="7">
        <v>203511.9</v>
      </c>
      <c r="S2" s="7">
        <v>9693.8199999998615</v>
      </c>
      <c r="T2" s="14"/>
      <c r="U2" s="8"/>
      <c r="V2" s="10"/>
      <c r="W2" s="11"/>
    </row>
    <row r="3" spans="1:25" s="20" customFormat="1" ht="168.75">
      <c r="A3" s="1">
        <v>65</v>
      </c>
      <c r="B3" s="2">
        <v>44518</v>
      </c>
      <c r="C3" s="3" t="s">
        <v>62</v>
      </c>
      <c r="D3" s="3" t="s">
        <v>63</v>
      </c>
      <c r="E3" s="11" t="s">
        <v>66</v>
      </c>
      <c r="F3" s="11"/>
      <c r="G3" s="16" t="s">
        <v>67</v>
      </c>
      <c r="H3" s="17">
        <v>16400</v>
      </c>
      <c r="I3" s="18"/>
      <c r="J3" s="18"/>
      <c r="K3" s="18"/>
      <c r="L3" s="18"/>
      <c r="M3" s="18"/>
      <c r="N3" s="18"/>
      <c r="O3" s="7">
        <v>16400</v>
      </c>
      <c r="P3" s="19"/>
      <c r="Q3" s="7">
        <v>16400</v>
      </c>
      <c r="R3" s="7"/>
      <c r="S3" s="7">
        <v>51087.91999999986</v>
      </c>
      <c r="T3" s="11"/>
    </row>
    <row r="4" spans="1:25" s="12" customFormat="1" ht="37.5" customHeight="1">
      <c r="A4" s="1">
        <v>66</v>
      </c>
      <c r="B4" s="2">
        <v>44519</v>
      </c>
      <c r="C4" s="3" t="s">
        <v>62</v>
      </c>
      <c r="D4" s="3" t="s">
        <v>63</v>
      </c>
      <c r="E4" s="3" t="s">
        <v>66</v>
      </c>
      <c r="F4" s="21"/>
      <c r="G4" s="22" t="s">
        <v>68</v>
      </c>
      <c r="H4" s="17">
        <v>16400</v>
      </c>
      <c r="I4" s="7"/>
      <c r="J4" s="7"/>
      <c r="K4" s="7"/>
      <c r="L4" s="7"/>
      <c r="M4" s="7"/>
      <c r="N4" s="7">
        <v>5.9</v>
      </c>
      <c r="O4" s="7">
        <v>16405.900000000001</v>
      </c>
      <c r="P4" s="7"/>
      <c r="Q4" s="7"/>
      <c r="R4" s="7">
        <v>16400</v>
      </c>
      <c r="S4" s="7">
        <v>34687.91999999986</v>
      </c>
      <c r="T4" s="14"/>
      <c r="U4" s="14"/>
      <c r="V4" s="10"/>
      <c r="W4" s="23"/>
      <c r="X4" s="24"/>
      <c r="Y4" s="24"/>
    </row>
    <row r="5" spans="1:25" s="12" customFormat="1" ht="37.5" customHeight="1">
      <c r="A5" s="1">
        <v>67</v>
      </c>
      <c r="B5" s="2">
        <v>44519</v>
      </c>
      <c r="C5" s="3" t="s">
        <v>62</v>
      </c>
      <c r="D5" s="3" t="s">
        <v>63</v>
      </c>
      <c r="E5" s="3" t="s">
        <v>66</v>
      </c>
      <c r="F5" s="11"/>
      <c r="G5" s="5" t="s">
        <v>67</v>
      </c>
      <c r="H5" s="13">
        <v>16400</v>
      </c>
      <c r="I5" s="11"/>
      <c r="J5" s="11"/>
      <c r="K5" s="11"/>
      <c r="L5" s="11"/>
      <c r="M5" s="11"/>
      <c r="N5" s="11"/>
      <c r="O5" s="7">
        <v>16400</v>
      </c>
      <c r="P5" s="11"/>
      <c r="Q5" s="7">
        <v>16400</v>
      </c>
      <c r="R5" s="7"/>
      <c r="S5" s="7">
        <v>51087.91999999986</v>
      </c>
      <c r="T5" s="25"/>
      <c r="U5" s="8"/>
      <c r="V5" s="10"/>
      <c r="W5" s="11"/>
    </row>
    <row r="6" spans="1:25" s="12" customFormat="1" ht="37.5" customHeight="1">
      <c r="A6" s="1">
        <v>69</v>
      </c>
      <c r="B6" s="2">
        <v>44520</v>
      </c>
      <c r="C6" s="3" t="s">
        <v>62</v>
      </c>
      <c r="D6" s="3" t="s">
        <v>63</v>
      </c>
      <c r="E6" s="3" t="s">
        <v>69</v>
      </c>
      <c r="F6" s="4"/>
      <c r="G6" s="5" t="s">
        <v>68</v>
      </c>
      <c r="H6" s="6">
        <v>16400</v>
      </c>
      <c r="I6" s="4"/>
      <c r="J6" s="4"/>
      <c r="K6" s="4"/>
      <c r="L6" s="4"/>
      <c r="M6" s="4"/>
      <c r="N6" s="4">
        <v>5.9</v>
      </c>
      <c r="O6" s="7">
        <v>16405.900000000001</v>
      </c>
      <c r="P6" s="4"/>
      <c r="Q6" s="7"/>
      <c r="R6" s="7">
        <v>16405.900000000001</v>
      </c>
      <c r="S6" s="7">
        <v>29699.069999999861</v>
      </c>
      <c r="T6" s="8"/>
      <c r="U6" s="9"/>
      <c r="V6" s="10"/>
      <c r="W6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W2"/>
  <sheetViews>
    <sheetView workbookViewId="0">
      <selection activeCell="D5" sqref="D5"/>
    </sheetView>
  </sheetViews>
  <sheetFormatPr defaultRowHeight="15"/>
  <sheetData>
    <row r="2" spans="1:23" s="12" customFormat="1" ht="56.25" customHeight="1">
      <c r="A2" s="1">
        <v>61</v>
      </c>
      <c r="B2" s="2">
        <v>44518</v>
      </c>
      <c r="C2" s="3" t="s">
        <v>62</v>
      </c>
      <c r="D2" s="3" t="s">
        <v>70</v>
      </c>
      <c r="E2" s="3" t="s">
        <v>64</v>
      </c>
      <c r="F2" s="11"/>
      <c r="G2" s="5" t="s">
        <v>71</v>
      </c>
      <c r="H2" s="13">
        <v>330480</v>
      </c>
      <c r="I2" s="11"/>
      <c r="J2" s="11"/>
      <c r="K2" s="11"/>
      <c r="L2" s="11"/>
      <c r="M2" s="11"/>
      <c r="N2" s="11"/>
      <c r="O2" s="7">
        <f t="shared" ref="O2" si="0">H2+N2</f>
        <v>330480</v>
      </c>
      <c r="P2" s="11"/>
      <c r="Q2" s="7"/>
      <c r="R2" s="7">
        <f t="shared" ref="R2" si="1">O2</f>
        <v>330480</v>
      </c>
      <c r="S2" s="7">
        <f t="shared" ref="S2" si="2">S1+Q2-R2</f>
        <v>-330480</v>
      </c>
      <c r="T2" s="25"/>
      <c r="U2" s="8"/>
      <c r="V2" s="10"/>
      <c r="W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W4"/>
  <sheetViews>
    <sheetView workbookViewId="0">
      <selection activeCell="A3" activeCellId="1" sqref="A2:XFD3 A3:XFD4"/>
    </sheetView>
  </sheetViews>
  <sheetFormatPr defaultRowHeight="15"/>
  <sheetData>
    <row r="2" spans="1:23" s="12" customFormat="1" ht="409.5">
      <c r="A2" s="51">
        <v>26</v>
      </c>
      <c r="B2" s="52">
        <v>44503</v>
      </c>
      <c r="C2" s="21" t="s">
        <v>178</v>
      </c>
      <c r="D2" s="66" t="s">
        <v>179</v>
      </c>
      <c r="E2" s="66" t="s">
        <v>159</v>
      </c>
      <c r="F2" s="72"/>
      <c r="G2" s="16" t="s">
        <v>180</v>
      </c>
      <c r="H2" s="73">
        <v>59340</v>
      </c>
      <c r="I2" s="7"/>
      <c r="J2" s="7"/>
      <c r="K2" s="7"/>
      <c r="L2" s="7"/>
      <c r="M2" s="66"/>
      <c r="N2" s="66"/>
      <c r="O2" s="66"/>
      <c r="P2" s="66"/>
      <c r="Q2" s="66"/>
      <c r="R2" s="8">
        <f t="shared" ref="R2:R4" si="0">H2</f>
        <v>59340</v>
      </c>
      <c r="S2" s="74" t="s">
        <v>181</v>
      </c>
      <c r="T2" s="75"/>
      <c r="U2" s="8">
        <f>R2</f>
        <v>59340</v>
      </c>
      <c r="V2" s="10">
        <f t="shared" ref="V2:V4" si="1">T2+V1-U2</f>
        <v>-59340</v>
      </c>
      <c r="W2" s="60"/>
    </row>
    <row r="3" spans="1:23" s="12" customFormat="1" ht="409.5">
      <c r="A3" s="51">
        <v>26</v>
      </c>
      <c r="B3" s="52">
        <v>44503</v>
      </c>
      <c r="C3" s="21" t="s">
        <v>178</v>
      </c>
      <c r="D3" s="66" t="s">
        <v>179</v>
      </c>
      <c r="E3" s="66" t="s">
        <v>159</v>
      </c>
      <c r="F3" s="72"/>
      <c r="G3" s="16" t="s">
        <v>180</v>
      </c>
      <c r="H3" s="73">
        <v>59340</v>
      </c>
      <c r="I3" s="7"/>
      <c r="J3" s="7"/>
      <c r="K3" s="7"/>
      <c r="L3" s="7"/>
      <c r="M3" s="66"/>
      <c r="N3" s="66"/>
      <c r="O3" s="66"/>
      <c r="P3" s="66"/>
      <c r="Q3" s="66"/>
      <c r="R3" s="8">
        <f t="shared" si="0"/>
        <v>59340</v>
      </c>
      <c r="S3" s="74" t="s">
        <v>181</v>
      </c>
      <c r="T3" s="75"/>
      <c r="U3" s="8">
        <f>R3</f>
        <v>59340</v>
      </c>
      <c r="V3" s="10">
        <f t="shared" si="1"/>
        <v>-118680</v>
      </c>
      <c r="W3" s="60"/>
    </row>
    <row r="4" spans="1:23" s="12" customFormat="1" ht="131.25">
      <c r="A4" s="51">
        <v>27</v>
      </c>
      <c r="B4" s="52">
        <v>44503</v>
      </c>
      <c r="C4" s="21" t="s">
        <v>178</v>
      </c>
      <c r="D4" s="66" t="s">
        <v>179</v>
      </c>
      <c r="E4" s="66" t="s">
        <v>182</v>
      </c>
      <c r="F4" s="72"/>
      <c r="G4" s="16" t="s">
        <v>183</v>
      </c>
      <c r="H4" s="73">
        <v>11084</v>
      </c>
      <c r="I4" s="7"/>
      <c r="J4" s="7"/>
      <c r="K4" s="7"/>
      <c r="L4" s="7"/>
      <c r="M4" s="66"/>
      <c r="N4" s="66"/>
      <c r="O4" s="66"/>
      <c r="P4" s="66"/>
      <c r="Q4" s="66"/>
      <c r="R4" s="8">
        <f t="shared" si="0"/>
        <v>11084</v>
      </c>
      <c r="S4" s="74"/>
      <c r="T4" s="75">
        <v>11084</v>
      </c>
      <c r="U4" s="8"/>
      <c r="V4" s="10">
        <f t="shared" si="1"/>
        <v>-107596</v>
      </c>
      <c r="W4" s="6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Y6"/>
  <sheetViews>
    <sheetView workbookViewId="0">
      <selection activeCell="A2" sqref="A2:XFD6"/>
    </sheetView>
  </sheetViews>
  <sheetFormatPr defaultRowHeight="15"/>
  <sheetData>
    <row r="2" spans="1:25" s="12" customFormat="1" ht="206.25">
      <c r="A2" s="1">
        <v>2</v>
      </c>
      <c r="B2" s="2">
        <v>44501</v>
      </c>
      <c r="C2" s="3" t="s">
        <v>75</v>
      </c>
      <c r="D2" s="3" t="s">
        <v>76</v>
      </c>
      <c r="E2" s="3" t="s">
        <v>77</v>
      </c>
      <c r="F2" s="11"/>
      <c r="G2" s="5" t="s">
        <v>78</v>
      </c>
      <c r="H2" s="13">
        <v>25000</v>
      </c>
      <c r="I2" s="11"/>
      <c r="J2" s="11"/>
      <c r="K2" s="11"/>
      <c r="L2" s="11"/>
      <c r="M2" s="11"/>
      <c r="N2" s="11"/>
      <c r="O2" s="7">
        <v>25000</v>
      </c>
      <c r="P2" s="11"/>
      <c r="Q2" s="7">
        <v>25000</v>
      </c>
      <c r="R2" s="7"/>
      <c r="S2" s="7">
        <v>56539.839999999997</v>
      </c>
      <c r="T2" s="14"/>
      <c r="U2" s="8"/>
      <c r="V2" s="10"/>
      <c r="W2" s="11"/>
    </row>
    <row r="3" spans="1:25" s="12" customFormat="1" ht="356.25">
      <c r="A3" s="1">
        <v>6</v>
      </c>
      <c r="B3" s="2">
        <v>44502</v>
      </c>
      <c r="C3" s="3" t="s">
        <v>79</v>
      </c>
      <c r="D3" s="3" t="s">
        <v>76</v>
      </c>
      <c r="E3" s="3" t="s">
        <v>77</v>
      </c>
      <c r="F3" s="21"/>
      <c r="G3" s="22" t="s">
        <v>80</v>
      </c>
      <c r="H3" s="17">
        <v>200000</v>
      </c>
      <c r="I3" s="7"/>
      <c r="J3" s="7"/>
      <c r="K3" s="7"/>
      <c r="L3" s="7"/>
      <c r="M3" s="7"/>
      <c r="N3" s="7"/>
      <c r="O3" s="7">
        <v>200000</v>
      </c>
      <c r="P3" s="7"/>
      <c r="Q3" s="7">
        <v>200000</v>
      </c>
      <c r="R3" s="7"/>
      <c r="S3" s="7">
        <v>213295.84</v>
      </c>
      <c r="T3" s="14"/>
      <c r="U3" s="14"/>
      <c r="V3" s="10"/>
      <c r="W3" s="23"/>
      <c r="X3" s="24"/>
      <c r="Y3" s="24"/>
    </row>
    <row r="4" spans="1:25" s="12" customFormat="1" ht="37.5" customHeight="1">
      <c r="A4" s="1">
        <v>55</v>
      </c>
      <c r="B4" s="2">
        <v>44515</v>
      </c>
      <c r="C4" s="3" t="s">
        <v>0</v>
      </c>
      <c r="D4" s="3" t="s">
        <v>72</v>
      </c>
      <c r="E4" s="3" t="s">
        <v>73</v>
      </c>
      <c r="F4" s="11"/>
      <c r="G4" s="5" t="s">
        <v>74</v>
      </c>
      <c r="H4" s="13">
        <v>414758</v>
      </c>
      <c r="I4" s="11"/>
      <c r="J4" s="11"/>
      <c r="K4" s="11"/>
      <c r="L4" s="11"/>
      <c r="M4" s="11"/>
      <c r="N4" s="11"/>
      <c r="O4" s="7">
        <v>414758</v>
      </c>
      <c r="P4" s="11"/>
      <c r="Q4" s="7">
        <v>414758</v>
      </c>
      <c r="R4" s="7"/>
      <c r="S4" s="7">
        <v>817449.8899999999</v>
      </c>
      <c r="T4" s="25"/>
      <c r="U4" s="8"/>
      <c r="V4" s="10"/>
      <c r="W4" s="11"/>
    </row>
    <row r="5" spans="1:25" s="12" customFormat="1" ht="131.25">
      <c r="A5" s="1">
        <v>76</v>
      </c>
      <c r="B5" s="2">
        <v>44525</v>
      </c>
      <c r="C5" s="3" t="s">
        <v>81</v>
      </c>
      <c r="D5" s="3" t="s">
        <v>76</v>
      </c>
      <c r="E5" s="3" t="s">
        <v>77</v>
      </c>
      <c r="F5" s="11"/>
      <c r="G5" s="5" t="s">
        <v>82</v>
      </c>
      <c r="H5" s="13">
        <v>25000</v>
      </c>
      <c r="I5" s="11"/>
      <c r="J5" s="11"/>
      <c r="K5" s="11"/>
      <c r="L5" s="11"/>
      <c r="M5" s="11"/>
      <c r="N5" s="11"/>
      <c r="O5" s="7">
        <v>25000</v>
      </c>
      <c r="P5" s="11"/>
      <c r="Q5" s="7">
        <v>25000</v>
      </c>
      <c r="R5" s="7"/>
      <c r="S5" s="7">
        <v>34958.299999999857</v>
      </c>
      <c r="T5" s="14"/>
      <c r="U5" s="8"/>
      <c r="V5" s="10"/>
      <c r="W5" s="11"/>
    </row>
    <row r="6" spans="1:25" s="12" customFormat="1" ht="131.25">
      <c r="A6" s="1">
        <v>83</v>
      </c>
      <c r="B6" s="2">
        <v>44529</v>
      </c>
      <c r="C6" s="3" t="s">
        <v>81</v>
      </c>
      <c r="D6" s="3" t="s">
        <v>76</v>
      </c>
      <c r="E6" s="3" t="s">
        <v>77</v>
      </c>
      <c r="F6" s="11"/>
      <c r="G6" s="5" t="s">
        <v>82</v>
      </c>
      <c r="H6" s="13">
        <v>40000</v>
      </c>
      <c r="I6" s="11"/>
      <c r="J6" s="11"/>
      <c r="K6" s="11"/>
      <c r="L6" s="11"/>
      <c r="M6" s="11"/>
      <c r="N6" s="11"/>
      <c r="O6" s="7">
        <v>40000</v>
      </c>
      <c r="P6" s="11"/>
      <c r="Q6" s="7">
        <v>40000</v>
      </c>
      <c r="R6" s="7"/>
      <c r="S6" s="7">
        <v>54339.899999999856</v>
      </c>
      <c r="T6" s="14"/>
      <c r="U6" s="8"/>
      <c r="V6" s="10"/>
      <c r="W6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Y43"/>
  <sheetViews>
    <sheetView topLeftCell="A38" workbookViewId="0">
      <selection activeCell="D45" sqref="D45"/>
    </sheetView>
  </sheetViews>
  <sheetFormatPr defaultRowHeight="15"/>
  <sheetData>
    <row r="2" spans="1:25" s="12" customFormat="1" ht="187.5">
      <c r="A2" s="1">
        <v>1</v>
      </c>
      <c r="B2" s="2">
        <v>44501</v>
      </c>
      <c r="C2" s="3" t="s">
        <v>8</v>
      </c>
      <c r="D2" s="3" t="s">
        <v>9</v>
      </c>
      <c r="E2" s="3" t="s">
        <v>10</v>
      </c>
      <c r="F2" s="11"/>
      <c r="G2" s="5" t="s">
        <v>11</v>
      </c>
      <c r="H2" s="13">
        <v>5000</v>
      </c>
      <c r="I2" s="11"/>
      <c r="J2" s="11"/>
      <c r="K2" s="11"/>
      <c r="L2" s="11"/>
      <c r="M2" s="11"/>
      <c r="N2" s="11"/>
      <c r="O2" s="7">
        <v>5000</v>
      </c>
      <c r="P2" s="11"/>
      <c r="Q2" s="7"/>
      <c r="R2" s="7">
        <v>5000</v>
      </c>
      <c r="S2" s="7">
        <v>31539.839999999997</v>
      </c>
      <c r="T2" s="25"/>
      <c r="U2" s="8"/>
      <c r="V2" s="10"/>
      <c r="W2" s="11"/>
    </row>
    <row r="3" spans="1:25" s="12" customFormat="1" ht="112.5">
      <c r="A3" s="1">
        <v>3</v>
      </c>
      <c r="B3" s="2">
        <v>44501</v>
      </c>
      <c r="C3" s="3" t="s">
        <v>8</v>
      </c>
      <c r="D3" s="3" t="s">
        <v>9</v>
      </c>
      <c r="E3" s="3" t="s">
        <v>37</v>
      </c>
      <c r="F3" s="4"/>
      <c r="G3" s="5" t="s">
        <v>83</v>
      </c>
      <c r="H3" s="6">
        <v>32197</v>
      </c>
      <c r="I3" s="4"/>
      <c r="J3" s="4"/>
      <c r="K3" s="4"/>
      <c r="L3" s="4"/>
      <c r="M3" s="4"/>
      <c r="N3" s="4"/>
      <c r="O3" s="7">
        <v>32197</v>
      </c>
      <c r="P3" s="4"/>
      <c r="Q3" s="7"/>
      <c r="R3" s="7">
        <v>32197</v>
      </c>
      <c r="S3" s="7">
        <v>24342.839999999997</v>
      </c>
      <c r="T3" s="8"/>
      <c r="U3" s="9"/>
      <c r="V3" s="10"/>
      <c r="W3" s="11"/>
    </row>
    <row r="4" spans="1:25" s="12" customFormat="1" ht="206.25">
      <c r="A4" s="1">
        <v>4</v>
      </c>
      <c r="B4" s="2">
        <v>44501</v>
      </c>
      <c r="C4" s="3" t="s">
        <v>8</v>
      </c>
      <c r="D4" s="3" t="s">
        <v>9</v>
      </c>
      <c r="E4" s="3" t="s">
        <v>84</v>
      </c>
      <c r="F4" s="11"/>
      <c r="G4" s="5" t="s">
        <v>85</v>
      </c>
      <c r="H4" s="13">
        <v>6047</v>
      </c>
      <c r="I4" s="11"/>
      <c r="J4" s="11"/>
      <c r="K4" s="11"/>
      <c r="L4" s="11"/>
      <c r="M4" s="11"/>
      <c r="N4" s="11"/>
      <c r="O4" s="7">
        <v>6047</v>
      </c>
      <c r="P4" s="11"/>
      <c r="Q4" s="7"/>
      <c r="R4" s="7">
        <v>6047</v>
      </c>
      <c r="S4" s="7">
        <v>18295.839999999997</v>
      </c>
      <c r="T4" s="14"/>
      <c r="U4" s="8"/>
      <c r="V4" s="10"/>
      <c r="W4" s="11"/>
    </row>
    <row r="5" spans="1:25" s="35" customFormat="1" ht="151.5">
      <c r="A5" s="1">
        <v>5</v>
      </c>
      <c r="B5" s="28">
        <v>44502</v>
      </c>
      <c r="C5" s="29" t="s">
        <v>8</v>
      </c>
      <c r="D5" s="29" t="s">
        <v>9</v>
      </c>
      <c r="E5" s="29" t="s">
        <v>10</v>
      </c>
      <c r="F5" s="30"/>
      <c r="G5" s="31" t="s">
        <v>11</v>
      </c>
      <c r="H5" s="32">
        <v>5000</v>
      </c>
      <c r="I5" s="30"/>
      <c r="J5" s="30"/>
      <c r="K5" s="30"/>
      <c r="L5" s="30"/>
      <c r="M5" s="30"/>
      <c r="N5" s="30"/>
      <c r="O5" s="7">
        <v>5000</v>
      </c>
      <c r="P5" s="30"/>
      <c r="Q5" s="7"/>
      <c r="R5" s="7">
        <v>5000</v>
      </c>
      <c r="S5" s="7">
        <v>13295.839999999997</v>
      </c>
      <c r="T5" s="33"/>
      <c r="U5" s="33"/>
      <c r="V5" s="34"/>
      <c r="W5" s="30"/>
    </row>
    <row r="6" spans="1:25" s="12" customFormat="1" ht="262.5">
      <c r="A6" s="1">
        <v>7</v>
      </c>
      <c r="B6" s="2">
        <v>44502</v>
      </c>
      <c r="C6" s="3" t="s">
        <v>86</v>
      </c>
      <c r="D6" s="3" t="s">
        <v>13</v>
      </c>
      <c r="E6" s="3"/>
      <c r="F6" s="11"/>
      <c r="G6" s="5" t="s">
        <v>87</v>
      </c>
      <c r="H6" s="13">
        <v>402235</v>
      </c>
      <c r="I6" s="11"/>
      <c r="J6" s="11"/>
      <c r="K6" s="11"/>
      <c r="L6" s="11"/>
      <c r="M6" s="11"/>
      <c r="N6" s="11"/>
      <c r="O6" s="7">
        <v>402235</v>
      </c>
      <c r="P6" s="11"/>
      <c r="Q6" s="7">
        <v>402235</v>
      </c>
      <c r="R6" s="7"/>
      <c r="S6" s="7">
        <v>615530.84</v>
      </c>
      <c r="T6" s="25"/>
      <c r="U6" s="8"/>
      <c r="V6" s="10"/>
      <c r="W6" s="11"/>
    </row>
    <row r="7" spans="1:25" s="12" customFormat="1" ht="206.25">
      <c r="A7" s="1">
        <v>8</v>
      </c>
      <c r="B7" s="2">
        <v>44502</v>
      </c>
      <c r="C7" s="3" t="s">
        <v>12</v>
      </c>
      <c r="D7" s="3" t="s">
        <v>13</v>
      </c>
      <c r="E7" s="3" t="s">
        <v>14</v>
      </c>
      <c r="F7" s="11"/>
      <c r="G7" s="5" t="s">
        <v>15</v>
      </c>
      <c r="H7" s="13">
        <v>268011.8</v>
      </c>
      <c r="I7" s="11"/>
      <c r="J7" s="11"/>
      <c r="K7" s="11"/>
      <c r="L7" s="11"/>
      <c r="M7" s="11"/>
      <c r="N7" s="11"/>
      <c r="O7" s="7">
        <v>268011.8</v>
      </c>
      <c r="P7" s="11"/>
      <c r="Q7" s="7"/>
      <c r="R7" s="7">
        <v>268011.8</v>
      </c>
      <c r="S7" s="7">
        <v>347519.04</v>
      </c>
      <c r="T7" s="14"/>
      <c r="U7" s="8"/>
      <c r="V7" s="10"/>
      <c r="W7" s="11"/>
    </row>
    <row r="8" spans="1:25" s="12" customFormat="1" ht="187.5">
      <c r="A8" s="1">
        <v>13</v>
      </c>
      <c r="B8" s="2">
        <v>44504</v>
      </c>
      <c r="C8" s="3" t="s">
        <v>8</v>
      </c>
      <c r="D8" s="3" t="s">
        <v>9</v>
      </c>
      <c r="E8" s="3" t="s">
        <v>10</v>
      </c>
      <c r="F8" s="11"/>
      <c r="G8" s="5" t="s">
        <v>11</v>
      </c>
      <c r="H8" s="13">
        <v>4000</v>
      </c>
      <c r="I8" s="11"/>
      <c r="J8" s="11"/>
      <c r="K8" s="11"/>
      <c r="L8" s="11"/>
      <c r="M8" s="11"/>
      <c r="N8" s="11"/>
      <c r="O8" s="7">
        <v>4000</v>
      </c>
      <c r="P8" s="11"/>
      <c r="Q8" s="7"/>
      <c r="R8" s="7">
        <v>4000</v>
      </c>
      <c r="S8" s="7">
        <v>1321994.04</v>
      </c>
      <c r="T8" s="25"/>
      <c r="U8" s="8"/>
      <c r="V8" s="10"/>
      <c r="W8" s="11"/>
    </row>
    <row r="9" spans="1:25" s="12" customFormat="1" ht="187.5">
      <c r="A9" s="1">
        <v>14</v>
      </c>
      <c r="B9" s="2">
        <v>44504</v>
      </c>
      <c r="C9" s="3" t="s">
        <v>8</v>
      </c>
      <c r="D9" s="3" t="s">
        <v>9</v>
      </c>
      <c r="E9" s="3" t="s">
        <v>10</v>
      </c>
      <c r="F9" s="11"/>
      <c r="G9" s="5" t="s">
        <v>11</v>
      </c>
      <c r="H9" s="13">
        <v>2500</v>
      </c>
      <c r="I9" s="11"/>
      <c r="J9" s="11"/>
      <c r="K9" s="11"/>
      <c r="L9" s="11"/>
      <c r="M9" s="11"/>
      <c r="N9" s="11"/>
      <c r="O9" s="7">
        <v>2500</v>
      </c>
      <c r="P9" s="11"/>
      <c r="Q9" s="7"/>
      <c r="R9" s="7">
        <v>2500</v>
      </c>
      <c r="S9" s="7">
        <v>1319494.04</v>
      </c>
      <c r="T9" s="14"/>
      <c r="U9" s="8"/>
      <c r="V9" s="10"/>
      <c r="W9" s="11"/>
    </row>
    <row r="10" spans="1:25" s="12" customFormat="1" ht="206.25">
      <c r="A10" s="1">
        <v>15</v>
      </c>
      <c r="B10" s="2">
        <v>44504</v>
      </c>
      <c r="C10" s="3" t="s">
        <v>12</v>
      </c>
      <c r="D10" s="3" t="s">
        <v>13</v>
      </c>
      <c r="E10" s="3" t="s">
        <v>14</v>
      </c>
      <c r="F10" s="4"/>
      <c r="G10" s="5" t="s">
        <v>15</v>
      </c>
      <c r="H10" s="6">
        <v>50005.9</v>
      </c>
      <c r="I10" s="4"/>
      <c r="J10" s="4"/>
      <c r="K10" s="4"/>
      <c r="L10" s="4"/>
      <c r="M10" s="4"/>
      <c r="N10" s="4"/>
      <c r="O10" s="7">
        <v>50005.9</v>
      </c>
      <c r="P10" s="4"/>
      <c r="Q10" s="7"/>
      <c r="R10" s="7">
        <v>50005.9</v>
      </c>
      <c r="S10" s="7">
        <v>1269488.1400000001</v>
      </c>
      <c r="T10" s="8"/>
      <c r="U10" s="9"/>
      <c r="V10" s="10"/>
      <c r="W10" s="11"/>
    </row>
    <row r="11" spans="1:25" s="12" customFormat="1" ht="206.25">
      <c r="A11" s="1">
        <v>18</v>
      </c>
      <c r="B11" s="2">
        <v>44506</v>
      </c>
      <c r="C11" s="3" t="s">
        <v>12</v>
      </c>
      <c r="D11" s="3" t="s">
        <v>13</v>
      </c>
      <c r="E11" s="3" t="s">
        <v>14</v>
      </c>
      <c r="F11" s="21"/>
      <c r="G11" s="22" t="s">
        <v>15</v>
      </c>
      <c r="H11" s="17">
        <v>62005.9</v>
      </c>
      <c r="I11" s="7"/>
      <c r="J11" s="7"/>
      <c r="K11" s="7"/>
      <c r="L11" s="7"/>
      <c r="M11" s="7"/>
      <c r="N11" s="7"/>
      <c r="O11" s="7">
        <v>62005.9</v>
      </c>
      <c r="P11" s="7"/>
      <c r="Q11" s="7"/>
      <c r="R11" s="7">
        <v>62005.9</v>
      </c>
      <c r="S11" s="7">
        <v>1200798.2400000002</v>
      </c>
      <c r="T11" s="14"/>
      <c r="U11" s="14"/>
      <c r="V11" s="10"/>
      <c r="W11" s="23"/>
      <c r="X11" s="24"/>
      <c r="Y11" s="24"/>
    </row>
    <row r="12" spans="1:25" s="12" customFormat="1" ht="206.25">
      <c r="A12" s="1">
        <v>19</v>
      </c>
      <c r="B12" s="2">
        <v>44506</v>
      </c>
      <c r="C12" s="3" t="s">
        <v>12</v>
      </c>
      <c r="D12" s="3" t="s">
        <v>13</v>
      </c>
      <c r="E12" s="3" t="s">
        <v>14</v>
      </c>
      <c r="F12" s="11"/>
      <c r="G12" s="5" t="s">
        <v>15</v>
      </c>
      <c r="H12" s="13">
        <v>167511.79999999999</v>
      </c>
      <c r="I12" s="11"/>
      <c r="J12" s="11"/>
      <c r="K12" s="11"/>
      <c r="L12" s="11"/>
      <c r="M12" s="11"/>
      <c r="N12" s="11"/>
      <c r="O12" s="7">
        <v>167511.79999999999</v>
      </c>
      <c r="P12" s="11"/>
      <c r="Q12" s="7"/>
      <c r="R12" s="7">
        <v>167511.79999999999</v>
      </c>
      <c r="S12" s="7">
        <v>1033286.4400000002</v>
      </c>
      <c r="T12" s="25"/>
      <c r="U12" s="8"/>
      <c r="V12" s="10"/>
      <c r="W12" s="11"/>
    </row>
    <row r="13" spans="1:25" s="12" customFormat="1" ht="206.25">
      <c r="A13" s="1">
        <v>20</v>
      </c>
      <c r="B13" s="2">
        <v>44506</v>
      </c>
      <c r="C13" s="3" t="s">
        <v>12</v>
      </c>
      <c r="D13" s="3" t="s">
        <v>13</v>
      </c>
      <c r="E13" s="3" t="s">
        <v>14</v>
      </c>
      <c r="F13" s="11"/>
      <c r="G13" s="5" t="s">
        <v>15</v>
      </c>
      <c r="H13" s="13">
        <v>25005.9</v>
      </c>
      <c r="I13" s="11"/>
      <c r="J13" s="11"/>
      <c r="K13" s="11"/>
      <c r="L13" s="11"/>
      <c r="M13" s="11"/>
      <c r="N13" s="11"/>
      <c r="O13" s="7">
        <v>25005.9</v>
      </c>
      <c r="P13" s="11"/>
      <c r="Q13" s="7"/>
      <c r="R13" s="7">
        <v>25005.9</v>
      </c>
      <c r="S13" s="7">
        <v>1008280.5400000002</v>
      </c>
      <c r="T13" s="14"/>
      <c r="U13" s="8"/>
      <c r="V13" s="10"/>
      <c r="W13" s="11"/>
    </row>
    <row r="14" spans="1:25" s="12" customFormat="1" ht="187.5">
      <c r="A14" s="1">
        <v>21</v>
      </c>
      <c r="B14" s="2">
        <v>44506</v>
      </c>
      <c r="C14" s="3" t="s">
        <v>8</v>
      </c>
      <c r="D14" s="3" t="s">
        <v>13</v>
      </c>
      <c r="E14" s="3" t="s">
        <v>10</v>
      </c>
      <c r="F14" s="4"/>
      <c r="G14" s="5" t="s">
        <v>11</v>
      </c>
      <c r="H14" s="6">
        <v>550</v>
      </c>
      <c r="I14" s="4"/>
      <c r="J14" s="4"/>
      <c r="K14" s="4"/>
      <c r="L14" s="4"/>
      <c r="M14" s="4"/>
      <c r="N14" s="4"/>
      <c r="O14" s="7">
        <v>550</v>
      </c>
      <c r="P14" s="4"/>
      <c r="Q14" s="7"/>
      <c r="R14" s="7">
        <v>550</v>
      </c>
      <c r="S14" s="7">
        <v>1007730.5400000002</v>
      </c>
      <c r="T14" s="8"/>
      <c r="U14" s="9"/>
      <c r="V14" s="10"/>
      <c r="W14" s="11"/>
    </row>
    <row r="15" spans="1:25" s="12" customFormat="1" ht="206.25">
      <c r="A15" s="1">
        <v>22</v>
      </c>
      <c r="B15" s="2">
        <v>44506</v>
      </c>
      <c r="C15" s="3" t="s">
        <v>12</v>
      </c>
      <c r="D15" s="3" t="s">
        <v>20</v>
      </c>
      <c r="E15" s="3" t="s">
        <v>14</v>
      </c>
      <c r="F15" s="11"/>
      <c r="G15" s="5" t="s">
        <v>15</v>
      </c>
      <c r="H15" s="13">
        <v>25005.9</v>
      </c>
      <c r="I15" s="11"/>
      <c r="J15" s="11"/>
      <c r="K15" s="11"/>
      <c r="L15" s="11"/>
      <c r="M15" s="11"/>
      <c r="N15" s="11"/>
      <c r="O15" s="7">
        <v>25005.9</v>
      </c>
      <c r="P15" s="11"/>
      <c r="Q15" s="7"/>
      <c r="R15" s="7">
        <v>25005.9</v>
      </c>
      <c r="S15" s="7">
        <v>982724.64000000013</v>
      </c>
      <c r="T15" s="14"/>
      <c r="U15" s="8"/>
      <c r="V15" s="10"/>
      <c r="W15" s="11"/>
    </row>
    <row r="16" spans="1:25" s="20" customFormat="1" ht="187.5">
      <c r="A16" s="1">
        <v>23</v>
      </c>
      <c r="B16" s="2">
        <v>44507</v>
      </c>
      <c r="C16" s="3" t="s">
        <v>8</v>
      </c>
      <c r="D16" s="3" t="s">
        <v>20</v>
      </c>
      <c r="E16" s="11" t="s">
        <v>10</v>
      </c>
      <c r="F16" s="11"/>
      <c r="G16" s="16" t="s">
        <v>11</v>
      </c>
      <c r="H16" s="17">
        <v>5000</v>
      </c>
      <c r="I16" s="18"/>
      <c r="J16" s="18"/>
      <c r="K16" s="18"/>
      <c r="L16" s="18"/>
      <c r="M16" s="18"/>
      <c r="N16" s="18"/>
      <c r="O16" s="7">
        <v>5000</v>
      </c>
      <c r="P16" s="19"/>
      <c r="Q16" s="7"/>
      <c r="R16" s="7">
        <v>5000</v>
      </c>
      <c r="S16" s="7">
        <v>977724.64000000013</v>
      </c>
      <c r="T16" s="11"/>
    </row>
    <row r="17" spans="1:25" s="12" customFormat="1" ht="206.25">
      <c r="A17" s="1">
        <v>26</v>
      </c>
      <c r="B17" s="2">
        <v>44508</v>
      </c>
      <c r="C17" s="3" t="s">
        <v>12</v>
      </c>
      <c r="D17" s="3" t="s">
        <v>13</v>
      </c>
      <c r="E17" s="3" t="s">
        <v>14</v>
      </c>
      <c r="F17" s="11"/>
      <c r="G17" s="5" t="s">
        <v>15</v>
      </c>
      <c r="H17" s="13">
        <v>50000</v>
      </c>
      <c r="I17" s="11"/>
      <c r="J17" s="11"/>
      <c r="K17" s="11"/>
      <c r="L17" s="11"/>
      <c r="M17" s="11"/>
      <c r="N17" s="11">
        <v>5.9</v>
      </c>
      <c r="O17" s="7">
        <v>50005.9</v>
      </c>
      <c r="P17" s="11"/>
      <c r="Q17" s="7"/>
      <c r="R17" s="7">
        <v>50005.9</v>
      </c>
      <c r="S17" s="7">
        <v>926659.74000000011</v>
      </c>
      <c r="T17" s="14"/>
      <c r="U17" s="8"/>
      <c r="V17" s="10"/>
      <c r="W17" s="11"/>
    </row>
    <row r="18" spans="1:25" s="20" customFormat="1" ht="206.25">
      <c r="A18" s="1">
        <v>29</v>
      </c>
      <c r="B18" s="2">
        <v>44509</v>
      </c>
      <c r="C18" s="3" t="s">
        <v>12</v>
      </c>
      <c r="D18" s="3" t="s">
        <v>30</v>
      </c>
      <c r="E18" s="11" t="s">
        <v>14</v>
      </c>
      <c r="F18" s="11"/>
      <c r="G18" s="16" t="s">
        <v>15</v>
      </c>
      <c r="H18" s="26">
        <v>25005.9</v>
      </c>
      <c r="I18" s="18"/>
      <c r="J18" s="18"/>
      <c r="K18" s="18"/>
      <c r="L18" s="18"/>
      <c r="M18" s="18"/>
      <c r="N18" s="18"/>
      <c r="O18" s="18">
        <v>25005.9</v>
      </c>
      <c r="P18" s="19"/>
      <c r="Q18" s="27"/>
      <c r="R18" s="18">
        <v>25005.9</v>
      </c>
      <c r="S18" s="7">
        <v>866644.99000000011</v>
      </c>
      <c r="T18" s="11"/>
    </row>
    <row r="19" spans="1:25" s="12" customFormat="1" ht="206.25">
      <c r="A19" s="1">
        <v>30</v>
      </c>
      <c r="B19" s="2">
        <v>44509</v>
      </c>
      <c r="C19" s="3" t="s">
        <v>12</v>
      </c>
      <c r="D19" s="3" t="s">
        <v>30</v>
      </c>
      <c r="E19" s="3" t="s">
        <v>14</v>
      </c>
      <c r="F19" s="21"/>
      <c r="G19" s="22" t="s">
        <v>15</v>
      </c>
      <c r="H19" s="17">
        <v>20000</v>
      </c>
      <c r="I19" s="7"/>
      <c r="J19" s="7"/>
      <c r="K19" s="7"/>
      <c r="L19" s="7"/>
      <c r="M19" s="7"/>
      <c r="N19" s="7">
        <v>5.9</v>
      </c>
      <c r="O19" s="7">
        <v>20005.900000000001</v>
      </c>
      <c r="P19" s="7"/>
      <c r="Q19" s="7"/>
      <c r="R19" s="7">
        <v>20005.900000000001</v>
      </c>
      <c r="S19" s="7">
        <v>846639.09000000008</v>
      </c>
      <c r="T19" s="14"/>
      <c r="U19" s="14"/>
      <c r="V19" s="10"/>
      <c r="W19" s="23"/>
      <c r="X19" s="24"/>
      <c r="Y19" s="24"/>
    </row>
    <row r="20" spans="1:25" s="12" customFormat="1" ht="206.25">
      <c r="A20" s="1">
        <v>32</v>
      </c>
      <c r="B20" s="2">
        <v>44509</v>
      </c>
      <c r="C20" s="3" t="s">
        <v>8</v>
      </c>
      <c r="D20" s="3" t="s">
        <v>9</v>
      </c>
      <c r="E20" s="3" t="s">
        <v>33</v>
      </c>
      <c r="F20" s="11"/>
      <c r="G20" s="5" t="s">
        <v>34</v>
      </c>
      <c r="H20" s="13">
        <v>734</v>
      </c>
      <c r="I20" s="11"/>
      <c r="J20" s="11"/>
      <c r="K20" s="11"/>
      <c r="L20" s="11"/>
      <c r="M20" s="11"/>
      <c r="N20" s="11"/>
      <c r="O20" s="7">
        <v>734</v>
      </c>
      <c r="P20" s="11"/>
      <c r="Q20" s="7"/>
      <c r="R20" s="7">
        <v>734</v>
      </c>
      <c r="S20" s="7">
        <v>841804.94000000006</v>
      </c>
      <c r="T20" s="14"/>
      <c r="U20" s="8"/>
      <c r="V20" s="10"/>
      <c r="W20" s="11"/>
    </row>
    <row r="21" spans="1:25" s="12" customFormat="1" ht="37.5" customHeight="1">
      <c r="A21" s="1">
        <v>36</v>
      </c>
      <c r="B21" s="2">
        <v>44510</v>
      </c>
      <c r="C21" s="3" t="s">
        <v>12</v>
      </c>
      <c r="D21" s="3" t="s">
        <v>9</v>
      </c>
      <c r="E21" s="3" t="s">
        <v>14</v>
      </c>
      <c r="F21" s="21"/>
      <c r="G21" s="22" t="s">
        <v>15</v>
      </c>
      <c r="H21" s="17">
        <v>40000</v>
      </c>
      <c r="I21" s="7"/>
      <c r="J21" s="7"/>
      <c r="K21" s="7"/>
      <c r="L21" s="7"/>
      <c r="M21" s="7"/>
      <c r="N21" s="7">
        <v>5.9</v>
      </c>
      <c r="O21" s="7">
        <v>40005.9</v>
      </c>
      <c r="P21" s="7"/>
      <c r="Q21" s="7"/>
      <c r="R21" s="7">
        <v>40005.9</v>
      </c>
      <c r="S21" s="7">
        <v>855299.04</v>
      </c>
      <c r="T21" s="14"/>
      <c r="U21" s="14"/>
      <c r="V21" s="10"/>
      <c r="W21" s="23"/>
      <c r="X21" s="24"/>
      <c r="Y21" s="24"/>
    </row>
    <row r="22" spans="1:25" s="12" customFormat="1" ht="93.75">
      <c r="A22" s="1">
        <v>37</v>
      </c>
      <c r="B22" s="2">
        <v>44510</v>
      </c>
      <c r="C22" s="3" t="s">
        <v>8</v>
      </c>
      <c r="D22" s="3" t="s">
        <v>9</v>
      </c>
      <c r="E22" s="3" t="s">
        <v>37</v>
      </c>
      <c r="F22" s="11"/>
      <c r="G22" s="5" t="s">
        <v>38</v>
      </c>
      <c r="H22" s="13">
        <v>9800</v>
      </c>
      <c r="I22" s="11"/>
      <c r="J22" s="11"/>
      <c r="K22" s="11"/>
      <c r="L22" s="11"/>
      <c r="M22" s="11"/>
      <c r="N22" s="11"/>
      <c r="O22" s="7">
        <v>9800</v>
      </c>
      <c r="P22" s="11"/>
      <c r="Q22" s="7"/>
      <c r="R22" s="7">
        <v>9800</v>
      </c>
      <c r="S22" s="7">
        <v>845499.04</v>
      </c>
      <c r="T22" s="25"/>
      <c r="U22" s="8"/>
      <c r="V22" s="10"/>
      <c r="W22" s="11"/>
    </row>
    <row r="23" spans="1:25" s="12" customFormat="1" ht="206.25">
      <c r="A23" s="1">
        <v>38</v>
      </c>
      <c r="B23" s="2">
        <v>44510</v>
      </c>
      <c r="C23" s="3" t="s">
        <v>12</v>
      </c>
      <c r="D23" s="3" t="s">
        <v>9</v>
      </c>
      <c r="E23" s="3" t="s">
        <v>14</v>
      </c>
      <c r="F23" s="11"/>
      <c r="G23" s="5" t="s">
        <v>15</v>
      </c>
      <c r="H23" s="13">
        <v>84500</v>
      </c>
      <c r="I23" s="11"/>
      <c r="J23" s="11"/>
      <c r="K23" s="11"/>
      <c r="L23" s="11"/>
      <c r="M23" s="11"/>
      <c r="N23" s="11">
        <v>5.9</v>
      </c>
      <c r="O23" s="7">
        <v>84505.9</v>
      </c>
      <c r="P23" s="11"/>
      <c r="Q23" s="7"/>
      <c r="R23" s="7">
        <v>84505.9</v>
      </c>
      <c r="S23" s="7">
        <v>760993.14</v>
      </c>
      <c r="T23" s="14"/>
      <c r="U23" s="8"/>
      <c r="V23" s="10"/>
      <c r="W23" s="11"/>
    </row>
    <row r="24" spans="1:25" s="12" customFormat="1" ht="206.25">
      <c r="A24" s="1">
        <v>39</v>
      </c>
      <c r="B24" s="2">
        <v>44510</v>
      </c>
      <c r="C24" s="3" t="s">
        <v>12</v>
      </c>
      <c r="D24" s="3" t="s">
        <v>9</v>
      </c>
      <c r="E24" s="3" t="s">
        <v>14</v>
      </c>
      <c r="F24" s="4"/>
      <c r="G24" s="5" t="s">
        <v>15</v>
      </c>
      <c r="H24" s="6">
        <v>50000</v>
      </c>
      <c r="I24" s="4"/>
      <c r="J24" s="4"/>
      <c r="K24" s="4"/>
      <c r="L24" s="4"/>
      <c r="M24" s="4"/>
      <c r="N24" s="4">
        <v>5.9</v>
      </c>
      <c r="O24" s="7">
        <v>50005.9</v>
      </c>
      <c r="P24" s="4"/>
      <c r="Q24" s="7"/>
      <c r="R24" s="7">
        <v>50005.9</v>
      </c>
      <c r="S24" s="7">
        <v>710987.24</v>
      </c>
      <c r="T24" s="8"/>
      <c r="U24" s="9"/>
      <c r="V24" s="10"/>
      <c r="W24" s="11"/>
    </row>
    <row r="25" spans="1:25" s="20" customFormat="1" ht="206.25">
      <c r="A25" s="1">
        <v>41</v>
      </c>
      <c r="B25" s="2">
        <v>44511</v>
      </c>
      <c r="C25" s="3" t="s">
        <v>12</v>
      </c>
      <c r="D25" s="3" t="s">
        <v>9</v>
      </c>
      <c r="E25" s="11" t="s">
        <v>14</v>
      </c>
      <c r="F25" s="11"/>
      <c r="G25" s="16" t="s">
        <v>15</v>
      </c>
      <c r="H25" s="18">
        <v>80000</v>
      </c>
      <c r="I25" s="18"/>
      <c r="J25" s="18"/>
      <c r="K25" s="18"/>
      <c r="L25" s="18"/>
      <c r="M25" s="18"/>
      <c r="N25" s="18">
        <v>5.9</v>
      </c>
      <c r="O25" s="18">
        <v>80005.899999999994</v>
      </c>
      <c r="P25" s="19"/>
      <c r="Q25" s="27"/>
      <c r="R25" s="18">
        <v>80005.899999999994</v>
      </c>
      <c r="S25" s="7">
        <v>627821.34</v>
      </c>
      <c r="T25" s="11"/>
    </row>
    <row r="26" spans="1:25" s="12" customFormat="1" ht="37.5" customHeight="1">
      <c r="A26" s="1">
        <v>42</v>
      </c>
      <c r="B26" s="2">
        <v>44512</v>
      </c>
      <c r="C26" s="3" t="s">
        <v>12</v>
      </c>
      <c r="D26" s="3" t="s">
        <v>9</v>
      </c>
      <c r="E26" s="3" t="s">
        <v>14</v>
      </c>
      <c r="F26" s="21"/>
      <c r="G26" s="22" t="s">
        <v>15</v>
      </c>
      <c r="H26" s="17">
        <v>15000</v>
      </c>
      <c r="I26" s="7"/>
      <c r="J26" s="7"/>
      <c r="K26" s="7"/>
      <c r="L26" s="7"/>
      <c r="M26" s="7"/>
      <c r="N26" s="7">
        <v>5.9</v>
      </c>
      <c r="O26" s="7">
        <v>15005.9</v>
      </c>
      <c r="P26" s="7"/>
      <c r="Q26" s="7"/>
      <c r="R26" s="7">
        <v>15005.9</v>
      </c>
      <c r="S26" s="7">
        <v>612815.43999999994</v>
      </c>
      <c r="T26" s="14"/>
      <c r="U26" s="14"/>
      <c r="V26" s="10"/>
      <c r="W26" s="23"/>
      <c r="X26" s="24"/>
      <c r="Y26" s="24"/>
    </row>
    <row r="27" spans="1:25" s="12" customFormat="1" ht="37.5" customHeight="1">
      <c r="A27" s="1">
        <v>48</v>
      </c>
      <c r="B27" s="2">
        <v>44512</v>
      </c>
      <c r="C27" s="3" t="s">
        <v>12</v>
      </c>
      <c r="D27" s="3" t="s">
        <v>9</v>
      </c>
      <c r="E27" s="3" t="s">
        <v>14</v>
      </c>
      <c r="F27" s="21"/>
      <c r="G27" s="22" t="s">
        <v>15</v>
      </c>
      <c r="H27" s="17">
        <v>30000</v>
      </c>
      <c r="I27" s="7"/>
      <c r="J27" s="7"/>
      <c r="K27" s="7"/>
      <c r="L27" s="7"/>
      <c r="M27" s="7"/>
      <c r="N27" s="7">
        <v>5.9</v>
      </c>
      <c r="O27" s="7">
        <v>30005.9</v>
      </c>
      <c r="P27" s="7"/>
      <c r="Q27" s="7"/>
      <c r="R27" s="7">
        <v>30005.9</v>
      </c>
      <c r="S27" s="7">
        <v>524389.43999999994</v>
      </c>
      <c r="T27" s="14"/>
      <c r="U27" s="14"/>
      <c r="V27" s="10"/>
      <c r="W27" s="23"/>
      <c r="X27" s="24"/>
      <c r="Y27" s="24"/>
    </row>
    <row r="28" spans="1:25" s="12" customFormat="1" ht="18.75" customHeight="1">
      <c r="A28" s="1">
        <v>49</v>
      </c>
      <c r="B28" s="2">
        <v>44513</v>
      </c>
      <c r="C28" s="3" t="s">
        <v>47</v>
      </c>
      <c r="D28" s="3" t="s">
        <v>9</v>
      </c>
      <c r="E28" s="3"/>
      <c r="F28" s="11"/>
      <c r="G28" s="5" t="s">
        <v>48</v>
      </c>
      <c r="H28" s="13">
        <v>28.8</v>
      </c>
      <c r="I28" s="11"/>
      <c r="J28" s="11"/>
      <c r="K28" s="11"/>
      <c r="L28" s="11"/>
      <c r="M28" s="11"/>
      <c r="N28" s="11"/>
      <c r="O28" s="7">
        <v>28.8</v>
      </c>
      <c r="P28" s="11"/>
      <c r="Q28" s="7"/>
      <c r="R28" s="7">
        <v>28.8</v>
      </c>
      <c r="S28" s="7">
        <v>524360.6399999999</v>
      </c>
      <c r="T28" s="25"/>
      <c r="U28" s="8"/>
      <c r="V28" s="10"/>
      <c r="W28" s="11"/>
    </row>
    <row r="29" spans="1:25" s="12" customFormat="1" ht="18.75" customHeight="1">
      <c r="A29" s="1">
        <v>50</v>
      </c>
      <c r="B29" s="2">
        <v>44513</v>
      </c>
      <c r="C29" s="3" t="s">
        <v>47</v>
      </c>
      <c r="D29" s="3" t="s">
        <v>9</v>
      </c>
      <c r="E29" s="3"/>
      <c r="F29" s="11"/>
      <c r="G29" s="5" t="s">
        <v>48</v>
      </c>
      <c r="H29" s="13">
        <v>160</v>
      </c>
      <c r="I29" s="11"/>
      <c r="J29" s="11"/>
      <c r="K29" s="11"/>
      <c r="L29" s="11"/>
      <c r="M29" s="11"/>
      <c r="N29" s="11"/>
      <c r="O29" s="7">
        <v>160</v>
      </c>
      <c r="P29" s="11"/>
      <c r="Q29" s="7"/>
      <c r="R29" s="7">
        <v>160</v>
      </c>
      <c r="S29" s="7">
        <v>524200.6399999999</v>
      </c>
      <c r="T29" s="14"/>
      <c r="U29" s="8"/>
      <c r="V29" s="10"/>
      <c r="W29" s="11"/>
    </row>
    <row r="30" spans="1:25" s="12" customFormat="1" ht="37.5" customHeight="1">
      <c r="A30" s="1">
        <v>51</v>
      </c>
      <c r="B30" s="2">
        <v>44514</v>
      </c>
      <c r="C30" s="3" t="s">
        <v>12</v>
      </c>
      <c r="D30" s="3" t="s">
        <v>9</v>
      </c>
      <c r="E30" s="3" t="s">
        <v>14</v>
      </c>
      <c r="F30" s="4"/>
      <c r="G30" s="5" t="s">
        <v>15</v>
      </c>
      <c r="H30" s="6">
        <v>10000</v>
      </c>
      <c r="I30" s="4"/>
      <c r="J30" s="4"/>
      <c r="K30" s="4"/>
      <c r="L30" s="4"/>
      <c r="M30" s="4"/>
      <c r="N30" s="4">
        <v>5.9</v>
      </c>
      <c r="O30" s="7">
        <v>10005.9</v>
      </c>
      <c r="P30" s="4"/>
      <c r="Q30" s="7"/>
      <c r="R30" s="7">
        <v>10005.9</v>
      </c>
      <c r="S30" s="7">
        <v>514194.73999999987</v>
      </c>
      <c r="T30" s="8"/>
      <c r="U30" s="9"/>
      <c r="V30" s="10"/>
      <c r="W30" s="11"/>
    </row>
    <row r="31" spans="1:25" s="12" customFormat="1" ht="37.5" customHeight="1">
      <c r="A31" s="1">
        <v>52</v>
      </c>
      <c r="B31" s="2">
        <v>44514</v>
      </c>
      <c r="C31" s="3" t="s">
        <v>8</v>
      </c>
      <c r="D31" s="3" t="s">
        <v>9</v>
      </c>
      <c r="E31" s="3" t="s">
        <v>10</v>
      </c>
      <c r="F31" s="11"/>
      <c r="G31" s="5" t="s">
        <v>49</v>
      </c>
      <c r="H31" s="13">
        <v>4197.05</v>
      </c>
      <c r="I31" s="11"/>
      <c r="J31" s="11"/>
      <c r="K31" s="11"/>
      <c r="L31" s="11"/>
      <c r="M31" s="11"/>
      <c r="N31" s="11"/>
      <c r="O31" s="7">
        <v>4197.05</v>
      </c>
      <c r="P31" s="11"/>
      <c r="Q31" s="7"/>
      <c r="R31" s="7">
        <v>4197.05</v>
      </c>
      <c r="S31" s="7">
        <v>509997.68999999989</v>
      </c>
      <c r="T31" s="14"/>
      <c r="U31" s="8"/>
      <c r="V31" s="10"/>
      <c r="W31" s="11"/>
    </row>
    <row r="32" spans="1:25" s="20" customFormat="1" ht="206.25">
      <c r="A32" s="1">
        <v>53</v>
      </c>
      <c r="B32" s="2">
        <v>44515</v>
      </c>
      <c r="C32" s="3" t="s">
        <v>12</v>
      </c>
      <c r="D32" s="3" t="s">
        <v>9</v>
      </c>
      <c r="E32" s="11" t="s">
        <v>14</v>
      </c>
      <c r="F32" s="11"/>
      <c r="G32" s="16" t="s">
        <v>15</v>
      </c>
      <c r="H32" s="17">
        <v>31400</v>
      </c>
      <c r="I32" s="18"/>
      <c r="J32" s="18"/>
      <c r="K32" s="18"/>
      <c r="L32" s="18"/>
      <c r="M32" s="18"/>
      <c r="N32" s="18">
        <v>5.9</v>
      </c>
      <c r="O32" s="7">
        <v>31405.9</v>
      </c>
      <c r="P32" s="19"/>
      <c r="Q32" s="7"/>
      <c r="R32" s="7">
        <v>31405.9</v>
      </c>
      <c r="S32" s="7">
        <v>478591.78999999986</v>
      </c>
      <c r="T32" s="11"/>
    </row>
    <row r="33" spans="1:25" s="12" customFormat="1" ht="37.5" customHeight="1">
      <c r="A33" s="1">
        <v>56</v>
      </c>
      <c r="B33" s="2">
        <v>44515</v>
      </c>
      <c r="C33" s="3" t="s">
        <v>12</v>
      </c>
      <c r="D33" s="3" t="s">
        <v>9</v>
      </c>
      <c r="E33" s="3" t="s">
        <v>14</v>
      </c>
      <c r="F33" s="11"/>
      <c r="G33" s="5" t="s">
        <v>15</v>
      </c>
      <c r="H33" s="13">
        <v>30900</v>
      </c>
      <c r="I33" s="11"/>
      <c r="J33" s="11"/>
      <c r="K33" s="11"/>
      <c r="L33" s="11"/>
      <c r="M33" s="11"/>
      <c r="N33" s="11">
        <v>5.9</v>
      </c>
      <c r="O33" s="7">
        <v>30905.9</v>
      </c>
      <c r="P33" s="11"/>
      <c r="Q33" s="7"/>
      <c r="R33" s="7">
        <v>30905.9</v>
      </c>
      <c r="S33" s="7">
        <v>786543.98999999987</v>
      </c>
      <c r="T33" s="14"/>
      <c r="U33" s="8"/>
      <c r="V33" s="10"/>
      <c r="W33" s="11"/>
    </row>
    <row r="34" spans="1:25" s="12" customFormat="1" ht="37.5" customHeight="1">
      <c r="A34" s="1">
        <v>57</v>
      </c>
      <c r="B34" s="2">
        <v>44516</v>
      </c>
      <c r="C34" s="3" t="s">
        <v>12</v>
      </c>
      <c r="D34" s="3" t="s">
        <v>9</v>
      </c>
      <c r="E34" s="3" t="s">
        <v>14</v>
      </c>
      <c r="F34" s="4"/>
      <c r="G34" s="5" t="s">
        <v>15</v>
      </c>
      <c r="H34" s="6">
        <v>92796</v>
      </c>
      <c r="I34" s="4"/>
      <c r="J34" s="4"/>
      <c r="K34" s="4"/>
      <c r="L34" s="4"/>
      <c r="M34" s="4"/>
      <c r="N34" s="4">
        <v>5.9</v>
      </c>
      <c r="O34" s="7">
        <v>92801.9</v>
      </c>
      <c r="P34" s="4"/>
      <c r="Q34" s="7"/>
      <c r="R34" s="7">
        <v>92801.9</v>
      </c>
      <c r="S34" s="7">
        <v>693742.08999999985</v>
      </c>
      <c r="T34" s="8"/>
      <c r="U34" s="9"/>
      <c r="V34" s="10"/>
      <c r="W34" s="11"/>
    </row>
    <row r="35" spans="1:25" s="20" customFormat="1" ht="206.25">
      <c r="A35" s="1">
        <v>59</v>
      </c>
      <c r="B35" s="2">
        <v>44517</v>
      </c>
      <c r="C35" s="3" t="s">
        <v>12</v>
      </c>
      <c r="D35" s="3" t="s">
        <v>9</v>
      </c>
      <c r="E35" s="11" t="s">
        <v>14</v>
      </c>
      <c r="F35" s="11"/>
      <c r="G35" s="16" t="s">
        <v>15</v>
      </c>
      <c r="H35" s="17">
        <v>50000</v>
      </c>
      <c r="I35" s="18"/>
      <c r="J35" s="18"/>
      <c r="K35" s="18"/>
      <c r="L35" s="18"/>
      <c r="M35" s="18"/>
      <c r="N35" s="18">
        <v>5.9</v>
      </c>
      <c r="O35" s="7">
        <v>50005.9</v>
      </c>
      <c r="P35" s="19"/>
      <c r="Q35" s="7"/>
      <c r="R35" s="7">
        <v>50005.9</v>
      </c>
      <c r="S35" s="7">
        <v>643691.61999999988</v>
      </c>
      <c r="T35" s="11"/>
    </row>
    <row r="36" spans="1:25" s="12" customFormat="1" ht="37.5" customHeight="1">
      <c r="A36" s="1">
        <v>60</v>
      </c>
      <c r="B36" s="2">
        <v>44517</v>
      </c>
      <c r="C36" s="3" t="s">
        <v>12</v>
      </c>
      <c r="D36" s="3" t="s">
        <v>9</v>
      </c>
      <c r="E36" s="3" t="s">
        <v>14</v>
      </c>
      <c r="F36" s="21"/>
      <c r="G36" s="22" t="s">
        <v>15</v>
      </c>
      <c r="H36" s="17">
        <v>100000</v>
      </c>
      <c r="I36" s="7"/>
      <c r="J36" s="7"/>
      <c r="K36" s="7"/>
      <c r="L36" s="7"/>
      <c r="M36" s="7"/>
      <c r="N36" s="7">
        <v>5.9</v>
      </c>
      <c r="O36" s="7">
        <v>100005.9</v>
      </c>
      <c r="P36" s="7"/>
      <c r="Q36" s="7"/>
      <c r="R36" s="7">
        <v>100005.9</v>
      </c>
      <c r="S36" s="7">
        <v>543685.71999999986</v>
      </c>
      <c r="T36" s="14"/>
      <c r="U36" s="14"/>
      <c r="V36" s="10"/>
      <c r="W36" s="23"/>
      <c r="X36" s="24"/>
      <c r="Y36" s="24"/>
    </row>
    <row r="37" spans="1:25" s="12" customFormat="1" ht="56.25" customHeight="1">
      <c r="A37" s="1">
        <v>64</v>
      </c>
      <c r="B37" s="2">
        <v>44518</v>
      </c>
      <c r="C37" s="3" t="s">
        <v>12</v>
      </c>
      <c r="D37" s="3" t="s">
        <v>9</v>
      </c>
      <c r="E37" s="3" t="s">
        <v>88</v>
      </c>
      <c r="F37" s="11"/>
      <c r="G37" s="5" t="s">
        <v>89</v>
      </c>
      <c r="H37" s="13">
        <v>75000</v>
      </c>
      <c r="I37" s="11"/>
      <c r="J37" s="11"/>
      <c r="K37" s="11"/>
      <c r="L37" s="11"/>
      <c r="M37" s="11"/>
      <c r="N37" s="11"/>
      <c r="O37" s="7">
        <v>75000</v>
      </c>
      <c r="P37" s="11"/>
      <c r="Q37" s="7">
        <v>75000</v>
      </c>
      <c r="R37" s="7"/>
      <c r="S37" s="7">
        <v>34687.91999999986</v>
      </c>
      <c r="T37" s="14"/>
      <c r="U37" s="8"/>
      <c r="V37" s="10"/>
      <c r="W37" s="11"/>
    </row>
    <row r="38" spans="1:25" s="12" customFormat="1" ht="93.75">
      <c r="A38" s="1">
        <v>75</v>
      </c>
      <c r="B38" s="2">
        <v>44525</v>
      </c>
      <c r="C38" s="3" t="s">
        <v>90</v>
      </c>
      <c r="D38" s="3" t="s">
        <v>9</v>
      </c>
      <c r="E38" s="3" t="s">
        <v>91</v>
      </c>
      <c r="F38" s="4"/>
      <c r="G38" s="5" t="s">
        <v>92</v>
      </c>
      <c r="H38" s="6">
        <v>5000</v>
      </c>
      <c r="I38" s="4"/>
      <c r="J38" s="4"/>
      <c r="K38" s="4"/>
      <c r="L38" s="4"/>
      <c r="M38" s="4"/>
      <c r="N38" s="4"/>
      <c r="O38" s="7">
        <v>5000</v>
      </c>
      <c r="P38" s="4"/>
      <c r="Q38" s="7"/>
      <c r="R38" s="7">
        <v>5000</v>
      </c>
      <c r="S38" s="7">
        <v>9958.299999999861</v>
      </c>
      <c r="T38" s="8"/>
      <c r="U38" s="9"/>
      <c r="V38" s="10"/>
      <c r="W38" s="11"/>
    </row>
    <row r="39" spans="1:25" s="12" customFormat="1" ht="337.5">
      <c r="A39" s="1">
        <v>84</v>
      </c>
      <c r="B39" s="2">
        <v>44530</v>
      </c>
      <c r="C39" s="3" t="s">
        <v>12</v>
      </c>
      <c r="D39" s="3" t="s">
        <v>9</v>
      </c>
      <c r="E39" s="3" t="s">
        <v>93</v>
      </c>
      <c r="F39" s="21"/>
      <c r="G39" s="22" t="s">
        <v>94</v>
      </c>
      <c r="H39" s="17">
        <v>50000</v>
      </c>
      <c r="I39" s="7"/>
      <c r="J39" s="7"/>
      <c r="K39" s="7"/>
      <c r="L39" s="7"/>
      <c r="M39" s="7"/>
      <c r="N39" s="7"/>
      <c r="O39" s="7">
        <v>40000</v>
      </c>
      <c r="P39" s="7"/>
      <c r="Q39" s="7">
        <v>50000</v>
      </c>
      <c r="R39" s="7"/>
      <c r="S39" s="7">
        <v>104339.89999999985</v>
      </c>
      <c r="T39" s="14"/>
      <c r="U39" s="14"/>
      <c r="V39" s="10"/>
      <c r="W39" s="23"/>
      <c r="X39" s="24"/>
      <c r="Y39" s="24"/>
    </row>
    <row r="40" spans="1:25" s="20" customFormat="1" ht="409.5">
      <c r="A40" s="51">
        <v>63</v>
      </c>
      <c r="B40" s="61">
        <v>44525</v>
      </c>
      <c r="C40" s="53" t="s">
        <v>228</v>
      </c>
      <c r="D40" s="5" t="s">
        <v>229</v>
      </c>
      <c r="E40" s="53" t="s">
        <v>230</v>
      </c>
      <c r="F40" s="53"/>
      <c r="G40" s="5" t="s">
        <v>231</v>
      </c>
      <c r="H40" s="67">
        <v>35000</v>
      </c>
      <c r="I40" s="53"/>
      <c r="J40" s="53"/>
      <c r="K40" s="53"/>
      <c r="L40" s="53"/>
      <c r="M40" s="53"/>
      <c r="N40" s="53"/>
      <c r="O40" s="53"/>
      <c r="P40" s="53"/>
      <c r="Q40" s="53"/>
      <c r="R40" s="69">
        <v>35000</v>
      </c>
      <c r="S40" s="65"/>
      <c r="T40" s="70"/>
      <c r="U40" s="56">
        <v>35000</v>
      </c>
      <c r="V40" s="10">
        <v>376210</v>
      </c>
      <c r="W40" s="11"/>
    </row>
    <row r="41" spans="1:25" s="20" customFormat="1" ht="281.25">
      <c r="A41" s="51">
        <v>67</v>
      </c>
      <c r="B41" s="87">
        <v>44527</v>
      </c>
      <c r="C41" s="53" t="s">
        <v>173</v>
      </c>
      <c r="D41" s="5" t="s">
        <v>229</v>
      </c>
      <c r="E41" s="53" t="s">
        <v>159</v>
      </c>
      <c r="F41" s="53"/>
      <c r="G41" s="5" t="s">
        <v>232</v>
      </c>
      <c r="H41" s="88">
        <v>103500</v>
      </c>
      <c r="I41" s="53"/>
      <c r="J41" s="53"/>
      <c r="K41" s="53"/>
      <c r="L41" s="53"/>
      <c r="M41" s="53"/>
      <c r="N41" s="53"/>
      <c r="O41" s="53"/>
      <c r="P41" s="53"/>
      <c r="Q41" s="53"/>
      <c r="R41" s="8">
        <v>103500</v>
      </c>
      <c r="S41" s="65"/>
      <c r="T41" s="70"/>
      <c r="U41" s="8">
        <v>103500</v>
      </c>
      <c r="V41" s="10">
        <v>316210</v>
      </c>
      <c r="W41" s="11"/>
    </row>
    <row r="42" spans="1:25" s="12" customFormat="1" ht="18.75">
      <c r="A42" s="1"/>
      <c r="B42" s="2"/>
      <c r="C42" s="3"/>
      <c r="D42" s="3"/>
      <c r="E42" s="3"/>
      <c r="F42" s="4"/>
      <c r="G42" s="5"/>
      <c r="H42" s="6"/>
      <c r="I42" s="4"/>
      <c r="J42" s="4"/>
      <c r="K42" s="4"/>
      <c r="L42" s="4"/>
      <c r="M42" s="4"/>
      <c r="N42" s="4"/>
      <c r="O42" s="4"/>
      <c r="P42" s="4"/>
      <c r="Q42" s="4"/>
      <c r="R42" s="8"/>
      <c r="S42" s="36"/>
      <c r="T42" s="8"/>
      <c r="U42" s="9"/>
      <c r="V42" s="10"/>
      <c r="W42" s="11"/>
    </row>
    <row r="43" spans="1:25" s="12" customFormat="1" ht="18.75">
      <c r="A43" s="1"/>
      <c r="B43" s="2"/>
      <c r="C43" s="3"/>
      <c r="D43" s="3"/>
      <c r="E43" s="3"/>
      <c r="F43" s="11"/>
      <c r="G43" s="5"/>
      <c r="H43" s="13"/>
      <c r="I43" s="11"/>
      <c r="J43" s="11"/>
      <c r="K43" s="11"/>
      <c r="L43" s="11"/>
      <c r="M43" s="11"/>
      <c r="N43" s="11"/>
      <c r="O43" s="11"/>
      <c r="P43" s="11"/>
      <c r="Q43" s="11"/>
      <c r="R43" s="37"/>
      <c r="S43" s="36"/>
      <c r="T43" s="14"/>
      <c r="U43" s="8"/>
      <c r="V43" s="10"/>
      <c r="W43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W10"/>
  <sheetViews>
    <sheetView topLeftCell="A8" workbookViewId="0">
      <selection activeCell="A9" sqref="A9:XFD10"/>
    </sheetView>
  </sheetViews>
  <sheetFormatPr defaultRowHeight="15"/>
  <sheetData>
    <row r="2" spans="1:23" s="12" customFormat="1" ht="281.25">
      <c r="A2" s="1">
        <v>85</v>
      </c>
      <c r="B2" s="2">
        <v>44530</v>
      </c>
      <c r="C2" s="3" t="s">
        <v>62</v>
      </c>
      <c r="D2" s="3" t="s">
        <v>95</v>
      </c>
      <c r="E2" s="3" t="s">
        <v>64</v>
      </c>
      <c r="F2" s="11"/>
      <c r="G2" s="5" t="s">
        <v>96</v>
      </c>
      <c r="H2" s="13">
        <v>4848</v>
      </c>
      <c r="I2" s="11"/>
      <c r="J2" s="11"/>
      <c r="K2" s="11"/>
      <c r="L2" s="11"/>
      <c r="M2" s="11"/>
      <c r="N2" s="11"/>
      <c r="O2" s="7">
        <v>4848</v>
      </c>
      <c r="P2" s="11">
        <v>87035</v>
      </c>
      <c r="Q2" s="7"/>
      <c r="R2" s="7">
        <v>4848</v>
      </c>
      <c r="S2" s="7">
        <v>99491.899999999849</v>
      </c>
      <c r="T2" s="25"/>
      <c r="U2" s="8"/>
      <c r="V2" s="10"/>
      <c r="W2" s="11"/>
    </row>
    <row r="3" spans="1:23" s="12" customFormat="1" ht="262.5">
      <c r="A3" s="1">
        <v>87</v>
      </c>
      <c r="B3" s="2">
        <v>44530</v>
      </c>
      <c r="C3" s="3" t="s">
        <v>62</v>
      </c>
      <c r="D3" s="3" t="s">
        <v>95</v>
      </c>
      <c r="E3" s="3" t="s">
        <v>64</v>
      </c>
      <c r="F3" s="4"/>
      <c r="G3" s="5" t="s">
        <v>97</v>
      </c>
      <c r="H3" s="6">
        <v>4848</v>
      </c>
      <c r="I3" s="4"/>
      <c r="J3" s="4"/>
      <c r="K3" s="4"/>
      <c r="L3" s="4"/>
      <c r="M3" s="4"/>
      <c r="N3" s="4"/>
      <c r="O3" s="7">
        <v>4848</v>
      </c>
      <c r="P3" s="4"/>
      <c r="Q3" s="7">
        <v>4848</v>
      </c>
      <c r="R3" s="7"/>
      <c r="S3" s="7">
        <v>99491.899999999849</v>
      </c>
      <c r="T3" s="8"/>
      <c r="U3" s="9"/>
      <c r="V3" s="10"/>
      <c r="W3" s="11"/>
    </row>
    <row r="4" spans="1:23" s="50" customFormat="1" ht="79.5" customHeight="1">
      <c r="A4" s="38">
        <v>43</v>
      </c>
      <c r="B4" s="39">
        <v>44502</v>
      </c>
      <c r="C4" s="40" t="s">
        <v>127</v>
      </c>
      <c r="D4" s="41" t="s">
        <v>136</v>
      </c>
      <c r="E4" s="42" t="s">
        <v>137</v>
      </c>
      <c r="F4" s="41"/>
      <c r="G4" s="41" t="s">
        <v>138</v>
      </c>
      <c r="H4" s="43">
        <v>25000</v>
      </c>
      <c r="I4" s="41"/>
      <c r="J4" s="41"/>
      <c r="K4" s="41"/>
      <c r="L4" s="41"/>
      <c r="M4" s="41"/>
      <c r="N4" s="44"/>
      <c r="O4" s="45">
        <f t="shared" ref="O4:O8" si="0">H4+N4</f>
        <v>25000</v>
      </c>
      <c r="P4" s="46">
        <v>288</v>
      </c>
      <c r="Q4" s="47"/>
      <c r="R4" s="47">
        <f t="shared" ref="R4:R8" si="1">O4</f>
        <v>25000</v>
      </c>
      <c r="S4" s="48">
        <f t="shared" ref="S4:S8" si="2">S3+Q4-R4</f>
        <v>74491.899999999849</v>
      </c>
      <c r="T4" s="49"/>
    </row>
    <row r="5" spans="1:23" s="50" customFormat="1" ht="79.5" customHeight="1">
      <c r="A5" s="38">
        <v>44</v>
      </c>
      <c r="B5" s="39">
        <v>44502</v>
      </c>
      <c r="C5" s="40" t="s">
        <v>127</v>
      </c>
      <c r="D5" s="41" t="s">
        <v>136</v>
      </c>
      <c r="E5" s="42" t="s">
        <v>139</v>
      </c>
      <c r="F5" s="41"/>
      <c r="G5" s="41" t="s">
        <v>140</v>
      </c>
      <c r="H5" s="43">
        <v>25000</v>
      </c>
      <c r="I5" s="41"/>
      <c r="J5" s="41"/>
      <c r="K5" s="41"/>
      <c r="L5" s="41"/>
      <c r="M5" s="41"/>
      <c r="N5" s="44"/>
      <c r="O5" s="45">
        <f t="shared" si="0"/>
        <v>25000</v>
      </c>
      <c r="P5" s="46">
        <v>289</v>
      </c>
      <c r="Q5" s="47"/>
      <c r="R5" s="47">
        <f t="shared" si="1"/>
        <v>25000</v>
      </c>
      <c r="S5" s="48">
        <f t="shared" si="2"/>
        <v>49491.899999999849</v>
      </c>
      <c r="T5" s="49"/>
    </row>
    <row r="6" spans="1:23" s="50" customFormat="1" ht="79.5" customHeight="1">
      <c r="A6" s="38">
        <v>45</v>
      </c>
      <c r="B6" s="39">
        <v>44502</v>
      </c>
      <c r="C6" s="40" t="s">
        <v>127</v>
      </c>
      <c r="D6" s="41" t="s">
        <v>136</v>
      </c>
      <c r="E6" s="42" t="s">
        <v>141</v>
      </c>
      <c r="F6" s="41"/>
      <c r="G6" s="41" t="s">
        <v>142</v>
      </c>
      <c r="H6" s="43">
        <v>25000</v>
      </c>
      <c r="I6" s="41"/>
      <c r="J6" s="41"/>
      <c r="K6" s="41"/>
      <c r="L6" s="41"/>
      <c r="M6" s="41"/>
      <c r="N6" s="44"/>
      <c r="O6" s="45">
        <f t="shared" si="0"/>
        <v>25000</v>
      </c>
      <c r="P6" s="46">
        <v>290</v>
      </c>
      <c r="Q6" s="47"/>
      <c r="R6" s="47">
        <f t="shared" si="1"/>
        <v>25000</v>
      </c>
      <c r="S6" s="48">
        <f t="shared" si="2"/>
        <v>24491.899999999849</v>
      </c>
      <c r="T6" s="49"/>
    </row>
    <row r="7" spans="1:23" s="50" customFormat="1" ht="79.5" customHeight="1">
      <c r="A7" s="38">
        <v>46</v>
      </c>
      <c r="B7" s="39">
        <v>44502</v>
      </c>
      <c r="C7" s="40" t="s">
        <v>127</v>
      </c>
      <c r="D7" s="41" t="s">
        <v>136</v>
      </c>
      <c r="E7" s="42" t="s">
        <v>143</v>
      </c>
      <c r="F7" s="41"/>
      <c r="G7" s="41" t="s">
        <v>144</v>
      </c>
      <c r="H7" s="43">
        <v>25000</v>
      </c>
      <c r="I7" s="41"/>
      <c r="J7" s="41"/>
      <c r="K7" s="41"/>
      <c r="L7" s="41"/>
      <c r="M7" s="41"/>
      <c r="N7" s="44"/>
      <c r="O7" s="45">
        <f t="shared" si="0"/>
        <v>25000</v>
      </c>
      <c r="P7" s="46">
        <v>291</v>
      </c>
      <c r="Q7" s="47"/>
      <c r="R7" s="47">
        <f t="shared" si="1"/>
        <v>25000</v>
      </c>
      <c r="S7" s="48">
        <f t="shared" si="2"/>
        <v>-508.10000000015134</v>
      </c>
      <c r="T7" s="49"/>
    </row>
    <row r="8" spans="1:23" s="50" customFormat="1" ht="79.5" customHeight="1">
      <c r="A8" s="38">
        <v>47</v>
      </c>
      <c r="B8" s="39">
        <v>44502</v>
      </c>
      <c r="C8" s="40" t="s">
        <v>127</v>
      </c>
      <c r="D8" s="41" t="s">
        <v>136</v>
      </c>
      <c r="E8" s="42" t="s">
        <v>145</v>
      </c>
      <c r="F8" s="41"/>
      <c r="G8" s="41" t="s">
        <v>146</v>
      </c>
      <c r="H8" s="43">
        <v>20000</v>
      </c>
      <c r="I8" s="41"/>
      <c r="J8" s="41"/>
      <c r="K8" s="41"/>
      <c r="L8" s="41"/>
      <c r="M8" s="41"/>
      <c r="N8" s="44"/>
      <c r="O8" s="45">
        <f t="shared" si="0"/>
        <v>20000</v>
      </c>
      <c r="P8" s="46">
        <v>292</v>
      </c>
      <c r="Q8" s="47"/>
      <c r="R8" s="47">
        <f t="shared" si="1"/>
        <v>20000</v>
      </c>
      <c r="S8" s="48">
        <f t="shared" si="2"/>
        <v>-20508.100000000151</v>
      </c>
      <c r="T8" s="49"/>
    </row>
    <row r="9" spans="1:23" s="12" customFormat="1" ht="318.75">
      <c r="A9" s="51">
        <v>22</v>
      </c>
      <c r="B9" s="52">
        <v>44502</v>
      </c>
      <c r="C9" s="21" t="s">
        <v>245</v>
      </c>
      <c r="D9" s="66" t="s">
        <v>246</v>
      </c>
      <c r="E9" s="66" t="s">
        <v>159</v>
      </c>
      <c r="F9" s="72"/>
      <c r="G9" s="16" t="s">
        <v>247</v>
      </c>
      <c r="H9" s="73">
        <v>51477</v>
      </c>
      <c r="I9" s="7"/>
      <c r="J9" s="7"/>
      <c r="K9" s="7"/>
      <c r="L9" s="7"/>
      <c r="M9" s="66"/>
      <c r="N9" s="66"/>
      <c r="O9" s="66"/>
      <c r="P9" s="66"/>
      <c r="Q9" s="66"/>
      <c r="R9" s="8">
        <v>51477</v>
      </c>
      <c r="S9" s="74" t="s">
        <v>181</v>
      </c>
      <c r="T9" s="75"/>
      <c r="U9" s="8">
        <v>51477</v>
      </c>
      <c r="V9" s="10">
        <v>212213</v>
      </c>
      <c r="W9" s="60"/>
    </row>
    <row r="10" spans="1:23" s="12" customFormat="1" ht="375">
      <c r="A10" s="51">
        <v>25</v>
      </c>
      <c r="B10" s="52">
        <v>44503</v>
      </c>
      <c r="C10" s="16" t="s">
        <v>248</v>
      </c>
      <c r="D10" s="66" t="s">
        <v>246</v>
      </c>
      <c r="E10" s="66" t="s">
        <v>159</v>
      </c>
      <c r="F10" s="72"/>
      <c r="G10" s="16" t="s">
        <v>249</v>
      </c>
      <c r="H10" s="73">
        <v>284943</v>
      </c>
      <c r="I10" s="7"/>
      <c r="J10" s="7"/>
      <c r="K10" s="7"/>
      <c r="L10" s="7"/>
      <c r="M10" s="66"/>
      <c r="N10" s="66"/>
      <c r="O10" s="66"/>
      <c r="P10" s="66"/>
      <c r="Q10" s="66"/>
      <c r="R10" s="8">
        <v>284943</v>
      </c>
      <c r="S10" s="74" t="s">
        <v>181</v>
      </c>
      <c r="T10" s="75"/>
      <c r="U10" s="8">
        <v>284943</v>
      </c>
      <c r="V10" s="10">
        <v>-599744</v>
      </c>
      <c r="W10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ANUR</vt:lpstr>
      <vt:lpstr>BDVT</vt:lpstr>
      <vt:lpstr>Chithradurga</vt:lpstr>
      <vt:lpstr>CMC1 ANJANAPUR</vt:lpstr>
      <vt:lpstr>HUBLI DHARWAD</vt:lpstr>
      <vt:lpstr>KUWSDB</vt:lpstr>
      <vt:lpstr>MYSORE</vt:lpstr>
      <vt:lpstr>RRS</vt:lpstr>
      <vt:lpstr>T K HALLI</vt:lpstr>
      <vt:lpstr>TATAGUNI</vt:lpstr>
      <vt:lpstr>BANGALORE</vt:lpstr>
      <vt:lpstr>BALAMBEEDU</vt:lpstr>
      <vt:lpstr>BUDAPANAHALLI</vt:lpstr>
      <vt:lpstr>ULLENOR</vt:lpstr>
      <vt:lpstr>MALLABAD 3</vt:lpstr>
      <vt:lpstr>KUNDAN</vt:lpstr>
      <vt:lpstr>POORAGAHALLI</vt:lpstr>
      <vt:lpstr>RAJANAHALLI</vt:lpstr>
      <vt:lpstr>SINGTHALUR</vt:lpstr>
      <vt:lpstr>SOKUR YENNEHOLE</vt:lpstr>
      <vt:lpstr>SOWPARNIKA</vt:lpstr>
      <vt:lpstr>BLANK</vt:lpstr>
      <vt:lpstr>Sheet24</vt:lpstr>
      <vt:lpstr>Sheet25</vt:lpstr>
      <vt:lpstr>Sheet26</vt:lpstr>
      <vt:lpstr>Sheet27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2021-12-01T14:52:20Z</dcterms:created>
  <dcterms:modified xsi:type="dcterms:W3CDTF">2021-12-01T15:35:32Z</dcterms:modified>
</cp:coreProperties>
</file>