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C:\vimal\PromoIntelAuto\TestCaseXls\"/>
    </mc:Choice>
  </mc:AlternateContent>
  <xr:revisionPtr revIDLastSave="0" documentId="13_ncr:1_{9B16B570-BD72-4F4D-BBB6-F0500452508D}" xr6:coauthVersionLast="44" xr6:coauthVersionMax="44" xr10:uidLastSave="{00000000-0000-0000-0000-000000000000}"/>
  <bookViews>
    <workbookView xWindow="-120" yWindow="-120" windowWidth="20730" windowHeight="11160" tabRatio="815" xr2:uid="{00000000-000D-0000-FFFF-FFFF00000000}"/>
  </bookViews>
  <sheets>
    <sheet name="Index" sheetId="5" r:id="rId1"/>
    <sheet name="Test Scenarios " sheetId="6" r:id="rId2"/>
    <sheet name="Market Price Landscape" sheetId="7" r:id="rId3"/>
  </sheets>
  <definedNames>
    <definedName name="_xlnm._FilterDatabase" localSheetId="2" hidden="1">'Market Price Landscape'!$A$17:$G$276</definedName>
    <definedName name="a" localSheetId="0">#REF!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j" localSheetId="0">#REF!</definedName>
    <definedName name="j">#REF!</definedName>
    <definedName name="test" localSheetId="0">#REF!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0" i="7" l="1"/>
  <c r="G50" i="7"/>
  <c r="G168" i="7"/>
  <c r="G146" i="7"/>
  <c r="G116" i="7"/>
  <c r="G105" i="7"/>
  <c r="G95" i="7"/>
  <c r="G85" i="7"/>
  <c r="G74" i="7"/>
  <c r="G64" i="7"/>
  <c r="G42" i="7"/>
  <c r="G22" i="7" l="1"/>
  <c r="G234" i="7" l="1"/>
  <c r="G223" i="7"/>
  <c r="G213" i="7"/>
  <c r="G264" i="7"/>
  <c r="C3" i="6" l="1"/>
  <c r="C4" i="6"/>
  <c r="C5" i="6"/>
  <c r="C6" i="6"/>
  <c r="C7" i="6"/>
  <c r="C8" i="6"/>
  <c r="C9" i="6"/>
  <c r="C10" i="6"/>
  <c r="C11" i="6"/>
  <c r="C12" i="6"/>
  <c r="C13" i="6"/>
  <c r="C14" i="6"/>
  <c r="C15" i="6"/>
  <c r="C16" i="6"/>
  <c r="C17" i="6"/>
  <c r="C18" i="6"/>
  <c r="C19" i="6"/>
  <c r="C20" i="6"/>
  <c r="C21" i="6"/>
  <c r="C22" i="6"/>
  <c r="C2" i="6"/>
  <c r="G182" i="7" l="1"/>
  <c r="G192" i="7"/>
  <c r="G203" i="7"/>
  <c r="G17" i="7" l="1"/>
  <c r="G159" i="7"/>
  <c r="G10" i="7" l="1"/>
  <c r="C14" i="7" s="1"/>
  <c r="G9" i="7"/>
  <c r="G8" i="7"/>
  <c r="C12" i="7" s="1"/>
  <c r="G7" i="7"/>
  <c r="C11" i="7" s="1"/>
  <c r="D7" i="5" l="1"/>
  <c r="D9" i="5" s="1"/>
  <c r="C13" i="7"/>
  <c r="C7" i="5" l="1"/>
  <c r="C9" i="5" s="1"/>
  <c r="E7" i="5"/>
  <c r="E9" i="5" s="1"/>
  <c r="B7" i="5"/>
  <c r="B9" i="5" l="1"/>
  <c r="F7" i="5"/>
  <c r="F9" i="5" s="1"/>
  <c r="G7" i="5" l="1"/>
  <c r="G9" i="5" s="1"/>
  <c r="G10" i="5" s="1"/>
</calcChain>
</file>

<file path=xl/sharedStrings.xml><?xml version="1.0" encoding="utf-8"?>
<sst xmlns="http://schemas.openxmlformats.org/spreadsheetml/2006/main" count="866" uniqueCount="200">
  <si>
    <t>Test Case Result Modules-Wise</t>
  </si>
  <si>
    <t>Module\Status</t>
  </si>
  <si>
    <t>Count Of Test Case(Steps)</t>
  </si>
  <si>
    <t>% Completed</t>
  </si>
  <si>
    <t>Pass</t>
  </si>
  <si>
    <t>Fail</t>
  </si>
  <si>
    <t>Total</t>
  </si>
  <si>
    <t>% Incompleted</t>
  </si>
  <si>
    <t>TC#</t>
  </si>
  <si>
    <t>Scenario</t>
  </si>
  <si>
    <t>Name:</t>
  </si>
  <si>
    <t>Regression</t>
  </si>
  <si>
    <t>Description:</t>
  </si>
  <si>
    <t>Test Date:</t>
  </si>
  <si>
    <t>Product:</t>
  </si>
  <si>
    <t>Tester Name:</t>
  </si>
  <si>
    <t>Feature:</t>
  </si>
  <si>
    <t>OS/Browser:</t>
  </si>
  <si>
    <t>Test Results</t>
  </si>
  <si>
    <t>Estimated Run Time:</t>
  </si>
  <si>
    <t>Author:</t>
  </si>
  <si>
    <t>Test Cases Passed:</t>
  </si>
  <si>
    <t>Test Cases Failed:</t>
  </si>
  <si>
    <t>Test Case Status:</t>
  </si>
  <si>
    <t>Precondition</t>
  </si>
  <si>
    <t>Step</t>
  </si>
  <si>
    <t>Action</t>
  </si>
  <si>
    <t>Requirement #</t>
  </si>
  <si>
    <t>Step Result</t>
  </si>
  <si>
    <t>Comments</t>
  </si>
  <si>
    <t>END</t>
  </si>
  <si>
    <t>US#</t>
  </si>
  <si>
    <t>APIMA QA</t>
  </si>
  <si>
    <t>Dataset</t>
  </si>
  <si>
    <t>Expected Result</t>
  </si>
  <si>
    <t>Not Executed</t>
  </si>
  <si>
    <t>Blocked</t>
  </si>
  <si>
    <t>Requirement Covered:</t>
  </si>
  <si>
    <t>Last Update of this Document:</t>
  </si>
  <si>
    <t>Last Run:</t>
  </si>
  <si>
    <t>Test Cases Blocked:</t>
  </si>
  <si>
    <t>Test Cases Not Executed:</t>
  </si>
  <si>
    <t>Verify Single Product Across Multiple Accounts tab.</t>
  </si>
  <si>
    <t>Verify Multiple Products Across Single Account tab.</t>
  </si>
  <si>
    <t>Market Price Landscape</t>
  </si>
  <si>
    <r>
      <t xml:space="preserve">Verify </t>
    </r>
    <r>
      <rPr>
        <b/>
        <sz val="11"/>
        <rFont val="Calibri"/>
        <family val="2"/>
        <scheme val="minor"/>
      </rPr>
      <t>View Ad</t>
    </r>
    <r>
      <rPr>
        <sz val="11"/>
        <rFont val="Calibri"/>
        <family val="2"/>
        <scheme val="minor"/>
      </rPr>
      <t xml:space="preserve"> tab.</t>
    </r>
  </si>
  <si>
    <r>
      <t xml:space="preserve">Verify </t>
    </r>
    <r>
      <rPr>
        <b/>
        <sz val="11"/>
        <rFont val="Calibri"/>
        <family val="2"/>
        <scheme val="minor"/>
      </rPr>
      <t>Details</t>
    </r>
    <r>
      <rPr>
        <sz val="11"/>
        <rFont val="Calibri"/>
        <family val="2"/>
        <scheme val="minor"/>
      </rPr>
      <t xml:space="preserve"> tab.</t>
    </r>
  </si>
  <si>
    <t>2h</t>
  </si>
  <si>
    <r>
      <t xml:space="preserve">Select </t>
    </r>
    <r>
      <rPr>
        <b/>
        <sz val="11"/>
        <rFont val="Calibri"/>
        <family val="2"/>
        <scheme val="minor"/>
      </rPr>
      <t>Unsized Image</t>
    </r>
    <r>
      <rPr>
        <sz val="11"/>
        <rFont val="Calibri"/>
        <family val="2"/>
        <scheme val="minor"/>
      </rPr>
      <t xml:space="preserve"> from Image Type DDL.</t>
    </r>
  </si>
  <si>
    <r>
      <t xml:space="preserve">Select </t>
    </r>
    <r>
      <rPr>
        <b/>
        <sz val="11"/>
        <rFont val="Calibri"/>
        <family val="2"/>
        <scheme val="minor"/>
      </rPr>
      <t>Full Sized Image</t>
    </r>
    <r>
      <rPr>
        <sz val="11"/>
        <rFont val="Calibri"/>
        <family val="2"/>
        <scheme val="minor"/>
      </rPr>
      <t xml:space="preserve"> from Image Type DDL.</t>
    </r>
  </si>
  <si>
    <t xml:space="preserve">Total </t>
  </si>
  <si>
    <t>TC 01</t>
  </si>
  <si>
    <t>TC 02</t>
  </si>
  <si>
    <t>TC 03</t>
  </si>
  <si>
    <t>TC 04</t>
  </si>
  <si>
    <t>TC 05</t>
  </si>
  <si>
    <t>TC 06</t>
  </si>
  <si>
    <t>TC 07</t>
  </si>
  <si>
    <t>TC 08</t>
  </si>
  <si>
    <t>TC 09</t>
  </si>
  <si>
    <t>TC 10</t>
  </si>
  <si>
    <t>TC 11</t>
  </si>
  <si>
    <t>TC 12</t>
  </si>
  <si>
    <t>TC 13</t>
  </si>
  <si>
    <t>TC 14</t>
  </si>
  <si>
    <t>TC 15</t>
  </si>
  <si>
    <t>TC 16</t>
  </si>
  <si>
    <t>TC 17</t>
  </si>
  <si>
    <t>TC 18</t>
  </si>
  <si>
    <t>TC 19</t>
  </si>
  <si>
    <t>TC 20</t>
  </si>
  <si>
    <t>TC 21</t>
  </si>
  <si>
    <t>FeatureVision</t>
  </si>
  <si>
    <t>Market Price Landscape of FeatureVision site</t>
  </si>
  <si>
    <t>User Story: Market Price Landscape
As a FeatureVision User, I want to review Market Price Landscape.</t>
  </si>
  <si>
    <t>Popup should close.</t>
  </si>
  <si>
    <t>Mouse over on Image.</t>
  </si>
  <si>
    <r>
      <t xml:space="preserve">Image should display options </t>
    </r>
    <r>
      <rPr>
        <b/>
        <sz val="11"/>
        <rFont val="Calibri"/>
        <family val="2"/>
        <scheme val="minor"/>
      </rPr>
      <t>View Ad</t>
    </r>
    <r>
      <rPr>
        <sz val="11"/>
        <rFont val="Calibri"/>
        <family val="2"/>
        <scheme val="minor"/>
      </rPr>
      <t xml:space="preserve"> &amp; </t>
    </r>
    <r>
      <rPr>
        <b/>
        <sz val="11"/>
        <rFont val="Calibri"/>
        <family val="2"/>
        <scheme val="minor"/>
      </rPr>
      <t>Detail</t>
    </r>
  </si>
  <si>
    <t>Page image should zoom in &amp; display smaller image.</t>
  </si>
  <si>
    <t>Page image should zoom out &amp; display larger image.</t>
  </si>
  <si>
    <t>Page image should display as normal view.</t>
  </si>
  <si>
    <t>Verify Image Carousel.</t>
  </si>
  <si>
    <t>Select any value from DDL.</t>
  </si>
  <si>
    <t>Tab should display as selected.</t>
  </si>
  <si>
    <t>Verify Promo Search screen after login.</t>
  </si>
  <si>
    <r>
      <t xml:space="preserve">Verify </t>
    </r>
    <r>
      <rPr>
        <b/>
        <sz val="10"/>
        <rFont val="Arial"/>
        <family val="2"/>
      </rPr>
      <t>Promo Search</t>
    </r>
    <r>
      <rPr>
        <sz val="10"/>
        <rFont val="Arial"/>
        <family val="2"/>
      </rPr>
      <t xml:space="preserve"> screen.</t>
    </r>
  </si>
  <si>
    <t>User should be on Promo Search page.
  Page should contain below section:
  1. Numerator Promotions Intel logo on Top Left side of the screen
  2. Left Navigation with Promo Search default selected
  3. Madlib Search section
  4. Promo Search result section
  5. Pagination at bottom left &amp; Show par Page record options at bottom right of the screen</t>
  </si>
  <si>
    <t>Verify when user made any selections in madlib search.</t>
  </si>
  <si>
    <t>User should on Promo Search page.</t>
  </si>
  <si>
    <r>
      <t xml:space="preserve">Click </t>
    </r>
    <r>
      <rPr>
        <b/>
        <sz val="10"/>
        <rFont val="Arial"/>
        <family val="2"/>
      </rPr>
      <t xml:space="preserve">Left Navigation &gt; Pricing &amp; Promotions </t>
    </r>
    <r>
      <rPr>
        <sz val="10"/>
        <rFont val="Arial"/>
        <family val="2"/>
      </rPr>
      <t>option.</t>
    </r>
  </si>
  <si>
    <r>
      <t xml:space="preserve">Click </t>
    </r>
    <r>
      <rPr>
        <b/>
        <sz val="10"/>
        <rFont val="Arial"/>
        <family val="2"/>
      </rPr>
      <t>More Options</t>
    </r>
    <r>
      <rPr>
        <sz val="10"/>
        <rFont val="Arial"/>
        <family val="2"/>
      </rPr>
      <t xml:space="preserve"> arrow.</t>
    </r>
  </si>
  <si>
    <t>Madlib should open.</t>
  </si>
  <si>
    <r>
      <t xml:space="preserve">Verify </t>
    </r>
    <r>
      <rPr>
        <b/>
        <sz val="10"/>
        <rFont val="Arial"/>
        <family val="2"/>
      </rPr>
      <t>Madlib</t>
    </r>
    <r>
      <rPr>
        <sz val="10"/>
        <rFont val="Arial"/>
        <family val="2"/>
      </rPr>
      <t xml:space="preserve"> section.</t>
    </r>
  </si>
  <si>
    <t>Section should contain below,
  1. Medlib Search with list of fields
  2. Icons as Save Option</t>
  </si>
  <si>
    <t>Click any field name.</t>
  </si>
  <si>
    <t>Section should expand below,
  1. Search box
  2. Field values with checkbox</t>
  </si>
  <si>
    <t>Select any Value from available list.</t>
  </si>
  <si>
    <t>User should able to select any value.</t>
  </si>
  <si>
    <r>
      <t xml:space="preserve">Click </t>
    </r>
    <r>
      <rPr>
        <b/>
        <sz val="10"/>
        <rFont val="Arial"/>
        <family val="2"/>
      </rPr>
      <t>Run Report</t>
    </r>
    <r>
      <rPr>
        <sz val="10"/>
        <rFont val="Arial"/>
        <family val="2"/>
      </rPr>
      <t xml:space="preserve"> button.</t>
    </r>
  </si>
  <si>
    <t>1. Madlib should close.
 2. Page should refresh and update as per selection.</t>
  </si>
  <si>
    <t>1. User have PromoIntel URL with valid Login credential.
2. User have access of Client: Molson Coors/Detail Data(PEP)</t>
  </si>
  <si>
    <t>Sub Menu option should display as below,
1. Pricing Summary
Across manufacturers and brands, dig deeper into the promotion by exploring the pricing trends, offer types, and high/low end of the promotional pricing across categories and retailer/accounts.
2. Market Price Landscape
Identify pricing trends for your brands and competitors at multiple retailers.
3. Manufacturer Comparison
At a manufacturer level, quickly compare one against two key competitors promotional details, including number of promotions, average promoted price point, and more.</t>
  </si>
  <si>
    <r>
      <t xml:space="preserve">Click </t>
    </r>
    <r>
      <rPr>
        <b/>
        <sz val="10"/>
        <rFont val="Arial"/>
        <family val="2"/>
      </rPr>
      <t>Market Price Landscape</t>
    </r>
    <r>
      <rPr>
        <sz val="10"/>
        <rFont val="Arial"/>
        <family val="2"/>
      </rPr>
      <t xml:space="preserve"> option.</t>
    </r>
  </si>
  <si>
    <t>Verify Market Price Landscape page.</t>
  </si>
  <si>
    <t>Market Price Landscape page should display.</t>
  </si>
  <si>
    <r>
      <t xml:space="preserve">Verify </t>
    </r>
    <r>
      <rPr>
        <b/>
        <sz val="10"/>
        <rFont val="Arial"/>
        <family val="2"/>
      </rPr>
      <t>Market Price Landscape</t>
    </r>
    <r>
      <rPr>
        <sz val="10"/>
        <rFont val="Arial"/>
        <family val="2"/>
      </rPr>
      <t xml:space="preserve"> page.</t>
    </r>
  </si>
  <si>
    <t>Page should contain below,
  1. Numerator logo &amp; Left Navigation option
  2. Medlib Search with selected query parameters
  3. Tabs: Single Product Across Multiple Accounts &amp; Multiple Products Across Single Account</t>
  </si>
  <si>
    <t>Sub Menu option should display.</t>
  </si>
  <si>
    <r>
      <t xml:space="preserve">Verify </t>
    </r>
    <r>
      <rPr>
        <b/>
        <sz val="10"/>
        <rFont val="Arial"/>
        <family val="2"/>
      </rPr>
      <t>Single Product Across Multiple Accounts</t>
    </r>
    <r>
      <rPr>
        <sz val="10"/>
        <rFont val="Arial"/>
        <family val="2"/>
      </rPr>
      <t xml:space="preserve"> tab.</t>
    </r>
  </si>
  <si>
    <r>
      <t xml:space="preserve">Tab should contain below,
1. Header as </t>
    </r>
    <r>
      <rPr>
        <b/>
        <sz val="10"/>
        <rFont val="Arial"/>
        <family val="2"/>
      </rPr>
      <t>Single Product Across Multiple Accounts</t>
    </r>
    <r>
      <rPr>
        <sz val="10"/>
        <rFont val="Arial"/>
        <family val="2"/>
      </rPr>
      <t xml:space="preserve">
2. Icon as </t>
    </r>
    <r>
      <rPr>
        <b/>
        <sz val="10"/>
        <rFont val="Arial"/>
        <family val="2"/>
      </rPr>
      <t>Export</t>
    </r>
    <r>
      <rPr>
        <sz val="10"/>
        <rFont val="Arial"/>
        <family val="2"/>
      </rPr>
      <t xml:space="preserve">
3. Product DDL
4. Legend color: Account &amp; Market list
</t>
    </r>
    <r>
      <rPr>
        <sz val="11"/>
        <color rgb="FF000000"/>
        <rFont val="Calibri"/>
        <family val="2"/>
      </rPr>
      <t>5. Shape: Page Position list
6. Chart section
7. Data table</t>
    </r>
  </si>
  <si>
    <r>
      <t xml:space="preserve">Click </t>
    </r>
    <r>
      <rPr>
        <b/>
        <sz val="10"/>
        <rFont val="Arial"/>
        <family val="2"/>
      </rPr>
      <t>Export</t>
    </r>
    <r>
      <rPr>
        <sz val="10"/>
        <rFont val="Arial"/>
        <family val="2"/>
      </rPr>
      <t xml:space="preserve"> icon.</t>
    </r>
  </si>
  <si>
    <t>Icon should expand with below option,
  1. Download PNG
  2. Download JPG
  3. Download PDF
  4. Download Excel
  5. Download PowerPoint</t>
  </si>
  <si>
    <r>
      <t xml:space="preserve">Click </t>
    </r>
    <r>
      <rPr>
        <b/>
        <sz val="10"/>
        <rFont val="Arial"/>
        <family val="2"/>
      </rPr>
      <t>Export</t>
    </r>
    <r>
      <rPr>
        <sz val="10"/>
        <rFont val="Arial"/>
        <family val="2"/>
      </rPr>
      <t xml:space="preserve"> icon &gt; </t>
    </r>
    <r>
      <rPr>
        <b/>
        <sz val="10"/>
        <rFont val="Arial"/>
        <family val="2"/>
      </rPr>
      <t>Download PNG</t>
    </r>
    <r>
      <rPr>
        <sz val="10"/>
        <rFont val="Arial"/>
        <family val="2"/>
      </rPr>
      <t xml:space="preserve"> option.</t>
    </r>
  </si>
  <si>
    <r>
      <t xml:space="preserve">Click </t>
    </r>
    <r>
      <rPr>
        <b/>
        <sz val="10"/>
        <rFont val="Arial"/>
        <family val="2"/>
      </rPr>
      <t>Export</t>
    </r>
    <r>
      <rPr>
        <sz val="10"/>
        <rFont val="Arial"/>
        <family val="2"/>
      </rPr>
      <t xml:space="preserve"> icon &gt; </t>
    </r>
    <r>
      <rPr>
        <b/>
        <sz val="10"/>
        <rFont val="Arial"/>
        <family val="2"/>
      </rPr>
      <t>Download JPG</t>
    </r>
    <r>
      <rPr>
        <sz val="10"/>
        <rFont val="Arial"/>
        <family val="2"/>
      </rPr>
      <t xml:space="preserve"> option.</t>
    </r>
  </si>
  <si>
    <r>
      <t xml:space="preserve">Click </t>
    </r>
    <r>
      <rPr>
        <b/>
        <sz val="10"/>
        <rFont val="Arial"/>
        <family val="2"/>
      </rPr>
      <t>Export</t>
    </r>
    <r>
      <rPr>
        <sz val="10"/>
        <rFont val="Arial"/>
        <family val="2"/>
      </rPr>
      <t xml:space="preserve"> icon &gt; </t>
    </r>
    <r>
      <rPr>
        <b/>
        <sz val="10"/>
        <rFont val="Arial"/>
        <family val="2"/>
      </rPr>
      <t>Download PDF</t>
    </r>
    <r>
      <rPr>
        <sz val="10"/>
        <rFont val="Arial"/>
        <family val="2"/>
      </rPr>
      <t xml:space="preserve"> option.</t>
    </r>
  </si>
  <si>
    <r>
      <t xml:space="preserve">Click </t>
    </r>
    <r>
      <rPr>
        <b/>
        <sz val="10"/>
        <rFont val="Arial"/>
        <family val="2"/>
      </rPr>
      <t>Export</t>
    </r>
    <r>
      <rPr>
        <sz val="10"/>
        <rFont val="Arial"/>
        <family val="2"/>
      </rPr>
      <t xml:space="preserve"> icon &gt; </t>
    </r>
    <r>
      <rPr>
        <b/>
        <sz val="10"/>
        <rFont val="Arial"/>
        <family val="2"/>
      </rPr>
      <t>Download Excel</t>
    </r>
    <r>
      <rPr>
        <sz val="10"/>
        <rFont val="Arial"/>
        <family val="2"/>
      </rPr>
      <t xml:space="preserve"> option.</t>
    </r>
  </si>
  <si>
    <r>
      <t xml:space="preserve">Click </t>
    </r>
    <r>
      <rPr>
        <b/>
        <sz val="10"/>
        <rFont val="Arial"/>
        <family val="2"/>
      </rPr>
      <t>Export</t>
    </r>
    <r>
      <rPr>
        <sz val="10"/>
        <rFont val="Arial"/>
        <family val="2"/>
      </rPr>
      <t xml:space="preserve"> icon &gt; </t>
    </r>
    <r>
      <rPr>
        <b/>
        <sz val="10"/>
        <rFont val="Arial"/>
        <family val="2"/>
      </rPr>
      <t>Download PowerPoint</t>
    </r>
    <r>
      <rPr>
        <sz val="10"/>
        <rFont val="Arial"/>
        <family val="2"/>
      </rPr>
      <t xml:space="preserve"> option.</t>
    </r>
  </si>
  <si>
    <t>Verify Single Product Across Multiple Accounts tab Export icon.</t>
  </si>
  <si>
    <r>
      <t xml:space="preserve">1. Preparing export.. popup should open with message
  Please wait while export file is being prepared.
2. File Name: </t>
    </r>
    <r>
      <rPr>
        <b/>
        <sz val="11"/>
        <color rgb="FF000000"/>
        <rFont val="Calibri"/>
        <family val="2"/>
      </rPr>
      <t>Single Product Across Multiple Accounts-DATE_TIME.png</t>
    </r>
  </si>
  <si>
    <r>
      <t xml:space="preserve">1. Preparing export.. popup should open with message
  Please wait while export file is being prepared.
2. File Name: </t>
    </r>
    <r>
      <rPr>
        <b/>
        <sz val="11"/>
        <color rgb="FF000000"/>
        <rFont val="Calibri"/>
        <family val="2"/>
      </rPr>
      <t>Single Product Across Multiple Accounts-DATE_TIME.jpg</t>
    </r>
  </si>
  <si>
    <r>
      <t xml:space="preserve">1. Preparing export.. popup should open with message
  Please wait while export file is being prepared.
2. File Name: </t>
    </r>
    <r>
      <rPr>
        <b/>
        <sz val="11"/>
        <color rgb="FF000000"/>
        <rFont val="Calibri"/>
        <family val="2"/>
      </rPr>
      <t>Single Product Across Multiple Accounts-DATE_TIME.pdf</t>
    </r>
  </si>
  <si>
    <r>
      <t xml:space="preserve">1. Preparing export.. popup should open with message
  Please wait while export file is being prepared.
2. File Name: </t>
    </r>
    <r>
      <rPr>
        <b/>
        <sz val="11"/>
        <color rgb="FF000000"/>
        <rFont val="Calibri"/>
        <family val="2"/>
      </rPr>
      <t>Single Product Across Multiple Accounts-DATE_TIME.xlsx</t>
    </r>
  </si>
  <si>
    <r>
      <t xml:space="preserve">1. Preparing export.. popup should open with message
  Please wait while export file is being prepared.
2. File Name: </t>
    </r>
    <r>
      <rPr>
        <b/>
        <sz val="11"/>
        <color rgb="FF000000"/>
        <rFont val="Calibri"/>
        <family val="2"/>
      </rPr>
      <t>Single Product Across Multiple Accounts-DATE_TIME.pptx</t>
    </r>
  </si>
  <si>
    <t>Verify Single Product Across Multiple Accounts tab Product DDL.</t>
  </si>
  <si>
    <r>
      <t xml:space="preserve">Verify </t>
    </r>
    <r>
      <rPr>
        <b/>
        <sz val="11"/>
        <rFont val="Calibri"/>
        <family val="2"/>
      </rPr>
      <t>Product</t>
    </r>
    <r>
      <rPr>
        <sz val="11"/>
        <rFont val="Calibri"/>
        <family val="2"/>
      </rPr>
      <t xml:space="preserve"> DDL.</t>
    </r>
  </si>
  <si>
    <r>
      <t xml:space="preserve">DDL should contains </t>
    </r>
    <r>
      <rPr>
        <b/>
        <sz val="11"/>
        <rFont val="Calibri"/>
        <family val="2"/>
      </rPr>
      <t>Brand Pack Size</t>
    </r>
    <r>
      <rPr>
        <sz val="11"/>
        <rFont val="Calibri"/>
        <family val="2"/>
      </rPr>
      <t xml:space="preserve"> values.</t>
    </r>
  </si>
  <si>
    <t>Chart should display data based on selected value.</t>
  </si>
  <si>
    <t>Verify Single Product Across Multiple Accounts tab Legend Color.</t>
  </si>
  <si>
    <r>
      <t xml:space="preserve">Verify </t>
    </r>
    <r>
      <rPr>
        <b/>
        <sz val="11"/>
        <rFont val="Calibri"/>
        <family val="2"/>
      </rPr>
      <t>Legend Color</t>
    </r>
    <r>
      <rPr>
        <sz val="11"/>
        <rFont val="Calibri"/>
        <family val="2"/>
      </rPr>
      <t xml:space="preserve"> list.</t>
    </r>
  </si>
  <si>
    <t>Legend Color should display list.</t>
  </si>
  <si>
    <r>
      <t xml:space="preserve">Click any </t>
    </r>
    <r>
      <rPr>
        <b/>
        <sz val="11"/>
        <rFont val="Calibri"/>
        <family val="2"/>
      </rPr>
      <t>Legend</t>
    </r>
    <r>
      <rPr>
        <sz val="11"/>
        <rFont val="Calibri"/>
        <family val="2"/>
      </rPr>
      <t xml:space="preserve"> value.</t>
    </r>
  </si>
  <si>
    <r>
      <t xml:space="preserve">Clicked legend color should </t>
    </r>
    <r>
      <rPr>
        <b/>
        <sz val="11"/>
        <rFont val="Calibri"/>
        <family val="2"/>
      </rPr>
      <t>Disable from list &amp; chart</t>
    </r>
    <r>
      <rPr>
        <sz val="11"/>
        <rFont val="Calibri"/>
        <family val="2"/>
      </rPr>
      <t>.</t>
    </r>
  </si>
  <si>
    <r>
      <t xml:space="preserve">Click same </t>
    </r>
    <r>
      <rPr>
        <b/>
        <sz val="11"/>
        <rFont val="Calibri"/>
        <family val="2"/>
      </rPr>
      <t>Legend</t>
    </r>
    <r>
      <rPr>
        <sz val="11"/>
        <rFont val="Calibri"/>
        <family val="2"/>
      </rPr>
      <t xml:space="preserve"> value.</t>
    </r>
  </si>
  <si>
    <r>
      <t xml:space="preserve">Clicked legend color should </t>
    </r>
    <r>
      <rPr>
        <b/>
        <sz val="11"/>
        <rFont val="Calibri"/>
        <family val="2"/>
      </rPr>
      <t>Enable from list &amp; chart</t>
    </r>
    <r>
      <rPr>
        <sz val="11"/>
        <rFont val="Calibri"/>
        <family val="2"/>
      </rPr>
      <t>.</t>
    </r>
  </si>
  <si>
    <t>Verify Single Product Across Multiple Accounts tab Chart section.</t>
  </si>
  <si>
    <r>
      <t xml:space="preserve">Verify </t>
    </r>
    <r>
      <rPr>
        <b/>
        <sz val="11"/>
        <rFont val="Calibri"/>
        <family val="2"/>
      </rPr>
      <t>Chart</t>
    </r>
    <r>
      <rPr>
        <sz val="11"/>
        <rFont val="Calibri"/>
        <family val="2"/>
      </rPr>
      <t xml:space="preserve"> section.</t>
    </r>
  </si>
  <si>
    <r>
      <t xml:space="preserve">Chart should contains below,
1. Axis as </t>
    </r>
    <r>
      <rPr>
        <b/>
        <sz val="11"/>
        <rFont val="Calibri"/>
        <family val="2"/>
      </rPr>
      <t>Price &amp; WeekStartDate</t>
    </r>
    <r>
      <rPr>
        <sz val="11"/>
        <rFont val="Calibri"/>
        <family val="2"/>
      </rPr>
      <t xml:space="preserve">.
2. Shape represent different Page Position with drill to more info.
3. Label as </t>
    </r>
    <r>
      <rPr>
        <b/>
        <sz val="11"/>
        <rFont val="Calibri"/>
        <family val="2"/>
      </rPr>
      <t>Powered by Numerator</t>
    </r>
  </si>
  <si>
    <r>
      <t xml:space="preserve">Click any </t>
    </r>
    <r>
      <rPr>
        <b/>
        <sz val="11"/>
        <rFont val="Calibri"/>
        <family val="2"/>
      </rPr>
      <t>Shape</t>
    </r>
    <r>
      <rPr>
        <sz val="11"/>
        <rFont val="Calibri"/>
        <family val="2"/>
      </rPr>
      <t xml:space="preserve"> to Drill Down.</t>
    </r>
  </si>
  <si>
    <t>Image Carousel section should display.</t>
  </si>
  <si>
    <t>Verify Single Product Across Multiple Accounts tab Carousel.</t>
  </si>
  <si>
    <r>
      <t xml:space="preserve">Carousel should contains below,
1. Icon as </t>
    </r>
    <r>
      <rPr>
        <b/>
        <sz val="11"/>
        <rFont val="Calibri"/>
        <family val="2"/>
      </rPr>
      <t>Export</t>
    </r>
    <r>
      <rPr>
        <sz val="11"/>
        <rFont val="Calibri"/>
        <family val="2"/>
      </rPr>
      <t xml:space="preserve">
2. Product Image with View Ad &amp; Detail option
3. Navigation arrow</t>
    </r>
  </si>
  <si>
    <t>Verify Single Product Across Multiple Accounts tab Carousel Export icon.</t>
  </si>
  <si>
    <t>Icon should expand with below option,
  1. Download Excel</t>
  </si>
  <si>
    <r>
      <t xml:space="preserve">1. Preparing export.. popup should open with message
  Please wait while export file is being prepared.
2. File Name: </t>
    </r>
    <r>
      <rPr>
        <b/>
        <sz val="11"/>
        <color rgb="FF000000"/>
        <rFont val="Calibri"/>
        <family val="2"/>
      </rPr>
      <t>Numerator Promotions Intel_Detail_Report_Promoted_Products_DATE_TIME.xlsx</t>
    </r>
  </si>
  <si>
    <t>Verify Single Product Across Multiple Accounts tab Carousel View Ad option.</t>
  </si>
  <si>
    <r>
      <t xml:space="preserve">Click </t>
    </r>
    <r>
      <rPr>
        <b/>
        <sz val="11"/>
        <rFont val="Calibri"/>
        <family val="2"/>
        <scheme val="minor"/>
      </rPr>
      <t>View Ad</t>
    </r>
    <r>
      <rPr>
        <sz val="11"/>
        <rFont val="Calibri"/>
        <family val="2"/>
        <scheme val="minor"/>
      </rPr>
      <t xml:space="preserve"> option.</t>
    </r>
  </si>
  <si>
    <r>
      <t xml:space="preserve">Popup should open with tabs </t>
    </r>
    <r>
      <rPr>
        <b/>
        <sz val="11"/>
        <rFont val="Calibri"/>
        <family val="2"/>
        <scheme val="minor"/>
      </rPr>
      <t>View Ad</t>
    </r>
    <r>
      <rPr>
        <sz val="11"/>
        <rFont val="Calibri"/>
        <family val="2"/>
        <scheme val="minor"/>
      </rPr>
      <t xml:space="preserve">(Default selected) &amp; </t>
    </r>
    <r>
      <rPr>
        <b/>
        <sz val="11"/>
        <rFont val="Calibri"/>
        <family val="2"/>
        <scheme val="minor"/>
      </rPr>
      <t>Detail</t>
    </r>
  </si>
  <si>
    <t>Tab should display below,
1. Page with checkbox # &amp; Navigation arrow
2. Image with Zoom &amp; Expand icon
3. Download button
4. Ad Blocks on This Page
5. Close button</t>
  </si>
  <si>
    <r>
      <t xml:space="preserve">Mouseover on </t>
    </r>
    <r>
      <rPr>
        <b/>
        <sz val="11"/>
        <rFont val="Calibri"/>
        <family val="2"/>
        <scheme val="minor"/>
      </rPr>
      <t>Page</t>
    </r>
    <r>
      <rPr>
        <sz val="11"/>
        <rFont val="Calibri"/>
        <family val="2"/>
        <scheme val="minor"/>
      </rPr>
      <t xml:space="preserve"> Image.</t>
    </r>
  </si>
  <si>
    <r>
      <t xml:space="preserve">Image should display </t>
    </r>
    <r>
      <rPr>
        <b/>
        <sz val="11"/>
        <rFont val="Calibri"/>
        <family val="2"/>
        <scheme val="minor"/>
      </rPr>
      <t>Zoom icon.</t>
    </r>
  </si>
  <si>
    <r>
      <t xml:space="preserve">Click </t>
    </r>
    <r>
      <rPr>
        <b/>
        <sz val="11"/>
        <rFont val="Calibri"/>
        <family val="2"/>
        <scheme val="minor"/>
      </rPr>
      <t>Zoom</t>
    </r>
    <r>
      <rPr>
        <sz val="11"/>
        <rFont val="Calibri"/>
        <family val="2"/>
        <scheme val="minor"/>
      </rPr>
      <t xml:space="preserve"> icon.</t>
    </r>
  </si>
  <si>
    <t>1. Zoom bar should display with In &amp; Out icons.
2. RETURN TO NORMAL VIEW link should display to redirect Page Image.</t>
  </si>
  <si>
    <r>
      <t xml:space="preserve">Click </t>
    </r>
    <r>
      <rPr>
        <b/>
        <sz val="11"/>
        <rFont val="Calibri"/>
        <family val="2"/>
        <scheme val="minor"/>
      </rPr>
      <t>Zoom in</t>
    </r>
    <r>
      <rPr>
        <sz val="11"/>
        <rFont val="Calibri"/>
        <family val="2"/>
        <scheme val="minor"/>
      </rPr>
      <t xml:space="preserve"> icon.</t>
    </r>
  </si>
  <si>
    <r>
      <t xml:space="preserve">Click </t>
    </r>
    <r>
      <rPr>
        <b/>
        <sz val="11"/>
        <rFont val="Calibri"/>
        <family val="2"/>
        <scheme val="minor"/>
      </rPr>
      <t>Zoom out</t>
    </r>
    <r>
      <rPr>
        <sz val="11"/>
        <rFont val="Calibri"/>
        <family val="2"/>
        <scheme val="minor"/>
      </rPr>
      <t xml:space="preserve"> icon.</t>
    </r>
  </si>
  <si>
    <r>
      <t xml:space="preserve">Click </t>
    </r>
    <r>
      <rPr>
        <b/>
        <sz val="11"/>
        <rFont val="Calibri"/>
        <family val="2"/>
        <scheme val="minor"/>
      </rPr>
      <t>RETURN TO NORMAL VIEW</t>
    </r>
    <r>
      <rPr>
        <sz val="11"/>
        <rFont val="Calibri"/>
        <family val="2"/>
        <scheme val="minor"/>
      </rPr>
      <t xml:space="preserve"> text.</t>
    </r>
  </si>
  <si>
    <r>
      <t xml:space="preserve">Click </t>
    </r>
    <r>
      <rPr>
        <b/>
        <sz val="11"/>
        <rFont val="Calibri"/>
        <family val="2"/>
        <scheme val="minor"/>
      </rPr>
      <t>Expand</t>
    </r>
    <r>
      <rPr>
        <sz val="11"/>
        <rFont val="Calibri"/>
        <family val="2"/>
        <scheme val="minor"/>
      </rPr>
      <t xml:space="preserve"> icon.</t>
    </r>
  </si>
  <si>
    <t>1. Image Type DDL should display with Page # out of #
2. Collapse icon should display to redirect Page Image.
3. Navigation arrow.</t>
  </si>
  <si>
    <t>Page Image should display as Unsized.</t>
  </si>
  <si>
    <t>Page Image should display as Full Sized.</t>
  </si>
  <si>
    <r>
      <t xml:space="preserve">Click </t>
    </r>
    <r>
      <rPr>
        <b/>
        <sz val="11"/>
        <rFont val="Calibri"/>
        <family val="2"/>
        <scheme val="minor"/>
      </rPr>
      <t>Left</t>
    </r>
    <r>
      <rPr>
        <sz val="11"/>
        <rFont val="Calibri"/>
        <family val="2"/>
        <scheme val="minor"/>
      </rPr>
      <t xml:space="preserve"> arrow.</t>
    </r>
  </si>
  <si>
    <t>Previous Page Image should display.</t>
  </si>
  <si>
    <r>
      <t xml:space="preserve">Click </t>
    </r>
    <r>
      <rPr>
        <b/>
        <sz val="11"/>
        <rFont val="Calibri"/>
        <family val="2"/>
        <scheme val="minor"/>
      </rPr>
      <t>Right</t>
    </r>
    <r>
      <rPr>
        <sz val="11"/>
        <rFont val="Calibri"/>
        <family val="2"/>
        <scheme val="minor"/>
      </rPr>
      <t xml:space="preserve"> rrow.</t>
    </r>
  </si>
  <si>
    <t>Next Page Image should display.</t>
  </si>
  <si>
    <r>
      <t xml:space="preserve">Click </t>
    </r>
    <r>
      <rPr>
        <b/>
        <sz val="11"/>
        <rFont val="Calibri"/>
        <family val="2"/>
        <scheme val="minor"/>
      </rPr>
      <t>Collapse</t>
    </r>
    <r>
      <rPr>
        <sz val="11"/>
        <rFont val="Calibri"/>
        <family val="2"/>
        <scheme val="minor"/>
      </rPr>
      <t xml:space="preserve"> icon.</t>
    </r>
  </si>
  <si>
    <t>Screen should collapse and display View Ad tab.</t>
  </si>
  <si>
    <r>
      <t xml:space="preserve">Click </t>
    </r>
    <r>
      <rPr>
        <b/>
        <sz val="11"/>
        <rFont val="Calibri"/>
        <family val="2"/>
        <scheme val="minor"/>
      </rPr>
      <t>Left Navigation</t>
    </r>
    <r>
      <rPr>
        <sz val="11"/>
        <rFont val="Calibri"/>
        <family val="2"/>
        <scheme val="minor"/>
      </rPr>
      <t xml:space="preserve"> arrows.</t>
    </r>
  </si>
  <si>
    <r>
      <t xml:space="preserve">Click </t>
    </r>
    <r>
      <rPr>
        <b/>
        <sz val="11"/>
        <rFont val="Calibri"/>
        <family val="2"/>
        <scheme val="minor"/>
      </rPr>
      <t>Right Navigation</t>
    </r>
    <r>
      <rPr>
        <sz val="11"/>
        <rFont val="Calibri"/>
        <family val="2"/>
        <scheme val="minor"/>
      </rPr>
      <t xml:space="preserve"> arrows.</t>
    </r>
  </si>
  <si>
    <t>Image should move based on click arrow.</t>
  </si>
  <si>
    <r>
      <t xml:space="preserve">Select any </t>
    </r>
    <r>
      <rPr>
        <b/>
        <sz val="11"/>
        <rFont val="Calibri"/>
        <family val="2"/>
        <scheme val="minor"/>
      </rPr>
      <t>#</t>
    </r>
    <r>
      <rPr>
        <sz val="11"/>
        <rFont val="Calibri"/>
        <family val="2"/>
        <scheme val="minor"/>
      </rPr>
      <t xml:space="preserve"> checkbox.</t>
    </r>
  </si>
  <si>
    <t>User should able to select Image checkbox.</t>
  </si>
  <si>
    <r>
      <t xml:space="preserve">Click </t>
    </r>
    <r>
      <rPr>
        <b/>
        <sz val="11"/>
        <rFont val="Calibri"/>
        <family val="2"/>
        <scheme val="minor"/>
      </rPr>
      <t>Download Current Page</t>
    </r>
    <r>
      <rPr>
        <sz val="11"/>
        <rFont val="Calibri"/>
        <family val="2"/>
        <scheme val="minor"/>
      </rPr>
      <t xml:space="preserve"> button.</t>
    </r>
  </si>
  <si>
    <t>Current Page PDF should Download.</t>
  </si>
  <si>
    <r>
      <t xml:space="preserve">Click </t>
    </r>
    <r>
      <rPr>
        <b/>
        <sz val="11"/>
        <rFont val="Calibri"/>
        <family val="2"/>
        <scheme val="minor"/>
      </rPr>
      <t>Download Selected Page</t>
    </r>
    <r>
      <rPr>
        <sz val="11"/>
        <rFont val="Calibri"/>
        <family val="2"/>
        <scheme val="minor"/>
      </rPr>
      <t xml:space="preserve"> button.</t>
    </r>
  </si>
  <si>
    <t>Selected Page PDF should Download.</t>
  </si>
  <si>
    <r>
      <t xml:space="preserve">Click </t>
    </r>
    <r>
      <rPr>
        <b/>
        <sz val="11"/>
        <rFont val="Calibri"/>
        <family val="2"/>
        <scheme val="minor"/>
      </rPr>
      <t>Download Full Ad</t>
    </r>
    <r>
      <rPr>
        <sz val="11"/>
        <rFont val="Calibri"/>
        <family val="2"/>
        <scheme val="minor"/>
      </rPr>
      <t xml:space="preserve"> button.</t>
    </r>
  </si>
  <si>
    <t>Full Ad PDF should Download.</t>
  </si>
  <si>
    <r>
      <t xml:space="preserve">Click </t>
    </r>
    <r>
      <rPr>
        <b/>
        <sz val="11"/>
        <rFont val="Calibri"/>
        <family val="2"/>
        <scheme val="minor"/>
      </rPr>
      <t>Close</t>
    </r>
    <r>
      <rPr>
        <sz val="11"/>
        <rFont val="Calibri"/>
        <family val="2"/>
        <scheme val="minor"/>
      </rPr>
      <t xml:space="preserve"> button.</t>
    </r>
  </si>
  <si>
    <t>Verify Single Product Across Multiple Accounts tab Carousel Detail option.</t>
  </si>
  <si>
    <t>Mouseover on Image.</t>
  </si>
  <si>
    <r>
      <t xml:space="preserve">Click </t>
    </r>
    <r>
      <rPr>
        <b/>
        <sz val="11"/>
        <rFont val="Calibri"/>
        <family val="2"/>
        <scheme val="minor"/>
      </rPr>
      <t>Detail</t>
    </r>
    <r>
      <rPr>
        <sz val="11"/>
        <rFont val="Calibri"/>
        <family val="2"/>
        <scheme val="minor"/>
      </rPr>
      <t xml:space="preserve"> option.</t>
    </r>
  </si>
  <si>
    <r>
      <t xml:space="preserve">Popup should display with tabs </t>
    </r>
    <r>
      <rPr>
        <b/>
        <sz val="11"/>
        <rFont val="Calibri"/>
        <family val="2"/>
        <scheme val="minor"/>
      </rPr>
      <t>View Ad</t>
    </r>
    <r>
      <rPr>
        <sz val="11"/>
        <rFont val="Calibri"/>
        <family val="2"/>
        <scheme val="minor"/>
      </rPr>
      <t xml:space="preserve">, </t>
    </r>
    <r>
      <rPr>
        <b/>
        <sz val="11"/>
        <rFont val="Calibri"/>
        <family val="2"/>
        <scheme val="minor"/>
      </rPr>
      <t>Detail</t>
    </r>
    <r>
      <rPr>
        <sz val="11"/>
        <rFont val="Calibri"/>
        <family val="2"/>
        <scheme val="minor"/>
      </rPr>
      <t>(Default selected)</t>
    </r>
  </si>
  <si>
    <t>Tab should display below,
1. Product Image
2. Product Details
3. Close button</t>
  </si>
  <si>
    <r>
      <t xml:space="preserve">Verify </t>
    </r>
    <r>
      <rPr>
        <b/>
        <sz val="10"/>
        <rFont val="Arial"/>
        <family val="2"/>
      </rPr>
      <t>Multiple Products Across Single Account</t>
    </r>
    <r>
      <rPr>
        <sz val="10"/>
        <rFont val="Arial"/>
        <family val="2"/>
      </rPr>
      <t xml:space="preserve"> tab.</t>
    </r>
  </si>
  <si>
    <r>
      <t xml:space="preserve">Tab should contain below,
1. Header as </t>
    </r>
    <r>
      <rPr>
        <b/>
        <sz val="10"/>
        <rFont val="Arial"/>
        <family val="2"/>
      </rPr>
      <t>Multiple Products Across Single Account</t>
    </r>
    <r>
      <rPr>
        <sz val="10"/>
        <rFont val="Arial"/>
        <family val="2"/>
      </rPr>
      <t xml:space="preserve">
2. Icon as </t>
    </r>
    <r>
      <rPr>
        <b/>
        <sz val="10"/>
        <rFont val="Arial"/>
        <family val="2"/>
      </rPr>
      <t>Export</t>
    </r>
    <r>
      <rPr>
        <sz val="10"/>
        <rFont val="Arial"/>
        <family val="2"/>
      </rPr>
      <t xml:space="preserve">
3. Account &amp; Market DDL
4. Legend color: Product list
</t>
    </r>
    <r>
      <rPr>
        <sz val="11"/>
        <color rgb="FF000000"/>
        <rFont val="Calibri"/>
        <family val="2"/>
      </rPr>
      <t>5. Shape: Page Position list
6. Chart section
7. Data table</t>
    </r>
  </si>
  <si>
    <t>Verify Multiple Products Across Single Account tab Export icon.</t>
  </si>
  <si>
    <r>
      <t xml:space="preserve">Click </t>
    </r>
    <r>
      <rPr>
        <b/>
        <sz val="10"/>
        <rFont val="Arial"/>
        <family val="2"/>
      </rPr>
      <t>Multiple Products Across Single Account</t>
    </r>
    <r>
      <rPr>
        <sz val="10"/>
        <rFont val="Arial"/>
        <family val="2"/>
      </rPr>
      <t xml:space="preserve"> tab.</t>
    </r>
  </si>
  <si>
    <r>
      <t xml:space="preserve">1. Preparing export.. popup should open with message
  Please wait while export file is being prepared.
2. File Name: </t>
    </r>
    <r>
      <rPr>
        <b/>
        <sz val="11"/>
        <color rgb="FF000000"/>
        <rFont val="Calibri"/>
        <family val="2"/>
      </rPr>
      <t>Multiple Products Across Single Account-DATE_TIME.png</t>
    </r>
  </si>
  <si>
    <r>
      <t xml:space="preserve">1. Preparing export.. popup should open with message
  Please wait while export file is being prepared.
2. File Name: </t>
    </r>
    <r>
      <rPr>
        <b/>
        <sz val="11"/>
        <color rgb="FF000000"/>
        <rFont val="Calibri"/>
        <family val="2"/>
      </rPr>
      <t>Multiple Products Across Single Account-DATE_TIME.jpg</t>
    </r>
  </si>
  <si>
    <r>
      <t xml:space="preserve">1. Preparing export.. popup should open with message
  Please wait while export file is being prepared.
2. File Name: </t>
    </r>
    <r>
      <rPr>
        <b/>
        <sz val="11"/>
        <color rgb="FF000000"/>
        <rFont val="Calibri"/>
        <family val="2"/>
      </rPr>
      <t>Multiple Products Across Single Account-DATE_TIME.pdf</t>
    </r>
  </si>
  <si>
    <r>
      <t xml:space="preserve">1. Preparing export.. popup should open with message
  Please wait while export file is being prepared.
2. File Name: </t>
    </r>
    <r>
      <rPr>
        <b/>
        <sz val="11"/>
        <color rgb="FF000000"/>
        <rFont val="Calibri"/>
        <family val="2"/>
      </rPr>
      <t>Multiple Products Across Single Account-DATE_TIME.xlsx</t>
    </r>
  </si>
  <si>
    <r>
      <t xml:space="preserve">1. Preparing export.. popup should open with message
  Please wait while export file is being prepared.
2. File Name: </t>
    </r>
    <r>
      <rPr>
        <b/>
        <sz val="11"/>
        <color rgb="FF000000"/>
        <rFont val="Calibri"/>
        <family val="2"/>
      </rPr>
      <t>Multiple Products Across Single Account-DATE_TIME.pptx</t>
    </r>
  </si>
  <si>
    <t>Verify Multiple Products Across Single Account tab Account &amp; Market DDL.</t>
  </si>
  <si>
    <r>
      <t xml:space="preserve">Verify </t>
    </r>
    <r>
      <rPr>
        <b/>
        <sz val="11"/>
        <rFont val="Calibri"/>
        <family val="2"/>
      </rPr>
      <t>Account &amp; Market</t>
    </r>
    <r>
      <rPr>
        <sz val="11"/>
        <rFont val="Calibri"/>
        <family val="2"/>
      </rPr>
      <t xml:space="preserve"> DDL.</t>
    </r>
  </si>
  <si>
    <r>
      <t xml:space="preserve">DDL should contains </t>
    </r>
    <r>
      <rPr>
        <b/>
        <sz val="11"/>
        <rFont val="Calibri"/>
        <family val="2"/>
      </rPr>
      <t>Account Market</t>
    </r>
    <r>
      <rPr>
        <sz val="11"/>
        <rFont val="Calibri"/>
        <family val="2"/>
      </rPr>
      <t xml:space="preserve"> values.</t>
    </r>
  </si>
  <si>
    <t>Verify Multiple Products Across Single Account tab Legend Color.</t>
  </si>
  <si>
    <t>Verify Multiple Products Across Single Account tab Chart section.</t>
  </si>
  <si>
    <t>Verify Multiple Products Across Single Account tab Carousel.</t>
  </si>
  <si>
    <t>Verify Multiple Products Across Single Account tab Carousel Export icon.</t>
  </si>
  <si>
    <t>Verify Multiple Products Across Single Account tab Carousel View Ad option.</t>
  </si>
  <si>
    <t>Verify Multiple Products Across Single Account tab Carousel Detail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</si>
</sst>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57">
    <font>
      <sz val="10"/>
      <name val="Arial"/>
      <charset val="134"/>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b/>
      <sz val="11"/>
      <color theme="1"/>
      <name val="Calibri"/>
      <family val="2"/>
      <scheme val="minor"/>
    </font>
    <font>
      <sz val="11"/>
      <color theme="0"/>
      <name val="Calibri"/>
      <family val="2"/>
      <scheme val="minor"/>
    </font>
    <font>
      <b/>
      <sz val="11"/>
      <color theme="0"/>
      <name val="Calibri"/>
      <family val="2"/>
      <scheme val="minor"/>
    </font>
    <font>
      <u/>
      <sz val="10"/>
      <color theme="10"/>
      <name val="Arial"/>
      <family val="2"/>
    </font>
    <font>
      <sz val="11"/>
      <color indexed="63"/>
      <name val="Calibri"/>
      <family val="2"/>
      <scheme val="minor"/>
    </font>
    <font>
      <b/>
      <sz val="11"/>
      <color indexed="63"/>
      <name val="Calibri"/>
      <family val="2"/>
      <scheme val="minor"/>
    </font>
    <font>
      <sz val="11"/>
      <name val="Calibri"/>
      <family val="2"/>
      <scheme val="minor"/>
    </font>
    <font>
      <b/>
      <sz val="11"/>
      <color indexed="34"/>
      <name val="Calibri"/>
      <family val="2"/>
      <scheme val="minor"/>
    </font>
    <font>
      <b/>
      <sz val="11"/>
      <color indexed="26"/>
      <name val="Calibri"/>
      <family val="2"/>
      <scheme val="minor"/>
    </font>
    <font>
      <sz val="10"/>
      <name val="Arial"/>
      <family val="2"/>
    </font>
    <font>
      <b/>
      <sz val="11"/>
      <name val="Calibri"/>
      <family val="2"/>
    </font>
    <font>
      <sz val="11"/>
      <name val="Calibri"/>
      <family val="2"/>
    </font>
    <font>
      <sz val="10"/>
      <name val="Calibri"/>
      <family val="2"/>
    </font>
    <font>
      <b/>
      <sz val="11"/>
      <color indexed="48"/>
      <name val="Calibri"/>
      <family val="2"/>
    </font>
    <font>
      <b/>
      <sz val="11"/>
      <color indexed="45"/>
      <name val="Calibri"/>
      <family val="2"/>
    </font>
    <font>
      <sz val="11"/>
      <color indexed="63"/>
      <name val="Calibri"/>
      <family val="2"/>
    </font>
    <font>
      <sz val="10"/>
      <name val="Arial"/>
      <family val="2"/>
    </font>
    <font>
      <b/>
      <sz val="12"/>
      <name val="Calibri"/>
      <family val="2"/>
      <scheme val="minor"/>
    </font>
    <font>
      <b/>
      <sz val="11"/>
      <name val="Calibri"/>
      <family val="2"/>
      <scheme val="minor"/>
    </font>
    <font>
      <sz val="11"/>
      <name val="Calibri"/>
      <family val="2"/>
    </font>
    <font>
      <b/>
      <u/>
      <sz val="10"/>
      <color indexed="22"/>
      <name val="Arial"/>
      <family val="2"/>
    </font>
    <font>
      <b/>
      <sz val="11"/>
      <color rgb="FF000000"/>
      <name val="Calibri"/>
      <family val="2"/>
    </font>
    <font>
      <sz val="11"/>
      <color rgb="FF000000"/>
      <name val="Calibri"/>
      <family val="2"/>
    </font>
    <font>
      <sz val="11"/>
      <color theme="1"/>
      <name val="Calibri"/>
      <family val="2"/>
    </font>
    <font>
      <b/>
      <sz val="10"/>
      <name val="Arial"/>
      <family val="2"/>
    </font>
    <font>
      <b/>
      <sz val="12"/>
      <color rgb="FF000000"/>
      <name val="Calibri"/>
      <family val="2"/>
    </font>
    <font>
      <b/>
      <sz val="11"/>
      <color theme="1"/>
      <name val="Calibri"/>
      <family val="2"/>
    </font>
    <font>
      <b/>
      <sz val="12"/>
      <color theme="1"/>
      <name val="Calibri"/>
      <family val="2"/>
    </font>
    <font>
      <sz val="11"/>
      <color rgb="FF000000"/>
      <name val="Calibri"/>
      <family val="2"/>
    </font>
  </fonts>
  <fills count="28">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9" tint="-0.249977111117893"/>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8EB4E3"/>
        <bgColor rgb="FF8EB4E3"/>
      </patternFill>
    </fill>
    <fill>
      <patternFill patternType="solid">
        <fgColor rgb="FFDCE6F2"/>
        <bgColor rgb="FFDCE6F2"/>
      </patternFill>
    </fill>
    <fill>
      <patternFill patternType="solid">
        <fgColor rgb="FFB9CDE5"/>
        <bgColor rgb="FFB9CDE5"/>
      </patternFill>
    </fill>
  </fills>
  <borders count="36">
    <border>
      <left/>
      <right/>
      <top/>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right/>
      <top/>
      <bottom style="thick">
        <color theme="4" tint="0.499984740745262"/>
      </bottom>
      <diagonal/>
    </border>
    <border>
      <left style="thin">
        <color auto="1"/>
      </left>
      <right style="thin">
        <color auto="1"/>
      </right>
      <top style="thin">
        <color auto="1"/>
      </top>
      <bottom style="thick">
        <color theme="4" tint="0.499984740745262"/>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46">
    <xf numFmtId="0" fontId="0" fillId="0" borderId="0">
      <alignment vertical="center"/>
    </xf>
    <xf numFmtId="0" fontId="14" fillId="0" borderId="9" applyNumberFormat="0" applyFill="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5" fillId="9"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13" fillId="7" borderId="12" applyNumberFormat="0" applyAlignment="0" applyProtection="0">
      <alignment vertical="center"/>
    </xf>
    <xf numFmtId="0" fontId="7" fillId="6" borderId="0" applyNumberFormat="0" applyBorder="0" applyAlignment="0" applyProtection="0">
      <alignment vertical="center"/>
    </xf>
    <xf numFmtId="0" fontId="14" fillId="0" borderId="9" applyNumberFormat="0" applyFill="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15" fillId="14"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3" borderId="0" applyNumberFormat="0" applyBorder="0" applyAlignment="0" applyProtection="0">
      <alignment vertical="center"/>
    </xf>
    <xf numFmtId="0" fontId="15" fillId="12" borderId="0" applyNumberFormat="0" applyBorder="0" applyAlignment="0" applyProtection="0">
      <alignment vertical="center"/>
    </xf>
    <xf numFmtId="0" fontId="10" fillId="7" borderId="10" applyNumberFormat="0" applyAlignment="0" applyProtection="0">
      <alignment vertical="center"/>
    </xf>
    <xf numFmtId="0" fontId="4"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15" fillId="15"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4" fillId="3" borderId="0" applyNumberFormat="0" applyBorder="0" applyAlignment="0" applyProtection="0">
      <alignment vertical="center"/>
    </xf>
    <xf numFmtId="0" fontId="7" fillId="6" borderId="0" applyNumberFormat="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4" fillId="6"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15" fillId="1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7" fillId="4" borderId="0" applyNumberFormat="0" applyBorder="0" applyAlignment="0" applyProtection="0">
      <alignment vertical="center"/>
    </xf>
    <xf numFmtId="0" fontId="4" fillId="4"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7" fillId="0" borderId="0">
      <alignment vertical="center"/>
    </xf>
    <xf numFmtId="0" fontId="15" fillId="9" borderId="0" applyNumberFormat="0" applyBorder="0" applyAlignment="0" applyProtection="0">
      <alignment vertical="center"/>
    </xf>
    <xf numFmtId="0" fontId="7" fillId="11" borderId="0" applyNumberFormat="0" applyBorder="0" applyAlignment="0" applyProtection="0">
      <alignment vertical="center"/>
    </xf>
    <xf numFmtId="0" fontId="12"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5" fillId="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27" fillId="0" borderId="0">
      <alignment vertical="center"/>
    </xf>
    <xf numFmtId="0" fontId="27" fillId="6" borderId="11" applyNumberFormat="0" applyFont="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6" fillId="8" borderId="0" applyNumberFormat="0" applyBorder="0" applyAlignment="0" applyProtection="0">
      <alignment vertical="center"/>
    </xf>
    <xf numFmtId="0" fontId="17" fillId="15" borderId="13" applyNumberFormat="0" applyAlignment="0" applyProtection="0">
      <alignment vertical="center"/>
    </xf>
    <xf numFmtId="0" fontId="18" fillId="0" borderId="0" applyNumberFormat="0" applyFill="0" applyBorder="0" applyAlignment="0" applyProtection="0">
      <alignment vertical="center"/>
    </xf>
    <xf numFmtId="0" fontId="19" fillId="12" borderId="0" applyNumberFormat="0" applyBorder="0" applyAlignment="0" applyProtection="0">
      <alignment vertical="center"/>
    </xf>
    <xf numFmtId="0" fontId="20" fillId="0" borderId="14" applyNumberFormat="0" applyFill="0" applyAlignment="0" applyProtection="0">
      <alignment vertical="center"/>
    </xf>
    <xf numFmtId="0" fontId="27" fillId="0" borderId="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5"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xf numFmtId="0" fontId="25" fillId="11" borderId="12" applyNumberFormat="0" applyAlignment="0" applyProtection="0">
      <alignment vertical="center"/>
    </xf>
    <xf numFmtId="0" fontId="9" fillId="0" borderId="1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alignment vertical="center"/>
    </xf>
    <xf numFmtId="0" fontId="7" fillId="0" borderId="0">
      <alignment vertical="center"/>
    </xf>
    <xf numFmtId="0" fontId="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8" fillId="0" borderId="0">
      <alignment vertical="center"/>
    </xf>
    <xf numFmtId="0" fontId="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1" fillId="0" borderId="0" applyNumberFormat="0" applyFill="0" applyBorder="0" applyAlignment="0" applyProtection="0">
      <alignment vertical="center"/>
    </xf>
    <xf numFmtId="0" fontId="26" fillId="0" borderId="17" applyNumberFormat="0" applyFill="0" applyAlignment="0" applyProtection="0">
      <alignment vertical="center"/>
    </xf>
    <xf numFmtId="0" fontId="9" fillId="0" borderId="0" applyNumberFormat="0" applyFill="0" applyBorder="0" applyAlignment="0" applyProtection="0">
      <alignment vertical="center"/>
    </xf>
    <xf numFmtId="0" fontId="1" fillId="0" borderId="0"/>
    <xf numFmtId="0" fontId="29" fillId="19" borderId="0" applyNumberFormat="0" applyBorder="0" applyAlignment="0" applyProtection="0"/>
    <xf numFmtId="0" fontId="29" fillId="20" borderId="0" applyNumberFormat="0" applyBorder="0" applyAlignment="0" applyProtection="0"/>
    <xf numFmtId="0" fontId="31" fillId="0" borderId="0" applyNumberFormat="0" applyFill="0" applyBorder="0" applyAlignment="0" applyProtection="0">
      <alignment vertical="center"/>
    </xf>
    <xf numFmtId="0" fontId="1" fillId="21" borderId="0" applyNumberFormat="0" applyBorder="0" applyAlignment="0" applyProtection="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41" fontId="44" fillId="0" borderId="0" applyFont="0" applyFill="0" applyBorder="0" applyAlignment="0" applyProtection="0"/>
    <xf numFmtId="0" fontId="27" fillId="0" borderId="0">
      <alignment vertical="center"/>
    </xf>
    <xf numFmtId="0" fontId="27" fillId="0" borderId="0">
      <alignment vertical="center"/>
    </xf>
  </cellStyleXfs>
  <cellXfs count="169">
    <xf numFmtId="0" fontId="0" fillId="0" borderId="0" xfId="0" applyAlignment="1"/>
    <xf numFmtId="0" fontId="1" fillId="0" borderId="0" xfId="134" applyFont="1"/>
    <xf numFmtId="10" fontId="32" fillId="6" borderId="18" xfId="34" applyNumberFormat="1" applyFont="1" applyBorder="1" applyAlignment="1"/>
    <xf numFmtId="0" fontId="34" fillId="7" borderId="0" xfId="48" applyFont="1" applyFill="1" applyAlignment="1"/>
    <xf numFmtId="0" fontId="34" fillId="7" borderId="18" xfId="48" applyFont="1" applyFill="1" applyBorder="1" applyAlignment="1"/>
    <xf numFmtId="0" fontId="35" fillId="9" borderId="21" xfId="24" applyFont="1" applyBorder="1" applyAlignment="1"/>
    <xf numFmtId="10" fontId="36" fillId="10" borderId="9" xfId="87" applyNumberFormat="1" applyFont="1" applyFill="1" applyAlignment="1"/>
    <xf numFmtId="10" fontId="1" fillId="21" borderId="18" xfId="138" applyNumberFormat="1" applyFont="1" applyBorder="1"/>
    <xf numFmtId="0" fontId="39" fillId="0" borderId="0" xfId="139" applyFont="1" applyAlignment="1"/>
    <xf numFmtId="0" fontId="39" fillId="0" borderId="0" xfId="139" applyFont="1" applyAlignment="1">
      <alignment wrapText="1"/>
    </xf>
    <xf numFmtId="0" fontId="39" fillId="0" borderId="0" xfId="139" applyFont="1" applyAlignment="1">
      <alignment horizontal="center"/>
    </xf>
    <xf numFmtId="0" fontId="39" fillId="0" borderId="0" xfId="140" applyFont="1" applyAlignment="1"/>
    <xf numFmtId="0" fontId="39" fillId="0" borderId="0" xfId="140" applyFont="1" applyBorder="1" applyAlignment="1"/>
    <xf numFmtId="0" fontId="39" fillId="0" borderId="0" xfId="140" applyFont="1" applyFill="1" applyAlignment="1"/>
    <xf numFmtId="0" fontId="39" fillId="0" borderId="0" xfId="141" applyFont="1" applyAlignment="1">
      <alignment horizontal="center" vertical="center"/>
    </xf>
    <xf numFmtId="0" fontId="38" fillId="2" borderId="1" xfId="140" applyFont="1" applyFill="1" applyBorder="1" applyAlignment="1">
      <alignment horizontal="right" vertical="center" wrapText="1"/>
    </xf>
    <xf numFmtId="0" fontId="39" fillId="3" borderId="1" xfId="140" applyFont="1" applyFill="1" applyBorder="1" applyAlignment="1">
      <alignment horizontal="left" vertical="center" wrapText="1"/>
    </xf>
    <xf numFmtId="0" fontId="38" fillId="0" borderId="0" xfId="141" applyFont="1" applyBorder="1" applyAlignment="1">
      <alignment horizontal="center" vertical="center" wrapText="1"/>
    </xf>
    <xf numFmtId="0" fontId="41" fillId="0" borderId="0" xfId="141" applyFont="1" applyBorder="1" applyAlignment="1">
      <alignment horizontal="center" vertical="center" wrapText="1"/>
    </xf>
    <xf numFmtId="0" fontId="42" fillId="3" borderId="1" xfId="140" applyFont="1" applyFill="1" applyBorder="1" applyAlignment="1">
      <alignment horizontal="left" vertical="center" wrapText="1"/>
    </xf>
    <xf numFmtId="0" fontId="42" fillId="0" borderId="0" xfId="141" applyFont="1" applyBorder="1" applyAlignment="1">
      <alignment horizontal="center" vertical="center" wrapText="1"/>
    </xf>
    <xf numFmtId="14" fontId="43" fillId="3" borderId="1" xfId="140" applyNumberFormat="1" applyFont="1" applyFill="1" applyBorder="1" applyAlignment="1">
      <alignment horizontal="left" vertical="center" wrapText="1"/>
    </xf>
    <xf numFmtId="14" fontId="43" fillId="0" borderId="0" xfId="141" applyNumberFormat="1" applyFont="1" applyBorder="1" applyAlignment="1">
      <alignment horizontal="center" vertical="center" wrapText="1"/>
    </xf>
    <xf numFmtId="0" fontId="39" fillId="0" borderId="0" xfId="141" applyFont="1" applyBorder="1" applyAlignment="1">
      <alignment horizontal="center" vertical="center" wrapText="1"/>
    </xf>
    <xf numFmtId="0" fontId="2" fillId="3" borderId="1" xfId="140" applyFont="1" applyFill="1" applyBorder="1" applyAlignment="1">
      <alignment horizontal="left" vertical="center" wrapText="1"/>
    </xf>
    <xf numFmtId="0" fontId="39" fillId="7" borderId="3" xfId="140" applyFont="1" applyFill="1" applyBorder="1" applyAlignment="1">
      <alignment horizontal="center" vertical="center"/>
    </xf>
    <xf numFmtId="0" fontId="43" fillId="0" borderId="0" xfId="141" applyFont="1" applyAlignment="1">
      <alignment horizontal="center" vertical="center" wrapText="1"/>
    </xf>
    <xf numFmtId="0" fontId="39" fillId="0" borderId="0" xfId="141" applyFont="1" applyBorder="1" applyAlignment="1">
      <alignment horizontal="left" vertical="center" wrapText="1"/>
    </xf>
    <xf numFmtId="0" fontId="39" fillId="7" borderId="6" xfId="140" applyFont="1" applyFill="1" applyBorder="1" applyAlignment="1">
      <alignment horizontal="center" vertical="center"/>
    </xf>
    <xf numFmtId="0" fontId="39" fillId="0" borderId="0" xfId="140" applyFont="1" applyFill="1" applyBorder="1" applyAlignment="1"/>
    <xf numFmtId="0" fontId="39" fillId="2" borderId="0" xfId="140" applyFont="1" applyFill="1" applyBorder="1" applyAlignment="1">
      <alignment horizontal="left" vertical="center"/>
    </xf>
    <xf numFmtId="0" fontId="38" fillId="2" borderId="0" xfId="140" applyFont="1" applyFill="1" applyBorder="1" applyAlignment="1">
      <alignment horizontal="left" vertical="center"/>
    </xf>
    <xf numFmtId="0" fontId="38" fillId="3" borderId="0" xfId="140" applyFont="1" applyFill="1" applyBorder="1" applyAlignment="1">
      <alignment horizontal="left" vertical="center" wrapText="1"/>
    </xf>
    <xf numFmtId="0" fontId="39" fillId="3" borderId="0" xfId="140" applyFont="1" applyFill="1" applyBorder="1" applyAlignment="1">
      <alignment horizontal="left" vertical="center" wrapText="1"/>
    </xf>
    <xf numFmtId="0" fontId="39" fillId="3" borderId="0" xfId="140" applyFont="1" applyFill="1" applyBorder="1" applyAlignment="1">
      <alignment horizontal="center" vertical="center" wrapText="1"/>
    </xf>
    <xf numFmtId="0" fontId="38" fillId="4" borderId="0" xfId="140" applyFont="1" applyFill="1" applyBorder="1" applyAlignment="1">
      <alignment horizontal="center" vertical="center" wrapText="1"/>
    </xf>
    <xf numFmtId="0" fontId="2" fillId="0" borderId="0" xfId="141" applyFont="1" applyFill="1" applyBorder="1" applyAlignment="1">
      <alignment vertical="center" wrapText="1"/>
    </xf>
    <xf numFmtId="0" fontId="2" fillId="0" borderId="0" xfId="141" applyFont="1" applyFill="1" applyBorder="1" applyAlignment="1">
      <alignment horizontal="left" vertical="center" wrapText="1"/>
    </xf>
    <xf numFmtId="0" fontId="38" fillId="0" borderId="0" xfId="140" applyFont="1" applyFill="1" applyBorder="1" applyAlignment="1">
      <alignment horizontal="left" vertical="center" wrapText="1"/>
    </xf>
    <xf numFmtId="0" fontId="39" fillId="0" borderId="0" xfId="141" applyFont="1" applyAlignment="1"/>
    <xf numFmtId="0" fontId="38" fillId="2" borderId="0" xfId="140" applyFont="1" applyFill="1" applyBorder="1" applyAlignment="1">
      <alignment horizontal="left" vertical="center"/>
    </xf>
    <xf numFmtId="0" fontId="40" fillId="0" borderId="0" xfId="140" applyFont="1" applyAlignment="1">
      <alignment horizontal="center" vertical="center"/>
    </xf>
    <xf numFmtId="0" fontId="38" fillId="3" borderId="0" xfId="140" applyFont="1" applyFill="1" applyBorder="1" applyAlignment="1">
      <alignment horizontal="center" vertical="center" wrapText="1"/>
    </xf>
    <xf numFmtId="0" fontId="3" fillId="2" borderId="0" xfId="140" applyFont="1" applyFill="1" applyBorder="1" applyAlignment="1">
      <alignment horizontal="center" vertical="center" wrapText="1"/>
    </xf>
    <xf numFmtId="0" fontId="39" fillId="0" borderId="0" xfId="141" applyFont="1" applyAlignment="1">
      <alignment horizontal="center"/>
    </xf>
    <xf numFmtId="41" fontId="45" fillId="0" borderId="0" xfId="143" applyFont="1" applyFill="1" applyBorder="1" applyAlignment="1">
      <alignment horizontal="center" vertical="center" wrapText="1" readingOrder="1"/>
    </xf>
    <xf numFmtId="0" fontId="30" fillId="19" borderId="20" xfId="135" applyFont="1" applyBorder="1" applyAlignment="1">
      <alignment horizontal="center" vertical="center"/>
    </xf>
    <xf numFmtId="0" fontId="30" fillId="19" borderId="20" xfId="135" applyFont="1" applyBorder="1" applyAlignment="1">
      <alignment horizontal="center" vertical="center" wrapText="1"/>
    </xf>
    <xf numFmtId="0" fontId="38" fillId="0" borderId="22" xfId="140" applyFont="1" applyBorder="1" applyAlignment="1">
      <alignment horizontal="center" vertical="center"/>
    </xf>
    <xf numFmtId="0" fontId="38" fillId="0" borderId="23" xfId="140" applyFont="1" applyBorder="1" applyAlignment="1">
      <alignment horizontal="center" vertical="center"/>
    </xf>
    <xf numFmtId="0" fontId="38" fillId="0" borderId="24" xfId="140" applyFont="1" applyBorder="1" applyAlignment="1">
      <alignment horizontal="center" vertical="center"/>
    </xf>
    <xf numFmtId="0" fontId="46" fillId="22" borderId="26" xfId="140" applyFont="1" applyFill="1" applyBorder="1" applyAlignment="1">
      <alignment horizontal="center" vertical="center"/>
    </xf>
    <xf numFmtId="0" fontId="3" fillId="24" borderId="27" xfId="140" applyFont="1" applyFill="1" applyBorder="1" applyAlignment="1">
      <alignment horizontal="center" vertical="center"/>
    </xf>
    <xf numFmtId="0" fontId="39" fillId="7" borderId="28" xfId="140" applyFont="1" applyFill="1" applyBorder="1" applyAlignment="1">
      <alignment horizontal="center" vertical="center"/>
    </xf>
    <xf numFmtId="0" fontId="38" fillId="3" borderId="5" xfId="140" applyFont="1" applyFill="1" applyBorder="1" applyAlignment="1">
      <alignment horizontal="right" vertical="center"/>
    </xf>
    <xf numFmtId="0" fontId="38" fillId="3" borderId="25" xfId="140" applyFont="1" applyFill="1" applyBorder="1" applyAlignment="1">
      <alignment horizontal="right" vertical="center"/>
    </xf>
    <xf numFmtId="0" fontId="38" fillId="3" borderId="30" xfId="140" applyFont="1" applyFill="1" applyBorder="1" applyAlignment="1">
      <alignment horizontal="right" vertical="center"/>
    </xf>
    <xf numFmtId="0" fontId="3" fillId="2" borderId="1" xfId="140" applyFont="1" applyFill="1" applyBorder="1" applyAlignment="1">
      <alignment horizontal="right" vertical="center" wrapText="1"/>
    </xf>
    <xf numFmtId="0" fontId="3" fillId="5" borderId="5" xfId="140" applyFont="1" applyFill="1" applyBorder="1" applyAlignment="1">
      <alignment horizontal="center" vertical="center"/>
    </xf>
    <xf numFmtId="0" fontId="3" fillId="23" borderId="25" xfId="140" applyFont="1" applyFill="1" applyBorder="1" applyAlignment="1">
      <alignment horizontal="center" vertical="center"/>
    </xf>
    <xf numFmtId="0" fontId="3" fillId="3" borderId="0" xfId="140" applyFont="1" applyFill="1" applyBorder="1" applyAlignment="1">
      <alignment horizontal="center" vertical="center" wrapText="1"/>
    </xf>
    <xf numFmtId="0" fontId="2" fillId="0" borderId="0" xfId="141" applyFont="1" applyFill="1" applyBorder="1" applyAlignment="1">
      <alignment horizontal="center" vertical="center" wrapText="1"/>
    </xf>
    <xf numFmtId="0" fontId="2" fillId="0" borderId="0" xfId="140" applyFont="1" applyFill="1" applyBorder="1" applyAlignment="1"/>
    <xf numFmtId="0" fontId="3" fillId="0" borderId="0" xfId="140" applyFont="1" applyFill="1" applyBorder="1" applyAlignment="1">
      <alignment horizontal="left" vertical="center" wrapText="1"/>
    </xf>
    <xf numFmtId="0" fontId="47" fillId="0" borderId="0" xfId="141" applyFont="1" applyBorder="1" applyAlignment="1">
      <alignment horizontal="left" vertical="center" wrapText="1"/>
    </xf>
    <xf numFmtId="0" fontId="38" fillId="2" borderId="33" xfId="139" applyFont="1" applyFill="1" applyBorder="1" applyAlignment="1">
      <alignment horizontal="center" vertical="center"/>
    </xf>
    <xf numFmtId="0" fontId="38" fillId="2" borderId="33" xfId="139" applyFont="1" applyFill="1" applyBorder="1" applyAlignment="1">
      <alignment horizontal="center" vertical="center" wrapText="1"/>
    </xf>
    <xf numFmtId="0" fontId="47" fillId="3" borderId="1" xfId="140" applyFont="1" applyFill="1" applyBorder="1" applyAlignment="1">
      <alignment horizontal="left" vertical="center" wrapText="1"/>
    </xf>
    <xf numFmtId="0" fontId="2" fillId="0" borderId="33" xfId="140" applyFont="1" applyBorder="1" applyAlignment="1">
      <alignment horizontal="center" vertical="center" wrapText="1"/>
    </xf>
    <xf numFmtId="0" fontId="38" fillId="2" borderId="0" xfId="140" applyFont="1" applyFill="1" applyBorder="1" applyAlignment="1">
      <alignment horizontal="left" vertical="center"/>
    </xf>
    <xf numFmtId="0" fontId="34" fillId="0" borderId="33" xfId="139" applyFont="1" applyFill="1" applyBorder="1" applyAlignment="1">
      <alignment wrapText="1"/>
    </xf>
    <xf numFmtId="0" fontId="34" fillId="0" borderId="0" xfId="141" applyFont="1" applyBorder="1" applyAlignment="1">
      <alignment horizontal="center" vertical="center" wrapText="1"/>
    </xf>
    <xf numFmtId="0" fontId="34" fillId="0" borderId="0" xfId="141" applyFont="1" applyBorder="1" applyAlignment="1">
      <alignment horizontal="left" vertical="center" wrapText="1"/>
    </xf>
    <xf numFmtId="0" fontId="34" fillId="0" borderId="0" xfId="141" applyFont="1" applyFill="1" applyBorder="1" applyAlignment="1">
      <alignment horizontal="center" vertical="center" wrapText="1"/>
    </xf>
    <xf numFmtId="0" fontId="34" fillId="0" borderId="0" xfId="141" applyFont="1" applyFill="1" applyBorder="1" applyAlignment="1">
      <alignment horizontal="left" vertical="center" wrapText="1"/>
    </xf>
    <xf numFmtId="0" fontId="46" fillId="2" borderId="0" xfId="140" applyFont="1" applyFill="1" applyBorder="1" applyAlignment="1">
      <alignment horizontal="center" vertical="center" wrapText="1"/>
    </xf>
    <xf numFmtId="0" fontId="34" fillId="2" borderId="0" xfId="140" applyFont="1" applyFill="1" applyBorder="1" applyAlignment="1">
      <alignment horizontal="left" vertical="center"/>
    </xf>
    <xf numFmtId="0" fontId="46" fillId="3" borderId="0" xfId="140" applyFont="1" applyFill="1" applyBorder="1" applyAlignment="1">
      <alignment horizontal="center" vertical="center" wrapText="1"/>
    </xf>
    <xf numFmtId="0" fontId="34" fillId="3" borderId="0" xfId="140" applyFont="1" applyFill="1" applyBorder="1" applyAlignment="1">
      <alignment horizontal="left" vertical="center" wrapText="1"/>
    </xf>
    <xf numFmtId="0" fontId="34" fillId="3" borderId="0" xfId="140" applyFont="1" applyFill="1" applyBorder="1" applyAlignment="1">
      <alignment horizontal="center" vertical="center" wrapText="1"/>
    </xf>
    <xf numFmtId="0" fontId="46" fillId="4" borderId="0" xfId="140" applyFont="1" applyFill="1" applyBorder="1" applyAlignment="1">
      <alignment horizontal="center" vertical="center" wrapText="1"/>
    </xf>
    <xf numFmtId="0" fontId="46" fillId="3" borderId="0" xfId="140" applyFont="1" applyFill="1" applyBorder="1" applyAlignment="1">
      <alignment horizontal="left" vertical="center" wrapText="1"/>
    </xf>
    <xf numFmtId="0" fontId="38" fillId="2" borderId="0" xfId="140" applyFont="1" applyFill="1" applyBorder="1" applyAlignment="1">
      <alignment horizontal="left" vertical="center"/>
    </xf>
    <xf numFmtId="0" fontId="46" fillId="2" borderId="0" xfId="140" applyFont="1" applyFill="1" applyBorder="1" applyAlignment="1">
      <alignment horizontal="left" vertical="center"/>
    </xf>
    <xf numFmtId="0" fontId="32" fillId="3" borderId="18" xfId="13" applyFont="1" applyBorder="1" applyAlignment="1">
      <alignment horizontal="center"/>
    </xf>
    <xf numFmtId="0" fontId="33" fillId="3" borderId="18" xfId="13" applyFont="1" applyBorder="1" applyAlignment="1">
      <alignment horizontal="center"/>
    </xf>
    <xf numFmtId="0" fontId="35" fillId="9" borderId="9" xfId="24" applyFont="1" applyBorder="1" applyAlignment="1">
      <alignment horizontal="right"/>
    </xf>
    <xf numFmtId="10" fontId="28" fillId="21" borderId="18" xfId="138" applyNumberFormat="1" applyFont="1" applyBorder="1"/>
    <xf numFmtId="0" fontId="48" fillId="3" borderId="0" xfId="92" applyFont="1" applyFill="1" applyAlignment="1" applyProtection="1">
      <alignment horizontal="center"/>
    </xf>
    <xf numFmtId="0" fontId="34" fillId="3" borderId="0" xfId="144" applyFont="1" applyFill="1" applyBorder="1" applyAlignment="1">
      <alignment horizontal="left" vertical="center" wrapText="1"/>
    </xf>
    <xf numFmtId="0" fontId="46" fillId="4" borderId="0" xfId="144" applyFont="1" applyFill="1" applyBorder="1" applyAlignment="1">
      <alignment horizontal="center" vertical="center" wrapText="1"/>
    </xf>
    <xf numFmtId="0" fontId="34" fillId="0" borderId="0" xfId="145" applyFont="1" applyFill="1" applyBorder="1" applyAlignment="1">
      <alignment horizontal="left" vertical="center" wrapText="1"/>
    </xf>
    <xf numFmtId="0" fontId="39" fillId="0" borderId="0" xfId="140" applyFont="1" applyBorder="1" applyAlignment="1">
      <alignment horizontal="center"/>
    </xf>
    <xf numFmtId="14" fontId="38" fillId="0" borderId="31" xfId="140" applyNumberFormat="1" applyFont="1" applyBorder="1" applyAlignment="1">
      <alignment horizontal="center"/>
    </xf>
    <xf numFmtId="0" fontId="38" fillId="0" borderId="32" xfId="140" applyFont="1" applyBorder="1" applyAlignment="1">
      <alignment horizontal="center"/>
    </xf>
    <xf numFmtId="0" fontId="38" fillId="0" borderId="27" xfId="140" applyFont="1" applyBorder="1" applyAlignment="1">
      <alignment horizontal="center"/>
    </xf>
    <xf numFmtId="0" fontId="39" fillId="7" borderId="29" xfId="140" applyFont="1" applyFill="1" applyBorder="1" applyAlignment="1">
      <alignment horizontal="center"/>
    </xf>
    <xf numFmtId="0" fontId="39" fillId="7" borderId="4" xfId="140" applyFont="1" applyFill="1" applyBorder="1" applyAlignment="1">
      <alignment horizontal="center"/>
    </xf>
    <xf numFmtId="0" fontId="39" fillId="7" borderId="7" xfId="140" applyFont="1" applyFill="1" applyBorder="1" applyAlignment="1">
      <alignment horizontal="center"/>
    </xf>
    <xf numFmtId="0" fontId="3" fillId="2" borderId="0" xfId="140" applyFont="1" applyFill="1" applyBorder="1" applyAlignment="1" applyProtection="1">
      <alignment horizontal="center" vertical="center"/>
      <protection hidden="1"/>
    </xf>
    <xf numFmtId="0" fontId="39" fillId="0" borderId="0" xfId="141" applyFont="1" applyBorder="1" applyAlignment="1">
      <alignment horizontal="center" vertical="center"/>
    </xf>
    <xf numFmtId="0" fontId="34" fillId="0" borderId="0" xfId="141" applyFont="1" applyBorder="1" applyAlignment="1">
      <alignment horizontal="center" vertical="center"/>
    </xf>
    <xf numFmtId="0" fontId="34" fillId="0" borderId="0" xfId="140" applyFont="1" applyBorder="1" applyAlignment="1">
      <alignment horizontal="center"/>
    </xf>
    <xf numFmtId="0" fontId="2" fillId="0" borderId="0" xfId="140" applyFont="1" applyFill="1" applyBorder="1" applyAlignment="1">
      <alignment wrapText="1"/>
    </xf>
    <xf numFmtId="0" fontId="46" fillId="2" borderId="0" xfId="144" applyFont="1" applyFill="1" applyBorder="1" applyAlignment="1">
      <alignment horizontal="center" vertical="center" wrapText="1"/>
    </xf>
    <xf numFmtId="0" fontId="34" fillId="2" borderId="0" xfId="144" applyFont="1" applyFill="1" applyBorder="1" applyAlignment="1">
      <alignment horizontal="left" vertical="center"/>
    </xf>
    <xf numFmtId="0" fontId="46" fillId="2" borderId="0" xfId="144" applyFont="1" applyFill="1" applyBorder="1" applyAlignment="1">
      <alignment horizontal="left" vertical="center"/>
    </xf>
    <xf numFmtId="0" fontId="3" fillId="2" borderId="0" xfId="144" applyFont="1" applyFill="1" applyBorder="1" applyAlignment="1" applyProtection="1">
      <alignment horizontal="center" vertical="center"/>
      <protection hidden="1"/>
    </xf>
    <xf numFmtId="0" fontId="2" fillId="0" borderId="0" xfId="144" applyFont="1" applyFill="1" applyBorder="1" applyAlignment="1"/>
    <xf numFmtId="0" fontId="46" fillId="3" borderId="0" xfId="144" applyFont="1" applyFill="1" applyBorder="1" applyAlignment="1">
      <alignment horizontal="center" vertical="center" wrapText="1"/>
    </xf>
    <xf numFmtId="0" fontId="34" fillId="3" borderId="0" xfId="144" applyFont="1" applyFill="1" applyBorder="1" applyAlignment="1">
      <alignment horizontal="center" vertical="center" wrapText="1"/>
    </xf>
    <xf numFmtId="0" fontId="34" fillId="0" borderId="0" xfId="145" applyFont="1" applyBorder="1" applyAlignment="1">
      <alignment horizontal="center" vertical="center" wrapText="1"/>
    </xf>
    <xf numFmtId="0" fontId="34" fillId="0" borderId="0" xfId="145" applyFont="1" applyBorder="1" applyAlignment="1">
      <alignment horizontal="left" vertical="center" wrapText="1"/>
    </xf>
    <xf numFmtId="0" fontId="34" fillId="0" borderId="0" xfId="145" applyFont="1" applyBorder="1" applyAlignment="1">
      <alignment horizontal="center" vertical="center"/>
    </xf>
    <xf numFmtId="0" fontId="34" fillId="0" borderId="0" xfId="145" applyFont="1" applyFill="1" applyBorder="1" applyAlignment="1">
      <alignment horizontal="center" vertical="center" wrapText="1"/>
    </xf>
    <xf numFmtId="0" fontId="34" fillId="0" borderId="0" xfId="144" applyFont="1" applyBorder="1" applyAlignment="1">
      <alignment horizontal="center"/>
    </xf>
    <xf numFmtId="0" fontId="46" fillId="3" borderId="0" xfId="144" applyFont="1" applyFill="1" applyBorder="1" applyAlignment="1">
      <alignment horizontal="left" vertical="center" wrapText="1"/>
    </xf>
    <xf numFmtId="0" fontId="3" fillId="0" borderId="0" xfId="144" applyFont="1" applyFill="1" applyBorder="1" applyAlignment="1">
      <alignment horizontal="left" vertical="center" wrapText="1"/>
    </xf>
    <xf numFmtId="0" fontId="38" fillId="2" borderId="0" xfId="140" applyFont="1" applyFill="1" applyBorder="1" applyAlignment="1">
      <alignment horizontal="left" vertical="center"/>
    </xf>
    <xf numFmtId="0" fontId="38" fillId="2" borderId="0" xfId="140" applyFont="1" applyFill="1" applyBorder="1" applyAlignment="1">
      <alignment horizontal="left" vertical="center"/>
    </xf>
    <xf numFmtId="0" fontId="46" fillId="2" borderId="0" xfId="140" applyFont="1" applyFill="1" applyBorder="1" applyAlignment="1">
      <alignment horizontal="left" vertical="center"/>
    </xf>
    <xf numFmtId="0" fontId="46" fillId="2" borderId="0" xfId="144" applyFont="1" applyFill="1" applyBorder="1" applyAlignment="1">
      <alignment horizontal="left" vertical="center"/>
    </xf>
    <xf numFmtId="0" fontId="0" fillId="0" borderId="0" xfId="0" applyAlignment="1"/>
    <xf numFmtId="0" fontId="50" fillId="26" borderId="0" xfId="0" applyFont="1" applyFill="1" applyAlignment="1">
      <alignment horizontal="left" wrapText="1"/>
    </xf>
    <xf numFmtId="0" fontId="50" fillId="26" borderId="0" xfId="0" applyFont="1" applyFill="1" applyAlignment="1">
      <alignment horizontal="left"/>
    </xf>
    <xf numFmtId="0" fontId="49" fillId="27" borderId="0" xfId="0" applyFont="1" applyFill="1" applyAlignment="1">
      <alignment horizontal="center"/>
    </xf>
    <xf numFmtId="0" fontId="51" fillId="0" borderId="0" xfId="0" applyFont="1" applyAlignment="1">
      <alignment vertical="center" wrapText="1"/>
    </xf>
    <xf numFmtId="0" fontId="50" fillId="0" borderId="0" xfId="0" applyFont="1" applyAlignment="1">
      <alignment wrapText="1"/>
    </xf>
    <xf numFmtId="0" fontId="50" fillId="0" borderId="0" xfId="0" applyFont="1" applyAlignment="1">
      <alignment horizontal="left"/>
    </xf>
    <xf numFmtId="0" fontId="49" fillId="25" borderId="0" xfId="0" applyFont="1" applyFill="1" applyAlignment="1">
      <alignment horizontal="center"/>
    </xf>
    <xf numFmtId="0" fontId="50" fillId="25" borderId="0" xfId="0" applyFont="1" applyFill="1" applyAlignment="1">
      <alignment horizontal="left"/>
    </xf>
    <xf numFmtId="0" fontId="49" fillId="25" borderId="0" xfId="0" applyFont="1" applyFill="1" applyAlignment="1">
      <alignment horizontal="left"/>
    </xf>
    <xf numFmtId="0" fontId="50" fillId="0" borderId="0" xfId="0" applyFont="1" applyAlignment="1"/>
    <xf numFmtId="0" fontId="49" fillId="26" borderId="0" xfId="0" applyFont="1" applyFill="1" applyAlignment="1">
      <alignment horizontal="center"/>
    </xf>
    <xf numFmtId="0" fontId="50" fillId="26" borderId="0" xfId="0" applyFont="1" applyFill="1" applyAlignment="1">
      <alignment horizontal="center"/>
    </xf>
    <xf numFmtId="0" fontId="51" fillId="0" borderId="0" xfId="0" applyFont="1" applyAlignment="1">
      <alignment horizontal="center" vertical="center" wrapText="1"/>
    </xf>
    <xf numFmtId="41" fontId="53" fillId="0" borderId="0" xfId="0" applyNumberFormat="1" applyFont="1" applyAlignment="1">
      <alignment horizontal="center"/>
    </xf>
    <xf numFmtId="0" fontId="50" fillId="0" borderId="0" xfId="0" applyFont="1" applyAlignment="1">
      <alignment horizontal="center"/>
    </xf>
    <xf numFmtId="0" fontId="49" fillId="0" borderId="0" xfId="0" applyFont="1" applyAlignment="1">
      <alignment horizontal="center"/>
    </xf>
    <xf numFmtId="0" fontId="49" fillId="26" borderId="0" xfId="0" applyFont="1" applyFill="1" applyAlignment="1">
      <alignment horizontal="left"/>
    </xf>
    <xf numFmtId="0" fontId="54" fillId="25" borderId="0" xfId="0" applyFont="1" applyFill="1" applyAlignment="1">
      <alignment horizontal="center" vertical="center" wrapText="1"/>
    </xf>
    <xf numFmtId="0" fontId="51" fillId="25" borderId="0" xfId="0" applyFont="1" applyFill="1" applyAlignment="1">
      <alignment horizontal="left" vertical="center"/>
    </xf>
    <xf numFmtId="0" fontId="54" fillId="25" borderId="0" xfId="0" applyFont="1" applyFill="1" applyAlignment="1">
      <alignment horizontal="left" vertical="center"/>
    </xf>
    <xf numFmtId="0" fontId="54" fillId="25" borderId="0" xfId="0" applyFont="1" applyFill="1" applyAlignment="1">
      <alignment horizontal="center" vertical="center"/>
    </xf>
    <xf numFmtId="0" fontId="54" fillId="26" borderId="0" xfId="0" applyFont="1" applyFill="1" applyAlignment="1">
      <alignment horizontal="center" vertical="center" wrapText="1"/>
    </xf>
    <xf numFmtId="0" fontId="51" fillId="26" borderId="0" xfId="0" applyFont="1" applyFill="1" applyAlignment="1">
      <alignment horizontal="left" vertical="center" wrapText="1"/>
    </xf>
    <xf numFmtId="0" fontId="51" fillId="26" borderId="0" xfId="0" applyFont="1" applyFill="1" applyAlignment="1">
      <alignment horizontal="center" vertical="center" wrapText="1"/>
    </xf>
    <xf numFmtId="0" fontId="54" fillId="27" borderId="0" xfId="0" applyFont="1" applyFill="1" applyAlignment="1">
      <alignment horizontal="center" vertical="center" wrapText="1"/>
    </xf>
    <xf numFmtId="0" fontId="51" fillId="0" borderId="0" xfId="0" applyFont="1" applyAlignment="1">
      <alignment horizontal="left" vertical="center" wrapText="1"/>
    </xf>
    <xf numFmtId="41" fontId="55" fillId="0" borderId="0" xfId="0" applyNumberFormat="1" applyFont="1" applyAlignment="1">
      <alignment horizontal="center" vertical="center" wrapText="1" readingOrder="1"/>
    </xf>
    <xf numFmtId="0" fontId="51" fillId="0" borderId="0" xfId="0" applyFont="1" applyAlignment="1">
      <alignment horizontal="center" vertical="center"/>
    </xf>
    <xf numFmtId="0" fontId="54" fillId="26" borderId="0" xfId="0" applyFont="1" applyFill="1" applyAlignment="1">
      <alignment horizontal="left" vertical="center" wrapText="1"/>
    </xf>
    <xf numFmtId="0" fontId="50" fillId="0" borderId="0" xfId="0" applyFont="1" applyAlignment="1">
      <alignment horizontal="left" wrapText="1"/>
    </xf>
    <xf numFmtId="0" fontId="56" fillId="0" borderId="0" xfId="0" applyFont="1" applyAlignment="1">
      <alignment horizontal="left" wrapText="1"/>
    </xf>
    <xf numFmtId="0" fontId="28" fillId="18" borderId="8" xfId="134" applyFont="1" applyFill="1" applyBorder="1" applyAlignment="1">
      <alignment horizontal="center" vertical="center"/>
    </xf>
    <xf numFmtId="0" fontId="28" fillId="18" borderId="0" xfId="134" applyFont="1" applyFill="1" applyBorder="1" applyAlignment="1">
      <alignment horizontal="center" vertical="center"/>
    </xf>
    <xf numFmtId="0" fontId="30" fillId="19" borderId="0" xfId="135" applyFont="1" applyBorder="1" applyAlignment="1">
      <alignment horizontal="center" vertical="center"/>
    </xf>
    <xf numFmtId="0" fontId="30" fillId="19" borderId="19" xfId="135" applyFont="1" applyBorder="1" applyAlignment="1">
      <alignment horizontal="center" vertical="center"/>
    </xf>
    <xf numFmtId="0" fontId="30" fillId="19" borderId="18" xfId="135" applyFont="1" applyBorder="1" applyAlignment="1">
      <alignment horizontal="center"/>
    </xf>
    <xf numFmtId="0" fontId="30" fillId="20" borderId="18" xfId="136" applyFont="1" applyBorder="1" applyAlignment="1">
      <alignment horizontal="center" vertical="center"/>
    </xf>
    <xf numFmtId="0" fontId="49" fillId="25" borderId="0" xfId="0" applyFont="1" applyFill="1" applyAlignment="1">
      <alignment horizontal="left"/>
    </xf>
    <xf numFmtId="0" fontId="0" fillId="0" borderId="0" xfId="0" applyAlignment="1"/>
    <xf numFmtId="0" fontId="38" fillId="2" borderId="2" xfId="140" applyFont="1" applyFill="1" applyBorder="1" applyAlignment="1">
      <alignment horizontal="center" vertical="center"/>
    </xf>
    <xf numFmtId="0" fontId="38" fillId="4" borderId="5" xfId="140" applyFont="1" applyFill="1" applyBorder="1" applyAlignment="1">
      <alignment horizontal="center" vertical="center"/>
    </xf>
    <xf numFmtId="0" fontId="3" fillId="2" borderId="0" xfId="140" applyFont="1" applyFill="1" applyBorder="1" applyAlignment="1">
      <alignment horizontal="left" vertical="center"/>
    </xf>
    <xf numFmtId="0" fontId="38" fillId="2" borderId="0" xfId="140" applyFont="1" applyFill="1" applyBorder="1" applyAlignment="1">
      <alignment horizontal="left" vertical="center"/>
    </xf>
    <xf numFmtId="0" fontId="3" fillId="0" borderId="34" xfId="139" applyFont="1" applyBorder="1" applyAlignment="1">
      <alignment horizontal="center" vertical="center" wrapText="1"/>
    </xf>
    <xf numFmtId="0" fontId="3" fillId="0" borderId="18" xfId="139" applyFont="1" applyBorder="1" applyAlignment="1">
      <alignment horizontal="center" vertical="center" wrapText="1"/>
    </xf>
    <xf numFmtId="0" fontId="3" fillId="0" borderId="35" xfId="139" applyFont="1" applyBorder="1" applyAlignment="1">
      <alignment horizontal="center" vertical="center" wrapText="1"/>
    </xf>
  </cellXfs>
  <cellStyles count="14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3" xfId="6" xr:uid="{00000000-0005-0000-0000-000028000000}"/>
    <cellStyle name="40% - Accent4" xfId="21" xr:uid="{00000000-0005-0000-0000-000029000000}"/>
    <cellStyle name="40% - Accent5" xfId="44" xr:uid="{00000000-0005-0000-0000-00002A000000}"/>
    <cellStyle name="40% - Accent6" xfId="53" xr:uid="{00000000-0005-0000-0000-00002B000000}"/>
    <cellStyle name="60% - Accent1" xfId="41" xr:uid="{00000000-0005-0000-0000-00002C000000}"/>
    <cellStyle name="60% - Accent2" xfId="14" xr:uid="{00000000-0005-0000-0000-00002D000000}"/>
    <cellStyle name="60% - Accent3" xfId="18" xr:uid="{00000000-0005-0000-0000-00002E000000}"/>
    <cellStyle name="60% - Accent4" xfId="47" xr:uid="{00000000-0005-0000-0000-00002F000000}"/>
    <cellStyle name="60% - Accent5" xfId="63" xr:uid="{00000000-0005-0000-0000-000030000000}"/>
    <cellStyle name="60% - Accent6" xfId="50" xr:uid="{00000000-0005-0000-0000-000031000000}"/>
    <cellStyle name="Accent1" xfId="64" xr:uid="{00000000-0005-0000-0000-000032000000}"/>
    <cellStyle name="Accent1 2" xfId="65" xr:uid="{00000000-0005-0000-0000-000033000000}"/>
    <cellStyle name="Accent1 2 2" xfId="57" xr:uid="{00000000-0005-0000-0000-000034000000}"/>
    <cellStyle name="Accent1 2 2 2 2 3" xfId="24" xr:uid="{00000000-0005-0000-0000-000035000000}"/>
    <cellStyle name="Accent1 2 2 2 2 3 2" xfId="27" xr:uid="{00000000-0005-0000-0000-000036000000}"/>
    <cellStyle name="Accent1 2 2 2 2 3 3" xfId="4" xr:uid="{00000000-0005-0000-0000-000037000000}"/>
    <cellStyle name="Accent1 2 3" xfId="66" xr:uid="{00000000-0005-0000-0000-000038000000}"/>
    <cellStyle name="Accent1 2 3 2" xfId="69" xr:uid="{00000000-0005-0000-0000-000039000000}"/>
    <cellStyle name="Accent1 2 3 2 2" xfId="135" xr:uid="{00000000-0005-0000-0000-00003A000000}"/>
    <cellStyle name="Accent2" xfId="70" xr:uid="{00000000-0005-0000-0000-00003B000000}"/>
    <cellStyle name="Accent2 2" xfId="46" xr:uid="{00000000-0005-0000-0000-00003C000000}"/>
    <cellStyle name="Accent2 2 2" xfId="49" xr:uid="{00000000-0005-0000-0000-00003D000000}"/>
    <cellStyle name="Accent2 2 2 2 2 3" xfId="71" xr:uid="{00000000-0005-0000-0000-00003E000000}"/>
    <cellStyle name="Accent2 2 2 2 2 3 2" xfId="72" xr:uid="{00000000-0005-0000-0000-00003F000000}"/>
    <cellStyle name="Accent2 2 2 2 2 3 3" xfId="73" xr:uid="{00000000-0005-0000-0000-000040000000}"/>
    <cellStyle name="Accent2 2 3" xfId="74" xr:uid="{00000000-0005-0000-0000-000041000000}"/>
    <cellStyle name="Accent2 2 3 2" xfId="75" xr:uid="{00000000-0005-0000-0000-000042000000}"/>
    <cellStyle name="Accent2 2 3 2 2" xfId="136" xr:uid="{00000000-0005-0000-0000-000043000000}"/>
    <cellStyle name="Accent3" xfId="76" xr:uid="{00000000-0005-0000-0000-000044000000}"/>
    <cellStyle name="Accent4" xfId="23" xr:uid="{00000000-0005-0000-0000-000045000000}"/>
    <cellStyle name="Accent5" xfId="77" xr:uid="{00000000-0005-0000-0000-000046000000}"/>
    <cellStyle name="Accent6" xfId="26" xr:uid="{00000000-0005-0000-0000-000047000000}"/>
    <cellStyle name="Bad" xfId="78" xr:uid="{00000000-0005-0000-0000-000048000000}"/>
    <cellStyle name="Calculation" xfId="8" xr:uid="{00000000-0005-0000-0000-000049000000}"/>
    <cellStyle name="Check Cell" xfId="79" xr:uid="{00000000-0005-0000-0000-00004A000000}"/>
    <cellStyle name="Comma [0]" xfId="143" builtinId="6"/>
    <cellStyle name="Explanatory Text" xfId="80" xr:uid="{00000000-0005-0000-0000-00004C000000}"/>
    <cellStyle name="Good" xfId="81" xr:uid="{00000000-0005-0000-0000-00004D000000}"/>
    <cellStyle name="Heading 1" xfId="82" xr:uid="{00000000-0005-0000-0000-00004E000000}"/>
    <cellStyle name="Heading 2" xfId="84" xr:uid="{00000000-0005-0000-0000-00004F000000}"/>
    <cellStyle name="Heading 2 2" xfId="85" xr:uid="{00000000-0005-0000-0000-000050000000}"/>
    <cellStyle name="Heading 2 2 2" xfId="86" xr:uid="{00000000-0005-0000-0000-000051000000}"/>
    <cellStyle name="Heading 2 2 2 2 2 3 2" xfId="87" xr:uid="{00000000-0005-0000-0000-000052000000}"/>
    <cellStyle name="Heading 2 2 2 2 2 3 2 2" xfId="88" xr:uid="{00000000-0005-0000-0000-000053000000}"/>
    <cellStyle name="Heading 2 2 2 2 2 3 2 3" xfId="89" xr:uid="{00000000-0005-0000-0000-000054000000}"/>
    <cellStyle name="Heading 2 2 3" xfId="10" xr:uid="{00000000-0005-0000-0000-000055000000}"/>
    <cellStyle name="Heading 2 2 3 2" xfId="1" xr:uid="{00000000-0005-0000-0000-000056000000}"/>
    <cellStyle name="Heading 3" xfId="90" xr:uid="{00000000-0005-0000-0000-000057000000}"/>
    <cellStyle name="Heading 4" xfId="91" xr:uid="{00000000-0005-0000-0000-000058000000}"/>
    <cellStyle name="Hyperlink" xfId="92" builtinId="8"/>
    <cellStyle name="Hyperlink 2" xfId="93" xr:uid="{00000000-0005-0000-0000-00005A000000}"/>
    <cellStyle name="Hyperlink 2 2" xfId="94" xr:uid="{00000000-0005-0000-0000-00005B000000}"/>
    <cellStyle name="Hyperlink 3" xfId="95" xr:uid="{00000000-0005-0000-0000-00005C000000}"/>
    <cellStyle name="Hyperlink 4" xfId="96" xr:uid="{00000000-0005-0000-0000-00005D000000}"/>
    <cellStyle name="Hyperlink 5" xfId="137" xr:uid="{00000000-0005-0000-0000-00005E000000}"/>
    <cellStyle name="Input" xfId="97" xr:uid="{00000000-0005-0000-0000-00005F000000}"/>
    <cellStyle name="Linked Cell" xfId="98" xr:uid="{00000000-0005-0000-0000-000060000000}"/>
    <cellStyle name="Neutral" xfId="59" xr:uid="{00000000-0005-0000-0000-000061000000}"/>
    <cellStyle name="Normal" xfId="0" builtinId="0"/>
    <cellStyle name="Normal 2" xfId="99" xr:uid="{00000000-0005-0000-0000-000063000000}"/>
    <cellStyle name="Normal 2 2" xfId="100" xr:uid="{00000000-0005-0000-0000-000064000000}"/>
    <cellStyle name="Normal 2 2 2" xfId="101" xr:uid="{00000000-0005-0000-0000-000065000000}"/>
    <cellStyle name="Normal 2 2 2 2 3 2" xfId="102" xr:uid="{00000000-0005-0000-0000-000066000000}"/>
    <cellStyle name="Normal 2 2 2 2 3 2 2" xfId="103" xr:uid="{00000000-0005-0000-0000-000067000000}"/>
    <cellStyle name="Normal 2 2 2 2 3 2 3" xfId="104" xr:uid="{00000000-0005-0000-0000-000068000000}"/>
    <cellStyle name="Normal 2 3" xfId="105" xr:uid="{00000000-0005-0000-0000-000069000000}"/>
    <cellStyle name="Normal 2 4" xfId="106" xr:uid="{00000000-0005-0000-0000-00006A000000}"/>
    <cellStyle name="Normal 2 4 2" xfId="134" xr:uid="{00000000-0005-0000-0000-00006B000000}"/>
    <cellStyle name="Normal 3" xfId="107" xr:uid="{00000000-0005-0000-0000-00006C000000}"/>
    <cellStyle name="Normal 3 2" xfId="108" xr:uid="{00000000-0005-0000-0000-00006D000000}"/>
    <cellStyle name="Normal 3 2 2" xfId="109" xr:uid="{00000000-0005-0000-0000-00006E000000}"/>
    <cellStyle name="Normal 3 2 2 2" xfId="83" xr:uid="{00000000-0005-0000-0000-00006F000000}"/>
    <cellStyle name="Normal 3 2 3" xfId="110" xr:uid="{00000000-0005-0000-0000-000070000000}"/>
    <cellStyle name="Normal 3 2 4" xfId="140" xr:uid="{00000000-0005-0000-0000-000071000000}"/>
    <cellStyle name="Normal 3 2 4 2" xfId="144" xr:uid="{8B6595C1-D927-48FC-8C2B-1141DDBBFDC0}"/>
    <cellStyle name="Normal 3 3" xfId="56" xr:uid="{00000000-0005-0000-0000-000072000000}"/>
    <cellStyle name="Normal 3 3 2" xfId="111" xr:uid="{00000000-0005-0000-0000-000073000000}"/>
    <cellStyle name="Normal 3 3 2 2" xfId="112" xr:uid="{00000000-0005-0000-0000-000074000000}"/>
    <cellStyle name="Normal 3 4" xfId="139" xr:uid="{00000000-0005-0000-0000-000075000000}"/>
    <cellStyle name="Normal 4" xfId="113" xr:uid="{00000000-0005-0000-0000-000076000000}"/>
    <cellStyle name="Normal 5" xfId="114" xr:uid="{00000000-0005-0000-0000-000077000000}"/>
    <cellStyle name="Note" xfId="68" xr:uid="{00000000-0005-0000-0000-000078000000}"/>
    <cellStyle name="Output" xfId="19" xr:uid="{00000000-0005-0000-0000-000079000000}"/>
    <cellStyle name="TableStyleLight1" xfId="115" xr:uid="{00000000-0005-0000-0000-00007A000000}"/>
    <cellStyle name="TableStyleLight1 2" xfId="116" xr:uid="{00000000-0005-0000-0000-00007B000000}"/>
    <cellStyle name="TableStyleLight1 2 2" xfId="117" xr:uid="{00000000-0005-0000-0000-00007C000000}"/>
    <cellStyle name="TableStyleLight1 2 2 2" xfId="118" xr:uid="{00000000-0005-0000-0000-00007D000000}"/>
    <cellStyle name="TableStyleLight1 2 2 2 2" xfId="119" xr:uid="{00000000-0005-0000-0000-00007E000000}"/>
    <cellStyle name="TableStyleLight1 2 2 2 4" xfId="120" xr:uid="{00000000-0005-0000-0000-00007F000000}"/>
    <cellStyle name="TableStyleLight1 2 3" xfId="121" xr:uid="{00000000-0005-0000-0000-000080000000}"/>
    <cellStyle name="TableStyleLight1 2 4" xfId="142" xr:uid="{00000000-0005-0000-0000-000081000000}"/>
    <cellStyle name="TableStyleLight1 3" xfId="122" xr:uid="{00000000-0005-0000-0000-000082000000}"/>
    <cellStyle name="TableStyleLight1 3 2" xfId="123" xr:uid="{00000000-0005-0000-0000-000083000000}"/>
    <cellStyle name="TableStyleLight1 3 2 2" xfId="124" xr:uid="{00000000-0005-0000-0000-000084000000}"/>
    <cellStyle name="TableStyleLight1 3 2 3" xfId="125" xr:uid="{00000000-0005-0000-0000-000085000000}"/>
    <cellStyle name="TableStyleLight1 3 3" xfId="126" xr:uid="{00000000-0005-0000-0000-000086000000}"/>
    <cellStyle name="TableStyleLight1 3 4" xfId="141" xr:uid="{00000000-0005-0000-0000-000087000000}"/>
    <cellStyle name="TableStyleLight1 3 4 2" xfId="145" xr:uid="{BBF5EBCE-1006-4817-8299-25E3FBF8D0DB}"/>
    <cellStyle name="TableStyleLight1 4" xfId="67" xr:uid="{00000000-0005-0000-0000-000088000000}"/>
    <cellStyle name="TableStyleLight1 4 2" xfId="127" xr:uid="{00000000-0005-0000-0000-000089000000}"/>
    <cellStyle name="TableStyleLight1 4 3" xfId="128" xr:uid="{00000000-0005-0000-0000-00008A000000}"/>
    <cellStyle name="TableStyleLight1 5" xfId="129" xr:uid="{00000000-0005-0000-0000-00008B000000}"/>
    <cellStyle name="TableStyleLight1 5 2" xfId="130" xr:uid="{00000000-0005-0000-0000-00008C000000}"/>
    <cellStyle name="Title" xfId="131" xr:uid="{00000000-0005-0000-0000-00008D000000}"/>
    <cellStyle name="Total" xfId="132" xr:uid="{00000000-0005-0000-0000-00008E000000}"/>
    <cellStyle name="Warning Text" xfId="133" xr:uid="{00000000-0005-0000-0000-00008F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0258-4004-AA08-350EAFDEE096}"/>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0258-4004-AA08-350EAFDEE096}"/>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0258-4004-AA08-350EAFDEE096}"/>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0258-4004-AA08-350EAFDEE096}"/>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Index!$B$6:$E$6</c:f>
              <c:strCache>
                <c:ptCount val="4"/>
                <c:pt idx="0">
                  <c:v>Pass</c:v>
                </c:pt>
                <c:pt idx="1">
                  <c:v>Fail</c:v>
                </c:pt>
                <c:pt idx="2">
                  <c:v>Blocked</c:v>
                </c:pt>
                <c:pt idx="3">
                  <c:v>Not Executed</c:v>
                </c:pt>
              </c:strCache>
            </c:strRef>
          </c:cat>
          <c:val>
            <c:numRef>
              <c:f>Index!$B$9:$E$9</c:f>
              <c:numCache>
                <c:formatCode>General</c:formatCode>
                <c:ptCount val="4"/>
                <c:pt idx="0">
                  <c:v>21</c:v>
                </c:pt>
                <c:pt idx="1">
                  <c:v>0</c:v>
                </c:pt>
                <c:pt idx="2">
                  <c:v>0</c:v>
                </c:pt>
                <c:pt idx="3">
                  <c:v>0</c:v>
                </c:pt>
              </c:numCache>
            </c:numRef>
          </c:val>
          <c:extLst>
            <c:ext xmlns:c16="http://schemas.microsoft.com/office/drawing/2014/chart" uri="{C3380CC4-5D6E-409C-BE32-E72D297353CC}">
              <c16:uniqueId val="{00000008-0258-4004-AA08-350EAFDEE096}"/>
            </c:ext>
          </c:extLst>
        </c:ser>
        <c:dLbls>
          <c:showLegendKey val="0"/>
          <c:showVal val="0"/>
          <c:showCatName val="0"/>
          <c:showSerName val="0"/>
          <c:showPercent val="0"/>
          <c:showBubbleSize val="0"/>
        </c:dLbls>
        <c:gapWidth val="150"/>
        <c:axId val="324556320"/>
        <c:axId val="141123776"/>
      </c:barChart>
      <c:catAx>
        <c:axId val="32455632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1123776"/>
        <c:crosses val="autoZero"/>
        <c:auto val="1"/>
        <c:lblAlgn val="ctr"/>
        <c:lblOffset val="100"/>
        <c:noMultiLvlLbl val="0"/>
      </c:catAx>
      <c:valAx>
        <c:axId val="141123776"/>
        <c:scaling>
          <c:orientation val="minMax"/>
        </c:scaling>
        <c:delete val="1"/>
        <c:axPos val="l"/>
        <c:numFmt formatCode="General" sourceLinked="1"/>
        <c:majorTickMark val="out"/>
        <c:minorTickMark val="none"/>
        <c:tickLblPos val="nextTo"/>
        <c:crossAx val="32455632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F2AC-4FE2-AF09-9B7348608467}"/>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F2AC-4FE2-AF09-9B7348608467}"/>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2AC-4FE2-AF09-9B7348608467}"/>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2AC-4FE2-AF09-9B7348608467}"/>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(Index!$G$5,Index!$F$10)</c:f>
              <c:strCache>
                <c:ptCount val="2"/>
                <c:pt idx="0">
                  <c:v>% Completed</c:v>
                </c:pt>
                <c:pt idx="1">
                  <c:v>% Incompleted</c:v>
                </c:pt>
              </c:strCache>
            </c:strRef>
          </c:cat>
          <c:val>
            <c:numRef>
              <c:f>Index!$G$9:$G$10</c:f>
              <c:numCache>
                <c:formatCode>0.00%</c:formatCode>
                <c:ptCount val="2"/>
                <c:pt idx="0">
                  <c:v>1</c:v>
                </c:pt>
                <c:pt idx="1">
                  <c:v>0</c:v>
                </c:pt>
              </c:numCache>
            </c:numRef>
          </c:val>
          <c:extLst>
            <c:ext xmlns:c16="http://schemas.microsoft.com/office/drawing/2014/chart" uri="{C3380CC4-5D6E-409C-BE32-E72D297353CC}">
              <c16:uniqueId val="{00000004-F2AC-4FE2-AF09-9B7348608467}"/>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41B9-4E01-8CCD-31B1067E1A44}"/>
              </c:ext>
            </c:extLst>
          </c:dPt>
          <c:dPt>
            <c:idx val="1"/>
            <c:bubble3D val="0"/>
            <c:spPr>
              <a:solidFill>
                <a:srgbClr val="FF0000"/>
              </a:solidFill>
              <a:ln w="25400">
                <a:noFill/>
              </a:ln>
            </c:spPr>
            <c:extLst>
              <c:ext xmlns:c16="http://schemas.microsoft.com/office/drawing/2014/chart" uri="{C3380CC4-5D6E-409C-BE32-E72D297353CC}">
                <c16:uniqueId val="{00000003-41B9-4E01-8CCD-31B1067E1A44}"/>
              </c:ext>
            </c:extLst>
          </c:dPt>
          <c:dPt>
            <c:idx val="2"/>
            <c:bubble3D val="0"/>
            <c:spPr>
              <a:solidFill>
                <a:srgbClr val="FFC000"/>
              </a:solidFill>
              <a:ln w="25400">
                <a:noFill/>
              </a:ln>
            </c:spPr>
            <c:extLst>
              <c:ext xmlns:c16="http://schemas.microsoft.com/office/drawing/2014/chart" uri="{C3380CC4-5D6E-409C-BE32-E72D297353CC}">
                <c16:uniqueId val="{00000005-41B9-4E01-8CCD-31B1067E1A44}"/>
              </c:ext>
            </c:extLst>
          </c:dPt>
          <c:dPt>
            <c:idx val="3"/>
            <c:bubble3D val="0"/>
            <c:spPr>
              <a:solidFill>
                <a:srgbClr val="00B0F0"/>
              </a:solidFill>
              <a:ln w="25400">
                <a:noFill/>
              </a:ln>
            </c:spPr>
            <c:extLst>
              <c:ext xmlns:c16="http://schemas.microsoft.com/office/drawing/2014/chart" uri="{C3380CC4-5D6E-409C-BE32-E72D297353CC}">
                <c16:uniqueId val="{00000007-41B9-4E01-8CCD-31B1067E1A44}"/>
              </c:ext>
            </c:extLst>
          </c:dPt>
          <c:cat>
            <c:strRef>
              <c:f>'Market Price Landscape'!$F$7:$F$10</c:f>
              <c:strCache>
                <c:ptCount val="4"/>
                <c:pt idx="0">
                  <c:v>Pass</c:v>
                </c:pt>
                <c:pt idx="1">
                  <c:v>Fail</c:v>
                </c:pt>
                <c:pt idx="2">
                  <c:v>Blocked</c:v>
                </c:pt>
                <c:pt idx="3">
                  <c:v>Not Executed</c:v>
                </c:pt>
              </c:strCache>
            </c:strRef>
          </c:cat>
          <c:val>
            <c:numRef>
              <c:f>'Market Price Landscape'!$G$7:$G$10</c:f>
              <c:numCache>
                <c:formatCode>General</c:formatCode>
                <c:ptCount val="4"/>
                <c:pt idx="0">
                  <c:v>21</c:v>
                </c:pt>
                <c:pt idx="1">
                  <c:v>0</c:v>
                </c:pt>
                <c:pt idx="2">
                  <c:v>0</c:v>
                </c:pt>
                <c:pt idx="3">
                  <c:v>0</c:v>
                </c:pt>
              </c:numCache>
            </c:numRef>
          </c:val>
          <c:extLst>
            <c:ext xmlns:c16="http://schemas.microsoft.com/office/drawing/2014/chart" uri="{C3380CC4-5D6E-409C-BE32-E72D297353CC}">
              <c16:uniqueId val="{00000008-41B9-4E01-8CCD-31B1067E1A44}"/>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66146726450860305"/>
          <c:y val="4.3608353167083287E-2"/>
          <c:w val="0.30130941965587638"/>
          <c:h val="0.91693866988066153"/>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28575</xdr:colOff>
      <xdr:row>3</xdr:row>
      <xdr:rowOff>19047</xdr:rowOff>
    </xdr:from>
    <xdr:to>
      <xdr:col>16</xdr:col>
      <xdr:colOff>9524</xdr:colOff>
      <xdr:row>18</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19</xdr:row>
      <xdr:rowOff>16669</xdr:rowOff>
    </xdr:from>
    <xdr:to>
      <xdr:col>16</xdr:col>
      <xdr:colOff>9525</xdr:colOff>
      <xdr:row>36</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1</xdr:col>
      <xdr:colOff>38367</xdr:colOff>
      <xdr:row>3</xdr:row>
      <xdr:rowOff>19132</xdr:rowOff>
    </xdr:to>
    <xdr:pic>
      <xdr:nvPicPr>
        <xdr:cNvPr id="5" name="Picture 4">
          <a:extLst>
            <a:ext uri="{FF2B5EF4-FFF2-40B4-BE49-F238E27FC236}">
              <a16:creationId xmlns:a16="http://schemas.microsoft.com/office/drawing/2014/main" id="{9812E3BE-DA98-494C-AEE1-7BD36833878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14792" cy="590632"/>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9526</xdr:colOff>
      <xdr:row>10</xdr:row>
      <xdr:rowOff>0</xdr:rowOff>
    </xdr:from>
    <xdr:to>
      <xdr:col>6</xdr:col>
      <xdr:colOff>1695451</xdr:colOff>
      <xdr:row>14</xdr:row>
      <xdr:rowOff>190501</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144113</xdr:colOff>
      <xdr:row>0</xdr:row>
      <xdr:rowOff>38102</xdr:rowOff>
    </xdr:from>
    <xdr:to>
      <xdr:col>0</xdr:col>
      <xdr:colOff>1227487</xdr:colOff>
      <xdr:row>0</xdr:row>
      <xdr:rowOff>447676</xdr:rowOff>
    </xdr:to>
    <xdr:sp macro="" textlink="">
      <xdr:nvSpPr>
        <xdr:cNvPr id="3" name="Rounded Rectangle 3">
          <a:hlinkClick xmlns:r="http://schemas.openxmlformats.org/officeDocument/2006/relationships" r:id="rId2"/>
          <a:extLst>
            <a:ext uri="{FF2B5EF4-FFF2-40B4-BE49-F238E27FC236}">
              <a16:creationId xmlns:a16="http://schemas.microsoft.com/office/drawing/2014/main" id="{00000000-0008-0000-0200-000003000000}"/>
            </a:ext>
          </a:extLst>
        </xdr:cNvPr>
        <xdr:cNvSpPr>
          <a:spLocks noEditPoints="1"/>
        </xdr:cNvSpPr>
      </xdr:nvSpPr>
      <xdr:spPr bwMode="auto">
        <a:xfrm>
          <a:off x="144113" y="38102"/>
          <a:ext cx="1083374" cy="409574"/>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10"/>
  <sheetViews>
    <sheetView tabSelected="1" workbookViewId="0"/>
  </sheetViews>
  <sheetFormatPr defaultRowHeight="15"/>
  <cols>
    <col min="1" max="1" width="28.140625" style="1" customWidth="1"/>
    <col min="2" max="4" width="10.7109375" style="1" customWidth="1"/>
    <col min="5" max="5" width="14.7109375" style="1" customWidth="1"/>
    <col min="6" max="6" width="14.42578125" style="1" bestFit="1" customWidth="1"/>
    <col min="7" max="7" width="13" style="1" customWidth="1"/>
    <col min="8" max="8" width="6.28515625" style="1" customWidth="1"/>
    <col min="9" max="16384" width="9.140625" style="1"/>
  </cols>
  <sheetData>
    <row r="4" spans="1:7" ht="18" customHeight="1">
      <c r="A4" s="154" t="s">
        <v>0</v>
      </c>
      <c r="B4" s="155"/>
      <c r="C4" s="155"/>
      <c r="D4" s="155"/>
      <c r="E4" s="155"/>
      <c r="F4" s="155"/>
      <c r="G4" s="155"/>
    </row>
    <row r="5" spans="1:7" ht="18" customHeight="1">
      <c r="A5" s="156" t="s">
        <v>1</v>
      </c>
      <c r="B5" s="158" t="s">
        <v>2</v>
      </c>
      <c r="C5" s="158"/>
      <c r="D5" s="158"/>
      <c r="E5" s="158"/>
      <c r="F5" s="158"/>
      <c r="G5" s="159" t="s">
        <v>3</v>
      </c>
    </row>
    <row r="6" spans="1:7" ht="15.75" thickBot="1">
      <c r="A6" s="157"/>
      <c r="B6" s="46" t="s">
        <v>4</v>
      </c>
      <c r="C6" s="46" t="s">
        <v>5</v>
      </c>
      <c r="D6" s="46" t="s">
        <v>36</v>
      </c>
      <c r="E6" s="47" t="s">
        <v>35</v>
      </c>
      <c r="F6" s="46" t="s">
        <v>6</v>
      </c>
      <c r="G6" s="159"/>
    </row>
    <row r="7" spans="1:7" ht="15.75" thickTop="1">
      <c r="A7" s="88" t="s">
        <v>44</v>
      </c>
      <c r="B7" s="84">
        <f>'Market Price Landscape'!G7</f>
        <v>21</v>
      </c>
      <c r="C7" s="84">
        <f>'Market Price Landscape'!G8</f>
        <v>0</v>
      </c>
      <c r="D7" s="84">
        <f>'Market Price Landscape'!G9</f>
        <v>0</v>
      </c>
      <c r="E7" s="84">
        <f>'Market Price Landscape'!G10</f>
        <v>0</v>
      </c>
      <c r="F7" s="85">
        <f>SUM(B7:E7)</f>
        <v>21</v>
      </c>
      <c r="G7" s="2">
        <f>(B7+C7+D7)/(F7)</f>
        <v>1</v>
      </c>
    </row>
    <row r="8" spans="1:7">
      <c r="A8" s="3"/>
      <c r="B8" s="4"/>
      <c r="C8" s="4"/>
      <c r="D8" s="4"/>
      <c r="E8" s="4"/>
      <c r="F8" s="4"/>
      <c r="G8" s="4"/>
    </row>
    <row r="9" spans="1:7" ht="19.5" customHeight="1" thickBot="1">
      <c r="A9" s="86" t="s">
        <v>50</v>
      </c>
      <c r="B9" s="5">
        <f>SUM(B7:B8)</f>
        <v>21</v>
      </c>
      <c r="C9" s="5">
        <f>SUM(C7:C8)</f>
        <v>0</v>
      </c>
      <c r="D9" s="5">
        <f>SUM(D7:D8)</f>
        <v>0</v>
      </c>
      <c r="E9" s="5">
        <f>SUM(E7:E8)</f>
        <v>0</v>
      </c>
      <c r="F9" s="5">
        <f>SUM(F7:F8)</f>
        <v>21</v>
      </c>
      <c r="G9" s="6">
        <f>SUM(G7:G7)</f>
        <v>1</v>
      </c>
    </row>
    <row r="10" spans="1:7" ht="15.75" thickTop="1">
      <c r="F10" s="87" t="s">
        <v>7</v>
      </c>
      <c r="G10" s="7">
        <f>100%-G9</f>
        <v>0</v>
      </c>
    </row>
  </sheetData>
  <mergeCells count="4">
    <mergeCell ref="A4:G4"/>
    <mergeCell ref="A5:A6"/>
    <mergeCell ref="B5:F5"/>
    <mergeCell ref="G5:G6"/>
  </mergeCells>
  <hyperlinks>
    <hyperlink ref="A7" location="'Market Price Landscape'!A1" display="Market Price Landscape"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zoomScaleSheetLayoutView="100" workbookViewId="0"/>
  </sheetViews>
  <sheetFormatPr defaultColWidth="9" defaultRowHeight="15"/>
  <cols>
    <col min="1" max="1" width="71.85546875" style="8" customWidth="1"/>
    <col min="2" max="2" width="11.7109375" style="10" customWidth="1"/>
    <col min="3" max="3" width="101.7109375" style="9" customWidth="1"/>
    <col min="4" max="16384" width="9" style="8"/>
  </cols>
  <sheetData>
    <row r="1" spans="1:3">
      <c r="A1" s="65" t="s">
        <v>31</v>
      </c>
      <c r="B1" s="65" t="s">
        <v>8</v>
      </c>
      <c r="C1" s="66" t="s">
        <v>9</v>
      </c>
    </row>
    <row r="2" spans="1:3" ht="15" customHeight="1">
      <c r="A2" s="166" t="s">
        <v>74</v>
      </c>
      <c r="B2" s="68" t="s">
        <v>51</v>
      </c>
      <c r="C2" s="70" t="str">
        <f>VLOOKUP(B2,'Market Price Landscape'!$A$17:$D$276,2,0)</f>
        <v>Verify Promo Search screen after login.</v>
      </c>
    </row>
    <row r="3" spans="1:3">
      <c r="A3" s="167"/>
      <c r="B3" s="68" t="s">
        <v>52</v>
      </c>
      <c r="C3" s="70" t="str">
        <f>VLOOKUP(B3,'Market Price Landscape'!$A$17:$D$276,2,0)</f>
        <v>Verify Market Price Landscape page.</v>
      </c>
    </row>
    <row r="4" spans="1:3">
      <c r="A4" s="167"/>
      <c r="B4" s="68" t="s">
        <v>53</v>
      </c>
      <c r="C4" s="70" t="str">
        <f>VLOOKUP(B4,'Market Price Landscape'!$A$17:$D$276,2,0)</f>
        <v>Verify when user made any selections in madlib search.</v>
      </c>
    </row>
    <row r="5" spans="1:3">
      <c r="A5" s="167"/>
      <c r="B5" s="68" t="s">
        <v>54</v>
      </c>
      <c r="C5" s="70" t="str">
        <f>VLOOKUP(B5,'Market Price Landscape'!$A$17:$D$276,2,0)</f>
        <v>Verify Single Product Across Multiple Accounts tab.</v>
      </c>
    </row>
    <row r="6" spans="1:3">
      <c r="A6" s="167"/>
      <c r="B6" s="68" t="s">
        <v>55</v>
      </c>
      <c r="C6" s="70" t="str">
        <f>VLOOKUP(B6,'Market Price Landscape'!$A$17:$D$276,2,0)</f>
        <v>Verify Single Product Across Multiple Accounts tab Export icon.</v>
      </c>
    </row>
    <row r="7" spans="1:3">
      <c r="A7" s="167"/>
      <c r="B7" s="68" t="s">
        <v>56</v>
      </c>
      <c r="C7" s="70" t="str">
        <f>VLOOKUP(B7,'Market Price Landscape'!$A$17:$D$276,2,0)</f>
        <v>Verify Single Product Across Multiple Accounts tab Product DDL.</v>
      </c>
    </row>
    <row r="8" spans="1:3">
      <c r="A8" s="167"/>
      <c r="B8" s="68" t="s">
        <v>57</v>
      </c>
      <c r="C8" s="70" t="str">
        <f>VLOOKUP(B8,'Market Price Landscape'!$A$17:$D$276,2,0)</f>
        <v>Verify Single Product Across Multiple Accounts tab Legend Color.</v>
      </c>
    </row>
    <row r="9" spans="1:3">
      <c r="A9" s="167"/>
      <c r="B9" s="68" t="s">
        <v>58</v>
      </c>
      <c r="C9" s="70" t="str">
        <f>VLOOKUP(B9,'Market Price Landscape'!$A$17:$D$276,2,0)</f>
        <v>Verify Single Product Across Multiple Accounts tab Chart section.</v>
      </c>
    </row>
    <row r="10" spans="1:3">
      <c r="A10" s="167"/>
      <c r="B10" s="68" t="s">
        <v>59</v>
      </c>
      <c r="C10" s="70" t="str">
        <f>VLOOKUP(B10,'Market Price Landscape'!$A$17:$D$276,2,0)</f>
        <v>Verify Single Product Across Multiple Accounts tab Carousel.</v>
      </c>
    </row>
    <row r="11" spans="1:3">
      <c r="A11" s="167"/>
      <c r="B11" s="68" t="s">
        <v>60</v>
      </c>
      <c r="C11" s="70" t="str">
        <f>VLOOKUP(B11,'Market Price Landscape'!$A$17:$D$276,2,0)</f>
        <v>Verify Single Product Across Multiple Accounts tab Carousel Export icon.</v>
      </c>
    </row>
    <row r="12" spans="1:3">
      <c r="A12" s="167"/>
      <c r="B12" s="68" t="s">
        <v>61</v>
      </c>
      <c r="C12" s="70" t="str">
        <f>VLOOKUP(B12,'Market Price Landscape'!$A$17:$D$276,2,0)</f>
        <v>Verify Single Product Across Multiple Accounts tab Carousel View Ad option.</v>
      </c>
    </row>
    <row r="13" spans="1:3">
      <c r="A13" s="167"/>
      <c r="B13" s="68" t="s">
        <v>62</v>
      </c>
      <c r="C13" s="70" t="str">
        <f>VLOOKUP(B13,'Market Price Landscape'!$A$17:$D$276,2,0)</f>
        <v>Verify Single Product Across Multiple Accounts tab Carousel Detail option.</v>
      </c>
    </row>
    <row r="14" spans="1:3">
      <c r="A14" s="167"/>
      <c r="B14" s="68" t="s">
        <v>63</v>
      </c>
      <c r="C14" s="70" t="str">
        <f>VLOOKUP(B14,'Market Price Landscape'!$A$17:$D$276,2,0)</f>
        <v>Verify Multiple Products Across Single Account tab.</v>
      </c>
    </row>
    <row r="15" spans="1:3">
      <c r="A15" s="167"/>
      <c r="B15" s="68" t="s">
        <v>64</v>
      </c>
      <c r="C15" s="70" t="str">
        <f>VLOOKUP(B15,'Market Price Landscape'!$A$17:$D$276,2,0)</f>
        <v>Verify Multiple Products Across Single Account tab Export icon.</v>
      </c>
    </row>
    <row r="16" spans="1:3">
      <c r="A16" s="167"/>
      <c r="B16" s="68" t="s">
        <v>65</v>
      </c>
      <c r="C16" s="70" t="str">
        <f>VLOOKUP(B16,'Market Price Landscape'!$A$17:$D$276,2,0)</f>
        <v>Verify Multiple Products Across Single Account tab Account &amp; Market DDL.</v>
      </c>
    </row>
    <row r="17" spans="1:3">
      <c r="A17" s="167"/>
      <c r="B17" s="68" t="s">
        <v>66</v>
      </c>
      <c r="C17" s="70" t="str">
        <f>VLOOKUP(B17,'Market Price Landscape'!$A$17:$D$276,2,0)</f>
        <v>Verify Multiple Products Across Single Account tab Legend Color.</v>
      </c>
    </row>
    <row r="18" spans="1:3">
      <c r="A18" s="167"/>
      <c r="B18" s="68" t="s">
        <v>67</v>
      </c>
      <c r="C18" s="70" t="str">
        <f>VLOOKUP(B18,'Market Price Landscape'!$A$17:$D$276,2,0)</f>
        <v>Verify Multiple Products Across Single Account tab Chart section.</v>
      </c>
    </row>
    <row r="19" spans="1:3">
      <c r="A19" s="167"/>
      <c r="B19" s="68" t="s">
        <v>68</v>
      </c>
      <c r="C19" s="70" t="str">
        <f>VLOOKUP(B19,'Market Price Landscape'!$A$17:$D$276,2,0)</f>
        <v>Verify Multiple Products Across Single Account tab Carousel.</v>
      </c>
    </row>
    <row r="20" spans="1:3">
      <c r="A20" s="167"/>
      <c r="B20" s="68" t="s">
        <v>69</v>
      </c>
      <c r="C20" s="70" t="str">
        <f>VLOOKUP(B20,'Market Price Landscape'!$A$17:$D$276,2,0)</f>
        <v>Verify Multiple Products Across Single Account tab Carousel Export icon.</v>
      </c>
    </row>
    <row r="21" spans="1:3">
      <c r="A21" s="167"/>
      <c r="B21" s="68" t="s">
        <v>70</v>
      </c>
      <c r="C21" s="70" t="str">
        <f>VLOOKUP(B21,'Market Price Landscape'!$A$17:$D$276,2,0)</f>
        <v>Verify Multiple Products Across Single Account tab Carousel View Ad option.</v>
      </c>
    </row>
    <row r="22" spans="1:3">
      <c r="A22" s="168"/>
      <c r="B22" s="68" t="s">
        <v>71</v>
      </c>
      <c r="C22" s="70" t="str">
        <f>VLOOKUP(B22,'Market Price Landscape'!$A$17:$D$276,2,0)</f>
        <v>Verify Multiple Products Across Single Account tab Carousel Detail option.</v>
      </c>
    </row>
  </sheetData>
  <mergeCells count="1">
    <mergeCell ref="A2:A22"/>
  </mergeCells>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76"/>
  <sheetViews>
    <sheetView zoomScaleSheetLayoutView="100" workbookViewId="0"/>
  </sheetViews>
  <sheetFormatPr defaultColWidth="8.7109375" defaultRowHeight="15"/>
  <cols>
    <col min="1" max="1" width="20.7109375" style="44" customWidth="1"/>
    <col min="2" max="2" width="55.7109375" style="39" customWidth="1"/>
    <col min="3" max="3" width="88.7109375" style="39" customWidth="1"/>
    <col min="4" max="5" width="15.7109375" style="39" customWidth="1"/>
    <col min="6" max="6" width="15.85546875" style="39" bestFit="1" customWidth="1"/>
    <col min="7" max="7" width="25.7109375" style="44" customWidth="1"/>
    <col min="8" max="16384" width="8.7109375" style="13"/>
  </cols>
  <sheetData>
    <row r="1" spans="1:7" ht="39.950000000000003" customHeight="1" thickBot="1">
      <c r="A1" s="41"/>
      <c r="B1" s="11"/>
      <c r="C1" s="11"/>
      <c r="D1" s="11"/>
      <c r="E1" s="11"/>
      <c r="F1" s="12"/>
      <c r="G1" s="92"/>
    </row>
    <row r="2" spans="1:7" ht="15.75" thickBot="1">
      <c r="A2" s="14"/>
      <c r="B2" s="15" t="s">
        <v>10</v>
      </c>
      <c r="C2" s="67" t="s">
        <v>44</v>
      </c>
      <c r="D2" s="17"/>
      <c r="E2" s="14"/>
      <c r="F2" s="162" t="s">
        <v>11</v>
      </c>
      <c r="G2" s="162"/>
    </row>
    <row r="3" spans="1:7">
      <c r="A3" s="14"/>
      <c r="B3" s="15" t="s">
        <v>12</v>
      </c>
      <c r="C3" s="67" t="s">
        <v>44</v>
      </c>
      <c r="D3" s="17"/>
      <c r="E3" s="14"/>
      <c r="F3" s="54" t="s">
        <v>13</v>
      </c>
      <c r="G3" s="93"/>
    </row>
    <row r="4" spans="1:7">
      <c r="A4" s="14"/>
      <c r="B4" s="15" t="s">
        <v>14</v>
      </c>
      <c r="C4" s="24" t="s">
        <v>72</v>
      </c>
      <c r="D4" s="18"/>
      <c r="E4" s="14"/>
      <c r="F4" s="55" t="s">
        <v>15</v>
      </c>
      <c r="G4" s="94"/>
    </row>
    <row r="5" spans="1:7" ht="15.75" thickBot="1">
      <c r="A5" s="14"/>
      <c r="B5" s="15" t="s">
        <v>16</v>
      </c>
      <c r="C5" s="24" t="s">
        <v>73</v>
      </c>
      <c r="D5" s="17"/>
      <c r="E5" s="14"/>
      <c r="F5" s="56" t="s">
        <v>17</v>
      </c>
      <c r="G5" s="95"/>
    </row>
    <row r="6" spans="1:7" ht="15.75" thickBot="1">
      <c r="A6" s="14"/>
      <c r="B6" s="57" t="s">
        <v>37</v>
      </c>
      <c r="C6" s="19"/>
      <c r="D6" s="20"/>
      <c r="E6" s="14"/>
      <c r="F6" s="163" t="s">
        <v>18</v>
      </c>
      <c r="G6" s="163"/>
    </row>
    <row r="7" spans="1:7">
      <c r="A7" s="14"/>
      <c r="B7" s="57" t="s">
        <v>38</v>
      </c>
      <c r="C7" s="21">
        <v>43990</v>
      </c>
      <c r="D7" s="22"/>
      <c r="E7" s="14"/>
      <c r="F7" s="58" t="s">
        <v>4</v>
      </c>
      <c r="G7" s="48">
        <f>COUNTIF(G17:G276,"Pass")</f>
        <v>21</v>
      </c>
    </row>
    <row r="8" spans="1:7">
      <c r="A8" s="14"/>
      <c r="B8" s="15" t="s">
        <v>19</v>
      </c>
      <c r="C8" s="24" t="s">
        <v>47</v>
      </c>
      <c r="D8" s="23"/>
      <c r="E8" s="14"/>
      <c r="F8" s="59" t="s">
        <v>5</v>
      </c>
      <c r="G8" s="49">
        <f>COUNTIF(G17:G276,"Fail")</f>
        <v>0</v>
      </c>
    </row>
    <row r="9" spans="1:7">
      <c r="A9" s="14"/>
      <c r="B9" s="15" t="s">
        <v>20</v>
      </c>
      <c r="C9" s="24" t="s">
        <v>32</v>
      </c>
      <c r="D9" s="23"/>
      <c r="E9" s="14"/>
      <c r="F9" s="51" t="s">
        <v>36</v>
      </c>
      <c r="G9" s="49">
        <f>COUNTIF(G17:G276,"Blocked")</f>
        <v>0</v>
      </c>
    </row>
    <row r="10" spans="1:7" ht="15.75" thickBot="1">
      <c r="A10" s="14"/>
      <c r="B10" s="57" t="s">
        <v>39</v>
      </c>
      <c r="C10" s="21"/>
      <c r="D10" s="22"/>
      <c r="E10" s="14"/>
      <c r="F10" s="52" t="s">
        <v>35</v>
      </c>
      <c r="G10" s="50">
        <f>COUNTIF(G17:G276,"Not Executed")</f>
        <v>0</v>
      </c>
    </row>
    <row r="11" spans="1:7">
      <c r="A11" s="14"/>
      <c r="B11" s="15" t="s">
        <v>21</v>
      </c>
      <c r="C11" s="16">
        <f>G7</f>
        <v>21</v>
      </c>
      <c r="D11" s="23"/>
      <c r="E11" s="14"/>
      <c r="F11" s="53"/>
      <c r="G11" s="96"/>
    </row>
    <row r="12" spans="1:7">
      <c r="A12" s="14"/>
      <c r="B12" s="15" t="s">
        <v>22</v>
      </c>
      <c r="C12" s="16">
        <f>G8</f>
        <v>0</v>
      </c>
      <c r="D12" s="23"/>
      <c r="E12" s="14"/>
      <c r="F12" s="25"/>
      <c r="G12" s="97"/>
    </row>
    <row r="13" spans="1:7">
      <c r="A13" s="14"/>
      <c r="B13" s="57" t="s">
        <v>40</v>
      </c>
      <c r="C13" s="16">
        <f>G9</f>
        <v>0</v>
      </c>
      <c r="D13" s="26"/>
      <c r="E13" s="14"/>
      <c r="F13" s="25"/>
      <c r="G13" s="97"/>
    </row>
    <row r="14" spans="1:7">
      <c r="A14" s="23"/>
      <c r="B14" s="57" t="s">
        <v>41</v>
      </c>
      <c r="C14" s="16">
        <f>G10</f>
        <v>0</v>
      </c>
      <c r="D14" s="27"/>
      <c r="E14" s="14"/>
      <c r="F14" s="25"/>
      <c r="G14" s="97"/>
    </row>
    <row r="15" spans="1:7" ht="15.75" thickBot="1">
      <c r="A15" s="23"/>
      <c r="B15" s="27"/>
      <c r="C15" s="27"/>
      <c r="D15" s="27"/>
      <c r="E15" s="14"/>
      <c r="F15" s="28"/>
      <c r="G15" s="98"/>
    </row>
    <row r="17" spans="1:7" s="29" customFormat="1">
      <c r="A17" s="43" t="s">
        <v>51</v>
      </c>
      <c r="B17" s="160" t="s">
        <v>84</v>
      </c>
      <c r="C17" s="161"/>
      <c r="D17" s="161"/>
      <c r="E17" s="30"/>
      <c r="F17" s="31" t="s">
        <v>23</v>
      </c>
      <c r="G17" s="99" t="str">
        <f>IF(COUNTIF(F20:F20,"Blocked")&gt;0,"Blocked",IF(COUNTIF(F20:F20,"Fail")&gt;0,"Fail",IF(COUNTIF(F20:F20,"")=0,"Pass","Not Executed")))</f>
        <v>Pass</v>
      </c>
    </row>
    <row r="18" spans="1:7" s="29" customFormat="1" ht="30">
      <c r="A18" s="42" t="s">
        <v>24</v>
      </c>
      <c r="B18" s="123" t="s">
        <v>100</v>
      </c>
      <c r="C18" s="124"/>
      <c r="D18" s="124"/>
      <c r="E18" s="33"/>
      <c r="F18" s="34"/>
      <c r="G18" s="34"/>
    </row>
    <row r="19" spans="1:7" s="29" customFormat="1">
      <c r="A19" s="35" t="s">
        <v>25</v>
      </c>
      <c r="B19" s="125" t="s">
        <v>26</v>
      </c>
      <c r="C19" s="125" t="s">
        <v>34</v>
      </c>
      <c r="D19" s="125" t="s">
        <v>33</v>
      </c>
      <c r="E19" s="35" t="s">
        <v>27</v>
      </c>
      <c r="F19" s="35" t="s">
        <v>28</v>
      </c>
      <c r="G19" s="35" t="s">
        <v>29</v>
      </c>
    </row>
    <row r="20" spans="1:7" s="29" customFormat="1" ht="105">
      <c r="A20" s="23">
        <v>1</v>
      </c>
      <c r="B20" s="126" t="s">
        <v>85</v>
      </c>
      <c r="C20" s="127" t="s">
        <v>86</v>
      </c>
      <c r="D20" s="128"/>
      <c r="E20" s="27"/>
      <c r="F20" s="45" t="s">
        <v>4</v>
      </c>
      <c r="G20" s="100"/>
    </row>
    <row r="21" spans="1:7" s="38" customFormat="1">
      <c r="A21" s="42" t="s">
        <v>30</v>
      </c>
      <c r="B21" s="32"/>
      <c r="C21" s="32"/>
      <c r="D21" s="32"/>
      <c r="E21" s="32"/>
      <c r="F21" s="32"/>
      <c r="G21" s="42"/>
    </row>
    <row r="22" spans="1:7" customFormat="1">
      <c r="A22" s="140" t="s">
        <v>52</v>
      </c>
      <c r="B22" s="164" t="s">
        <v>103</v>
      </c>
      <c r="C22" s="165"/>
      <c r="D22" s="165"/>
      <c r="E22" s="141"/>
      <c r="F22" s="142" t="s">
        <v>23</v>
      </c>
      <c r="G22" s="143" t="str">
        <f>IF(COUNTIF(F25:F28,"Blocked")&gt;0,"Blocked",IF(COUNTIF(F25:F28,"Fail")&gt;0,"Fail",IF(COUNTIF(F25:F28,"")=0,"Pass","Not Executed")))</f>
        <v>Pass</v>
      </c>
    </row>
    <row r="23" spans="1:7" customFormat="1" ht="30">
      <c r="A23" s="144" t="s">
        <v>24</v>
      </c>
      <c r="B23" s="123" t="s">
        <v>100</v>
      </c>
      <c r="C23" s="124"/>
      <c r="D23" s="145"/>
      <c r="E23" s="145"/>
      <c r="F23" s="146"/>
      <c r="G23" s="146"/>
    </row>
    <row r="24" spans="1:7" customFormat="1">
      <c r="A24" s="147" t="s">
        <v>25</v>
      </c>
      <c r="B24" s="125" t="s">
        <v>26</v>
      </c>
      <c r="C24" s="125" t="s">
        <v>34</v>
      </c>
      <c r="D24" s="147" t="s">
        <v>33</v>
      </c>
      <c r="E24" s="147" t="s">
        <v>27</v>
      </c>
      <c r="F24" s="147" t="s">
        <v>28</v>
      </c>
      <c r="G24" s="147" t="s">
        <v>29</v>
      </c>
    </row>
    <row r="25" spans="1:7" customFormat="1" ht="15.75">
      <c r="A25" s="135">
        <v>1</v>
      </c>
      <c r="B25" s="126" t="s">
        <v>85</v>
      </c>
      <c r="C25" s="132" t="s">
        <v>88</v>
      </c>
      <c r="D25" s="148"/>
      <c r="E25" s="148"/>
      <c r="F25" s="149" t="s">
        <v>4</v>
      </c>
      <c r="G25" s="150"/>
    </row>
    <row r="26" spans="1:7" customFormat="1" ht="150">
      <c r="A26" s="135">
        <v>2</v>
      </c>
      <c r="B26" s="126" t="s">
        <v>89</v>
      </c>
      <c r="C26" s="127" t="s">
        <v>101</v>
      </c>
      <c r="F26" s="149" t="s">
        <v>4</v>
      </c>
    </row>
    <row r="27" spans="1:7" customFormat="1" ht="15.75">
      <c r="A27" s="135">
        <v>3</v>
      </c>
      <c r="B27" s="126" t="s">
        <v>102</v>
      </c>
      <c r="C27" s="132" t="s">
        <v>104</v>
      </c>
      <c r="D27" s="148"/>
      <c r="E27" s="148"/>
      <c r="F27" s="149" t="s">
        <v>4</v>
      </c>
      <c r="G27" s="150"/>
    </row>
    <row r="28" spans="1:7" customFormat="1" ht="60">
      <c r="A28" s="135">
        <v>4</v>
      </c>
      <c r="B28" s="126" t="s">
        <v>105</v>
      </c>
      <c r="C28" s="127" t="s">
        <v>106</v>
      </c>
      <c r="D28" s="128"/>
      <c r="E28" s="128"/>
      <c r="F28" s="136" t="s">
        <v>4</v>
      </c>
      <c r="G28" s="138"/>
    </row>
    <row r="29" spans="1:7" customFormat="1">
      <c r="A29" s="144" t="s">
        <v>30</v>
      </c>
      <c r="B29" s="151"/>
      <c r="C29" s="151"/>
      <c r="D29" s="151"/>
      <c r="E29" s="151"/>
      <c r="F29" s="151"/>
      <c r="G29" s="144"/>
    </row>
    <row r="30" spans="1:7" customFormat="1">
      <c r="A30" s="129" t="s">
        <v>53</v>
      </c>
      <c r="B30" s="160" t="s">
        <v>87</v>
      </c>
      <c r="C30" s="161"/>
      <c r="D30" s="161"/>
      <c r="E30" s="130"/>
      <c r="F30" s="131" t="s">
        <v>23</v>
      </c>
      <c r="G30" s="143" t="str">
        <f>IF(COUNTIF(F33:F40,"Blocked")&gt;0,"Blocked",IF(COUNTIF(F33:F40,"Fail")&gt;0,"Fail",IF(COUNTIF(F33:F40,"")=0,"Pass","Not Executed")))</f>
        <v>Pass</v>
      </c>
    </row>
    <row r="31" spans="1:7" customFormat="1" ht="30">
      <c r="A31" s="133" t="s">
        <v>24</v>
      </c>
      <c r="B31" s="123" t="s">
        <v>100</v>
      </c>
      <c r="C31" s="124"/>
      <c r="D31" s="124"/>
      <c r="E31" s="124"/>
      <c r="F31" s="134"/>
      <c r="G31" s="134"/>
    </row>
    <row r="32" spans="1:7" customFormat="1">
      <c r="A32" s="125" t="s">
        <v>25</v>
      </c>
      <c r="B32" s="125" t="s">
        <v>26</v>
      </c>
      <c r="C32" s="125" t="s">
        <v>34</v>
      </c>
      <c r="D32" s="125" t="s">
        <v>33</v>
      </c>
      <c r="E32" s="125" t="s">
        <v>27</v>
      </c>
      <c r="F32" s="125" t="s">
        <v>28</v>
      </c>
      <c r="G32" s="125" t="s">
        <v>29</v>
      </c>
    </row>
    <row r="33" spans="1:7" customFormat="1" ht="15.75">
      <c r="A33" s="135">
        <v>1</v>
      </c>
      <c r="B33" s="126" t="s">
        <v>85</v>
      </c>
      <c r="C33" s="132" t="s">
        <v>88</v>
      </c>
      <c r="D33" s="128"/>
      <c r="E33" s="128"/>
      <c r="F33" s="45" t="s">
        <v>4</v>
      </c>
      <c r="G33" s="137"/>
    </row>
    <row r="34" spans="1:7" customFormat="1" ht="15.75">
      <c r="A34" s="135">
        <v>2</v>
      </c>
      <c r="B34" s="126" t="s">
        <v>89</v>
      </c>
      <c r="C34" s="127" t="s">
        <v>107</v>
      </c>
      <c r="F34" s="45" t="s">
        <v>4</v>
      </c>
    </row>
    <row r="35" spans="1:7" customFormat="1" ht="15.75">
      <c r="A35" s="135">
        <v>3</v>
      </c>
      <c r="B35" s="126" t="s">
        <v>102</v>
      </c>
      <c r="C35" s="132" t="s">
        <v>104</v>
      </c>
      <c r="D35" s="128"/>
      <c r="E35" s="128"/>
      <c r="F35" s="45" t="s">
        <v>4</v>
      </c>
      <c r="G35" s="137"/>
    </row>
    <row r="36" spans="1:7" customFormat="1" ht="15.75">
      <c r="A36" s="135">
        <v>4</v>
      </c>
      <c r="B36" s="126" t="s">
        <v>90</v>
      </c>
      <c r="C36" s="132" t="s">
        <v>91</v>
      </c>
      <c r="D36" s="128"/>
      <c r="E36" s="128"/>
      <c r="F36" s="45" t="s">
        <v>4</v>
      </c>
      <c r="G36" s="138"/>
    </row>
    <row r="37" spans="1:7" customFormat="1" ht="45">
      <c r="A37" s="135">
        <v>5</v>
      </c>
      <c r="B37" s="126" t="s">
        <v>92</v>
      </c>
      <c r="C37" s="127" t="s">
        <v>93</v>
      </c>
      <c r="D37" s="128"/>
      <c r="E37" s="128"/>
      <c r="F37" s="45" t="s">
        <v>4</v>
      </c>
      <c r="G37" s="138"/>
    </row>
    <row r="38" spans="1:7" customFormat="1" ht="45">
      <c r="A38" s="135">
        <v>6</v>
      </c>
      <c r="B38" s="126" t="s">
        <v>94</v>
      </c>
      <c r="C38" s="127" t="s">
        <v>95</v>
      </c>
      <c r="D38" s="128"/>
      <c r="E38" s="128"/>
      <c r="F38" s="45" t="s">
        <v>4</v>
      </c>
      <c r="G38" s="138"/>
    </row>
    <row r="39" spans="1:7" customFormat="1" ht="15.75">
      <c r="A39" s="135">
        <v>7</v>
      </c>
      <c r="B39" s="126" t="s">
        <v>96</v>
      </c>
      <c r="C39" s="132" t="s">
        <v>97</v>
      </c>
      <c r="D39" s="128"/>
      <c r="E39" s="128"/>
      <c r="F39" s="45" t="s">
        <v>4</v>
      </c>
      <c r="G39" s="138"/>
    </row>
    <row r="40" spans="1:7" customFormat="1" ht="30">
      <c r="A40" s="135">
        <v>8</v>
      </c>
      <c r="B40" s="126" t="s">
        <v>98</v>
      </c>
      <c r="C40" s="127" t="s">
        <v>99</v>
      </c>
      <c r="D40" s="128"/>
      <c r="E40" s="128"/>
      <c r="F40" s="45" t="s">
        <v>4</v>
      </c>
      <c r="G40" s="138"/>
    </row>
    <row r="41" spans="1:7" customFormat="1">
      <c r="A41" s="133" t="s">
        <v>30</v>
      </c>
      <c r="B41" s="139"/>
      <c r="C41" s="139"/>
      <c r="D41" s="139"/>
      <c r="E41" s="139"/>
      <c r="F41" s="139"/>
      <c r="G41" s="133"/>
    </row>
    <row r="42" spans="1:7" s="29" customFormat="1">
      <c r="A42" s="43" t="s">
        <v>54</v>
      </c>
      <c r="B42" s="160" t="s">
        <v>42</v>
      </c>
      <c r="C42" s="161"/>
      <c r="D42" s="161"/>
      <c r="E42" s="30"/>
      <c r="F42" s="119" t="s">
        <v>23</v>
      </c>
      <c r="G42" s="99" t="str">
        <f>IF(COUNTIF(F45:F48,"Blocked")&gt;0,"Blocked",IF(COUNTIF(F45:F48,"Fail")&gt;0,"Fail",IF(COUNTIF(F45:F48,"")=0,"Pass","Not Executed")))</f>
        <v>Pass</v>
      </c>
    </row>
    <row r="43" spans="1:7" s="29" customFormat="1" ht="30">
      <c r="A43" s="42" t="s">
        <v>24</v>
      </c>
      <c r="B43" s="123" t="s">
        <v>100</v>
      </c>
      <c r="C43" s="124"/>
      <c r="D43" s="124"/>
      <c r="E43" s="33"/>
      <c r="F43" s="34"/>
      <c r="G43" s="34"/>
    </row>
    <row r="44" spans="1:7" s="29" customFormat="1">
      <c r="A44" s="35" t="s">
        <v>25</v>
      </c>
      <c r="B44" s="125" t="s">
        <v>26</v>
      </c>
      <c r="C44" s="125" t="s">
        <v>34</v>
      </c>
      <c r="D44" s="125" t="s">
        <v>33</v>
      </c>
      <c r="E44" s="35" t="s">
        <v>27</v>
      </c>
      <c r="F44" s="35" t="s">
        <v>28</v>
      </c>
      <c r="G44" s="35" t="s">
        <v>29</v>
      </c>
    </row>
    <row r="45" spans="1:7" s="29" customFormat="1" ht="15.75">
      <c r="A45" s="61">
        <v>1</v>
      </c>
      <c r="B45" s="126" t="s">
        <v>85</v>
      </c>
      <c r="C45" s="132" t="s">
        <v>88</v>
      </c>
      <c r="D45" s="128"/>
      <c r="E45" s="27"/>
      <c r="F45" s="45" t="s">
        <v>4</v>
      </c>
      <c r="G45" s="100"/>
    </row>
    <row r="46" spans="1:7" s="29" customFormat="1" ht="15.75">
      <c r="A46" s="61">
        <v>2</v>
      </c>
      <c r="B46" s="126" t="s">
        <v>89</v>
      </c>
      <c r="C46" s="132" t="s">
        <v>107</v>
      </c>
      <c r="D46" s="128"/>
      <c r="E46" s="27"/>
      <c r="F46" s="45" t="s">
        <v>4</v>
      </c>
      <c r="G46" s="100"/>
    </row>
    <row r="47" spans="1:7" s="29" customFormat="1" ht="15.75">
      <c r="A47" s="61">
        <v>3</v>
      </c>
      <c r="B47" s="126" t="s">
        <v>102</v>
      </c>
      <c r="C47" s="132" t="s">
        <v>104</v>
      </c>
      <c r="D47" s="128"/>
      <c r="E47" s="27"/>
      <c r="F47" s="45" t="s">
        <v>4</v>
      </c>
      <c r="G47" s="100"/>
    </row>
    <row r="48" spans="1:7" s="29" customFormat="1" ht="113.25">
      <c r="A48" s="61">
        <v>4</v>
      </c>
      <c r="B48" s="126" t="s">
        <v>108</v>
      </c>
      <c r="C48" s="152" t="s">
        <v>109</v>
      </c>
      <c r="D48" s="128"/>
      <c r="E48" s="27"/>
      <c r="F48" s="45" t="s">
        <v>4</v>
      </c>
      <c r="G48" s="100"/>
    </row>
    <row r="49" spans="1:7" s="38" customFormat="1">
      <c r="A49" s="42" t="s">
        <v>30</v>
      </c>
      <c r="B49" s="32"/>
      <c r="C49" s="32"/>
      <c r="D49" s="32"/>
      <c r="E49" s="32"/>
      <c r="F49" s="32"/>
      <c r="G49" s="42"/>
    </row>
    <row r="50" spans="1:7" s="122" customFormat="1">
      <c r="A50" s="140" t="s">
        <v>55</v>
      </c>
      <c r="B50" s="160" t="s">
        <v>117</v>
      </c>
      <c r="C50" s="161"/>
      <c r="D50" s="161"/>
      <c r="E50" s="141"/>
      <c r="F50" s="142" t="s">
        <v>23</v>
      </c>
      <c r="G50" s="143" t="str">
        <f>IF(COUNTIF(F53:F62,"Blocked")&gt;0,"Blocked",IF(COUNTIF(F53:F62,"Fail")&gt;0,"Fail",IF(COUNTIF(F53:F62,"")=0,"Pass","Not Executed")))</f>
        <v>Pass</v>
      </c>
    </row>
    <row r="51" spans="1:7" s="122" customFormat="1" ht="30">
      <c r="A51" s="144" t="s">
        <v>24</v>
      </c>
      <c r="B51" s="123" t="s">
        <v>100</v>
      </c>
      <c r="C51" s="124"/>
      <c r="D51" s="124"/>
      <c r="E51" s="145"/>
      <c r="F51" s="146"/>
      <c r="G51" s="146"/>
    </row>
    <row r="52" spans="1:7" s="122" customFormat="1">
      <c r="A52" s="147" t="s">
        <v>25</v>
      </c>
      <c r="B52" s="125" t="s">
        <v>26</v>
      </c>
      <c r="C52" s="125" t="s">
        <v>34</v>
      </c>
      <c r="D52" s="125" t="s">
        <v>33</v>
      </c>
      <c r="E52" s="147" t="s">
        <v>27</v>
      </c>
      <c r="F52" s="147" t="s">
        <v>28</v>
      </c>
      <c r="G52" s="147" t="s">
        <v>29</v>
      </c>
    </row>
    <row r="53" spans="1:7" s="122" customFormat="1" ht="15.75">
      <c r="A53" s="135">
        <v>1</v>
      </c>
      <c r="B53" s="126" t="s">
        <v>85</v>
      </c>
      <c r="C53" s="132" t="s">
        <v>88</v>
      </c>
      <c r="D53" s="128"/>
      <c r="E53" s="148"/>
      <c r="F53" s="149" t="s">
        <v>4</v>
      </c>
      <c r="G53" s="150"/>
    </row>
    <row r="54" spans="1:7" s="122" customFormat="1" ht="15.75">
      <c r="A54" s="135">
        <v>2</v>
      </c>
      <c r="B54" s="126" t="s">
        <v>89</v>
      </c>
      <c r="C54" s="132" t="s">
        <v>107</v>
      </c>
      <c r="D54" s="128"/>
      <c r="E54" s="148"/>
      <c r="F54" s="149" t="s">
        <v>4</v>
      </c>
      <c r="G54" s="150"/>
    </row>
    <row r="55" spans="1:7" s="122" customFormat="1" ht="15.75">
      <c r="A55" s="135">
        <v>3</v>
      </c>
      <c r="B55" s="126" t="s">
        <v>102</v>
      </c>
      <c r="C55" s="132" t="s">
        <v>104</v>
      </c>
      <c r="D55" s="128"/>
      <c r="E55" s="148"/>
      <c r="F55" s="149" t="s">
        <v>4</v>
      </c>
      <c r="G55" s="150"/>
    </row>
    <row r="56" spans="1:7" s="122" customFormat="1" ht="15.75">
      <c r="A56" s="135">
        <v>4</v>
      </c>
      <c r="B56" s="126" t="s">
        <v>108</v>
      </c>
      <c r="C56" s="128" t="s">
        <v>83</v>
      </c>
      <c r="D56" s="128"/>
      <c r="E56" s="148"/>
      <c r="F56" s="149" t="s">
        <v>4</v>
      </c>
      <c r="G56" s="150"/>
    </row>
    <row r="57" spans="1:7" s="122" customFormat="1" ht="90">
      <c r="A57" s="135">
        <v>5</v>
      </c>
      <c r="B57" s="126" t="s">
        <v>110</v>
      </c>
      <c r="C57" s="152" t="s">
        <v>111</v>
      </c>
      <c r="D57" s="128"/>
      <c r="E57" s="128"/>
      <c r="F57" s="149" t="s">
        <v>4</v>
      </c>
      <c r="G57" s="137"/>
    </row>
    <row r="58" spans="1:7" s="122" customFormat="1" ht="45">
      <c r="A58" s="135">
        <v>6</v>
      </c>
      <c r="B58" s="126" t="s">
        <v>112</v>
      </c>
      <c r="C58" s="153" t="s">
        <v>118</v>
      </c>
      <c r="D58" s="128"/>
      <c r="E58" s="128"/>
      <c r="F58" s="149" t="s">
        <v>4</v>
      </c>
      <c r="G58" s="137"/>
    </row>
    <row r="59" spans="1:7" s="122" customFormat="1" ht="45">
      <c r="A59" s="135">
        <v>7</v>
      </c>
      <c r="B59" s="126" t="s">
        <v>113</v>
      </c>
      <c r="C59" s="153" t="s">
        <v>119</v>
      </c>
      <c r="D59" s="128"/>
      <c r="E59" s="128"/>
      <c r="F59" s="149" t="s">
        <v>4</v>
      </c>
      <c r="G59" s="137"/>
    </row>
    <row r="60" spans="1:7" s="122" customFormat="1" ht="45">
      <c r="A60" s="135">
        <v>8</v>
      </c>
      <c r="B60" s="126" t="s">
        <v>114</v>
      </c>
      <c r="C60" s="153" t="s">
        <v>120</v>
      </c>
      <c r="D60" s="128"/>
      <c r="E60" s="128"/>
      <c r="F60" s="149" t="s">
        <v>4</v>
      </c>
      <c r="G60" s="137"/>
    </row>
    <row r="61" spans="1:7" s="122" customFormat="1" ht="45">
      <c r="A61" s="135">
        <v>9</v>
      </c>
      <c r="B61" s="126" t="s">
        <v>115</v>
      </c>
      <c r="C61" s="153" t="s">
        <v>121</v>
      </c>
      <c r="D61" s="128"/>
      <c r="E61" s="128"/>
      <c r="F61" s="149" t="s">
        <v>4</v>
      </c>
      <c r="G61" s="137"/>
    </row>
    <row r="62" spans="1:7" s="122" customFormat="1" ht="45">
      <c r="A62" s="135">
        <v>10</v>
      </c>
      <c r="B62" s="126" t="s">
        <v>116</v>
      </c>
      <c r="C62" s="153" t="s">
        <v>122</v>
      </c>
      <c r="D62" s="128"/>
      <c r="E62" s="128"/>
      <c r="F62" s="149" t="s">
        <v>4</v>
      </c>
      <c r="G62" s="137"/>
    </row>
    <row r="63" spans="1:7" s="122" customFormat="1">
      <c r="A63" s="133" t="s">
        <v>30</v>
      </c>
      <c r="B63" s="139"/>
      <c r="C63" s="139"/>
      <c r="D63" s="139"/>
      <c r="E63" s="139"/>
      <c r="F63" s="139"/>
      <c r="G63" s="133"/>
    </row>
    <row r="64" spans="1:7" s="29" customFormat="1">
      <c r="A64" s="43" t="s">
        <v>56</v>
      </c>
      <c r="B64" s="160" t="s">
        <v>123</v>
      </c>
      <c r="C64" s="161"/>
      <c r="D64" s="161"/>
      <c r="E64" s="30"/>
      <c r="F64" s="119" t="s">
        <v>23</v>
      </c>
      <c r="G64" s="99" t="str">
        <f>IF(COUNTIF(F67:F72,"Blocked")&gt;0,"Blocked",IF(COUNTIF(F67:F72,"Fail")&gt;0,"Fail",IF(COUNTIF(F67:F72,"")=0,"Pass","Not Executed")))</f>
        <v>Pass</v>
      </c>
    </row>
    <row r="65" spans="1:7" s="29" customFormat="1" ht="30">
      <c r="A65" s="42" t="s">
        <v>24</v>
      </c>
      <c r="B65" s="123" t="s">
        <v>100</v>
      </c>
      <c r="C65" s="124"/>
      <c r="D65" s="33"/>
      <c r="E65" s="33"/>
      <c r="F65" s="34"/>
      <c r="G65" s="34"/>
    </row>
    <row r="66" spans="1:7" s="29" customFormat="1">
      <c r="A66" s="35" t="s">
        <v>25</v>
      </c>
      <c r="B66" s="125" t="s">
        <v>26</v>
      </c>
      <c r="C66" s="125" t="s">
        <v>34</v>
      </c>
      <c r="D66" s="35" t="s">
        <v>33</v>
      </c>
      <c r="E66" s="35" t="s">
        <v>27</v>
      </c>
      <c r="F66" s="35" t="s">
        <v>28</v>
      </c>
      <c r="G66" s="35" t="s">
        <v>29</v>
      </c>
    </row>
    <row r="67" spans="1:7" s="29" customFormat="1" ht="15.75">
      <c r="A67" s="61">
        <v>1</v>
      </c>
      <c r="B67" s="126" t="s">
        <v>85</v>
      </c>
      <c r="C67" s="132" t="s">
        <v>88</v>
      </c>
      <c r="D67" s="27"/>
      <c r="E67" s="27"/>
      <c r="F67" s="45" t="s">
        <v>4</v>
      </c>
      <c r="G67" s="100"/>
    </row>
    <row r="68" spans="1:7" s="29" customFormat="1" ht="15.75">
      <c r="A68" s="61">
        <v>2</v>
      </c>
      <c r="B68" s="126" t="s">
        <v>89</v>
      </c>
      <c r="C68" s="132" t="s">
        <v>107</v>
      </c>
      <c r="D68" s="27"/>
      <c r="E68" s="27"/>
      <c r="F68" s="45" t="s">
        <v>4</v>
      </c>
      <c r="G68" s="100"/>
    </row>
    <row r="69" spans="1:7" s="29" customFormat="1" ht="15.75">
      <c r="A69" s="61">
        <v>3</v>
      </c>
      <c r="B69" s="126" t="s">
        <v>102</v>
      </c>
      <c r="C69" s="132" t="s">
        <v>104</v>
      </c>
      <c r="D69" s="27"/>
      <c r="E69" s="27"/>
      <c r="F69" s="45" t="s">
        <v>4</v>
      </c>
      <c r="G69" s="100"/>
    </row>
    <row r="70" spans="1:7" s="29" customFormat="1" ht="15.75">
      <c r="A70" s="61">
        <v>4</v>
      </c>
      <c r="B70" s="126" t="s">
        <v>108</v>
      </c>
      <c r="C70" s="128" t="s">
        <v>83</v>
      </c>
      <c r="D70" s="27"/>
      <c r="E70" s="27"/>
      <c r="F70" s="45" t="s">
        <v>4</v>
      </c>
      <c r="G70" s="100"/>
    </row>
    <row r="71" spans="1:7" s="29" customFormat="1" ht="15.75">
      <c r="A71" s="61">
        <v>5</v>
      </c>
      <c r="B71" s="36" t="s">
        <v>124</v>
      </c>
      <c r="C71" s="37" t="s">
        <v>125</v>
      </c>
      <c r="D71" s="27"/>
      <c r="E71" s="27"/>
      <c r="F71" s="45" t="s">
        <v>4</v>
      </c>
      <c r="G71" s="100"/>
    </row>
    <row r="72" spans="1:7" s="29" customFormat="1" ht="15.75">
      <c r="A72" s="61">
        <v>6</v>
      </c>
      <c r="B72" s="62" t="s">
        <v>82</v>
      </c>
      <c r="C72" s="103" t="s">
        <v>126</v>
      </c>
      <c r="D72" s="27"/>
      <c r="E72" s="27"/>
      <c r="F72" s="45" t="s">
        <v>4</v>
      </c>
      <c r="G72" s="100"/>
    </row>
    <row r="73" spans="1:7" s="38" customFormat="1">
      <c r="A73" s="42" t="s">
        <v>30</v>
      </c>
      <c r="B73" s="32"/>
      <c r="C73" s="32"/>
      <c r="D73" s="32"/>
      <c r="E73" s="32"/>
      <c r="F73" s="32"/>
      <c r="G73" s="42"/>
    </row>
    <row r="74" spans="1:7" s="29" customFormat="1">
      <c r="A74" s="43" t="s">
        <v>57</v>
      </c>
      <c r="B74" s="160" t="s">
        <v>127</v>
      </c>
      <c r="C74" s="161"/>
      <c r="D74" s="161"/>
      <c r="E74" s="30"/>
      <c r="F74" s="119" t="s">
        <v>23</v>
      </c>
      <c r="G74" s="99" t="str">
        <f>IF(COUNTIF(F77:F83,"Blocked")&gt;0,"Blocked",IF(COUNTIF(F77:F83,"Fail")&gt;0,"Fail",IF(COUNTIF(F77:F83,"")=0,"Pass","Not Executed")))</f>
        <v>Pass</v>
      </c>
    </row>
    <row r="75" spans="1:7" s="29" customFormat="1" ht="30">
      <c r="A75" s="42" t="s">
        <v>24</v>
      </c>
      <c r="B75" s="123" t="s">
        <v>100</v>
      </c>
      <c r="C75" s="124"/>
      <c r="D75" s="33"/>
      <c r="E75" s="33"/>
      <c r="F75" s="34"/>
      <c r="G75" s="34"/>
    </row>
    <row r="76" spans="1:7" s="29" customFormat="1">
      <c r="A76" s="35" t="s">
        <v>25</v>
      </c>
      <c r="B76" s="125" t="s">
        <v>26</v>
      </c>
      <c r="C76" s="125" t="s">
        <v>34</v>
      </c>
      <c r="D76" s="35" t="s">
        <v>33</v>
      </c>
      <c r="E76" s="35" t="s">
        <v>27</v>
      </c>
      <c r="F76" s="35" t="s">
        <v>28</v>
      </c>
      <c r="G76" s="35" t="s">
        <v>29</v>
      </c>
    </row>
    <row r="77" spans="1:7" s="29" customFormat="1" ht="15.75">
      <c r="A77" s="61">
        <v>1</v>
      </c>
      <c r="B77" s="126" t="s">
        <v>85</v>
      </c>
      <c r="C77" s="132" t="s">
        <v>88</v>
      </c>
      <c r="D77" s="27"/>
      <c r="E77" s="27"/>
      <c r="F77" s="45" t="s">
        <v>4</v>
      </c>
      <c r="G77" s="100"/>
    </row>
    <row r="78" spans="1:7" s="29" customFormat="1" ht="15.75">
      <c r="A78" s="61">
        <v>2</v>
      </c>
      <c r="B78" s="126" t="s">
        <v>89</v>
      </c>
      <c r="C78" s="132" t="s">
        <v>107</v>
      </c>
      <c r="D78" s="27"/>
      <c r="E78" s="27"/>
      <c r="F78" s="45" t="s">
        <v>4</v>
      </c>
      <c r="G78" s="100"/>
    </row>
    <row r="79" spans="1:7" s="29" customFormat="1" ht="15.75">
      <c r="A79" s="61">
        <v>3</v>
      </c>
      <c r="B79" s="126" t="s">
        <v>102</v>
      </c>
      <c r="C79" s="132" t="s">
        <v>104</v>
      </c>
      <c r="D79" s="27"/>
      <c r="E79" s="27"/>
      <c r="F79" s="45" t="s">
        <v>4</v>
      </c>
      <c r="G79" s="100"/>
    </row>
    <row r="80" spans="1:7" s="29" customFormat="1" ht="15.75">
      <c r="A80" s="61">
        <v>4</v>
      </c>
      <c r="B80" s="126" t="s">
        <v>108</v>
      </c>
      <c r="C80" s="128" t="s">
        <v>83</v>
      </c>
      <c r="D80" s="27"/>
      <c r="E80" s="27"/>
      <c r="F80" s="45" t="s">
        <v>4</v>
      </c>
      <c r="G80" s="100"/>
    </row>
    <row r="81" spans="1:7" s="29" customFormat="1" ht="15.75">
      <c r="A81" s="61">
        <v>5</v>
      </c>
      <c r="B81" s="36" t="s">
        <v>128</v>
      </c>
      <c r="C81" s="37" t="s">
        <v>129</v>
      </c>
      <c r="D81" s="27"/>
      <c r="E81" s="27"/>
      <c r="F81" s="45" t="s">
        <v>4</v>
      </c>
      <c r="G81" s="100"/>
    </row>
    <row r="82" spans="1:7" s="29" customFormat="1" ht="15.75">
      <c r="A82" s="61">
        <v>6</v>
      </c>
      <c r="B82" s="36" t="s">
        <v>130</v>
      </c>
      <c r="C82" s="37" t="s">
        <v>131</v>
      </c>
      <c r="D82" s="27"/>
      <c r="E82" s="27"/>
      <c r="F82" s="45" t="s">
        <v>4</v>
      </c>
      <c r="G82" s="100"/>
    </row>
    <row r="83" spans="1:7" s="29" customFormat="1" ht="15.75">
      <c r="A83" s="61">
        <v>7</v>
      </c>
      <c r="B83" s="36" t="s">
        <v>132</v>
      </c>
      <c r="C83" s="37" t="s">
        <v>133</v>
      </c>
      <c r="D83" s="27"/>
      <c r="E83" s="27"/>
      <c r="F83" s="45" t="s">
        <v>4</v>
      </c>
      <c r="G83" s="100"/>
    </row>
    <row r="84" spans="1:7" s="38" customFormat="1">
      <c r="A84" s="42" t="s">
        <v>30</v>
      </c>
      <c r="B84" s="32"/>
      <c r="C84" s="32"/>
      <c r="D84" s="32"/>
      <c r="E84" s="32"/>
      <c r="F84" s="32"/>
      <c r="G84" s="42"/>
    </row>
    <row r="85" spans="1:7" s="29" customFormat="1">
      <c r="A85" s="43" t="s">
        <v>58</v>
      </c>
      <c r="B85" s="160" t="s">
        <v>134</v>
      </c>
      <c r="C85" s="161"/>
      <c r="D85" s="161"/>
      <c r="E85" s="30"/>
      <c r="F85" s="119" t="s">
        <v>23</v>
      </c>
      <c r="G85" s="99" t="str">
        <f>IF(COUNTIF(F88:F93,"Blocked")&gt;0,"Blocked",IF(COUNTIF(F88:F93,"Fail")&gt;0,"Fail",IF(COUNTIF(F88:F93,"")=0,"Pass","Not Executed")))</f>
        <v>Pass</v>
      </c>
    </row>
    <row r="86" spans="1:7" s="29" customFormat="1" ht="30">
      <c r="A86" s="42" t="s">
        <v>24</v>
      </c>
      <c r="B86" s="123" t="s">
        <v>100</v>
      </c>
      <c r="C86" s="124"/>
      <c r="D86" s="33"/>
      <c r="E86" s="33"/>
      <c r="F86" s="34"/>
      <c r="G86" s="34"/>
    </row>
    <row r="87" spans="1:7" s="29" customFormat="1">
      <c r="A87" s="35" t="s">
        <v>25</v>
      </c>
      <c r="B87" s="125" t="s">
        <v>26</v>
      </c>
      <c r="C87" s="125" t="s">
        <v>34</v>
      </c>
      <c r="D87" s="35" t="s">
        <v>33</v>
      </c>
      <c r="E87" s="35" t="s">
        <v>27</v>
      </c>
      <c r="F87" s="35" t="s">
        <v>28</v>
      </c>
      <c r="G87" s="35" t="s">
        <v>29</v>
      </c>
    </row>
    <row r="88" spans="1:7" s="29" customFormat="1" ht="15.75">
      <c r="A88" s="61">
        <v>1</v>
      </c>
      <c r="B88" s="126" t="s">
        <v>85</v>
      </c>
      <c r="C88" s="132" t="s">
        <v>88</v>
      </c>
      <c r="D88" s="27"/>
      <c r="E88" s="27"/>
      <c r="F88" s="45" t="s">
        <v>4</v>
      </c>
      <c r="G88" s="100"/>
    </row>
    <row r="89" spans="1:7" s="29" customFormat="1" ht="15.75">
      <c r="A89" s="61">
        <v>2</v>
      </c>
      <c r="B89" s="126" t="s">
        <v>89</v>
      </c>
      <c r="C89" s="132" t="s">
        <v>107</v>
      </c>
      <c r="D89" s="27"/>
      <c r="E89" s="27"/>
      <c r="F89" s="45" t="s">
        <v>4</v>
      </c>
      <c r="G89" s="100"/>
    </row>
    <row r="90" spans="1:7" s="29" customFormat="1" ht="15.75">
      <c r="A90" s="61">
        <v>3</v>
      </c>
      <c r="B90" s="126" t="s">
        <v>102</v>
      </c>
      <c r="C90" s="132" t="s">
        <v>104</v>
      </c>
      <c r="D90" s="27"/>
      <c r="E90" s="27"/>
      <c r="F90" s="45" t="s">
        <v>4</v>
      </c>
      <c r="G90" s="100"/>
    </row>
    <row r="91" spans="1:7" s="29" customFormat="1" ht="15.75">
      <c r="A91" s="61">
        <v>4</v>
      </c>
      <c r="B91" s="126" t="s">
        <v>108</v>
      </c>
      <c r="C91" s="128" t="s">
        <v>83</v>
      </c>
      <c r="D91" s="27"/>
      <c r="E91" s="27"/>
      <c r="F91" s="45" t="s">
        <v>4</v>
      </c>
      <c r="G91" s="100"/>
    </row>
    <row r="92" spans="1:7" s="29" customFormat="1" ht="60">
      <c r="A92" s="61">
        <v>5</v>
      </c>
      <c r="B92" s="36" t="s">
        <v>135</v>
      </c>
      <c r="C92" s="37" t="s">
        <v>136</v>
      </c>
      <c r="D92" s="27"/>
      <c r="E92" s="27"/>
      <c r="F92" s="45" t="s">
        <v>4</v>
      </c>
      <c r="G92" s="100"/>
    </row>
    <row r="93" spans="1:7" s="29" customFormat="1" ht="15.75">
      <c r="A93" s="61">
        <v>6</v>
      </c>
      <c r="B93" s="36" t="s">
        <v>137</v>
      </c>
      <c r="C93" s="74" t="s">
        <v>138</v>
      </c>
      <c r="D93" s="27"/>
      <c r="E93" s="27"/>
      <c r="F93" s="45" t="s">
        <v>4</v>
      </c>
      <c r="G93" s="100"/>
    </row>
    <row r="94" spans="1:7" s="38" customFormat="1">
      <c r="A94" s="42" t="s">
        <v>30</v>
      </c>
      <c r="B94" s="32"/>
      <c r="C94" s="32"/>
      <c r="D94" s="32"/>
      <c r="E94" s="32"/>
      <c r="F94" s="32"/>
      <c r="G94" s="42"/>
    </row>
    <row r="95" spans="1:7" s="29" customFormat="1">
      <c r="A95" s="43" t="s">
        <v>59</v>
      </c>
      <c r="B95" s="160" t="s">
        <v>139</v>
      </c>
      <c r="C95" s="161"/>
      <c r="D95" s="161"/>
      <c r="E95" s="30"/>
      <c r="F95" s="119" t="s">
        <v>23</v>
      </c>
      <c r="G95" s="99" t="str">
        <f>IF(COUNTIF(F98:F103,"Blocked")&gt;0,"Blocked",IF(COUNTIF(F98:F103,"Fail")&gt;0,"Fail",IF(COUNTIF(F98:F103,"")=0,"Pass","Not Executed")))</f>
        <v>Pass</v>
      </c>
    </row>
    <row r="96" spans="1:7" s="29" customFormat="1" ht="30">
      <c r="A96" s="42" t="s">
        <v>24</v>
      </c>
      <c r="B96" s="123" t="s">
        <v>100</v>
      </c>
      <c r="C96" s="124"/>
      <c r="D96" s="33"/>
      <c r="E96" s="33"/>
      <c r="F96" s="34"/>
      <c r="G96" s="34"/>
    </row>
    <row r="97" spans="1:7" s="29" customFormat="1">
      <c r="A97" s="35" t="s">
        <v>25</v>
      </c>
      <c r="B97" s="125" t="s">
        <v>26</v>
      </c>
      <c r="C97" s="125" t="s">
        <v>34</v>
      </c>
      <c r="D97" s="35" t="s">
        <v>33</v>
      </c>
      <c r="E97" s="35" t="s">
        <v>27</v>
      </c>
      <c r="F97" s="35" t="s">
        <v>28</v>
      </c>
      <c r="G97" s="35" t="s">
        <v>29</v>
      </c>
    </row>
    <row r="98" spans="1:7" s="29" customFormat="1" ht="15.75">
      <c r="A98" s="61">
        <v>1</v>
      </c>
      <c r="B98" s="126" t="s">
        <v>85</v>
      </c>
      <c r="C98" s="132" t="s">
        <v>88</v>
      </c>
      <c r="D98" s="27"/>
      <c r="E98" s="27"/>
      <c r="F98" s="45" t="s">
        <v>4</v>
      </c>
      <c r="G98" s="100"/>
    </row>
    <row r="99" spans="1:7" s="29" customFormat="1" ht="15.75">
      <c r="A99" s="61">
        <v>2</v>
      </c>
      <c r="B99" s="126" t="s">
        <v>89</v>
      </c>
      <c r="C99" s="132" t="s">
        <v>107</v>
      </c>
      <c r="D99" s="27"/>
      <c r="E99" s="27"/>
      <c r="F99" s="45" t="s">
        <v>4</v>
      </c>
      <c r="G99" s="100"/>
    </row>
    <row r="100" spans="1:7" s="29" customFormat="1" ht="15.75">
      <c r="A100" s="61">
        <v>3</v>
      </c>
      <c r="B100" s="126" t="s">
        <v>102</v>
      </c>
      <c r="C100" s="132" t="s">
        <v>104</v>
      </c>
      <c r="D100" s="27"/>
      <c r="E100" s="27"/>
      <c r="F100" s="45" t="s">
        <v>4</v>
      </c>
      <c r="G100" s="100"/>
    </row>
    <row r="101" spans="1:7" s="29" customFormat="1" ht="15.75">
      <c r="A101" s="61">
        <v>4</v>
      </c>
      <c r="B101" s="126" t="s">
        <v>108</v>
      </c>
      <c r="C101" s="128" t="s">
        <v>83</v>
      </c>
      <c r="D101" s="27"/>
      <c r="E101" s="27"/>
      <c r="F101" s="45" t="s">
        <v>4</v>
      </c>
      <c r="G101" s="100"/>
    </row>
    <row r="102" spans="1:7" s="29" customFormat="1" ht="15.75">
      <c r="A102" s="61">
        <v>5</v>
      </c>
      <c r="B102" s="36" t="s">
        <v>137</v>
      </c>
      <c r="C102" s="74" t="s">
        <v>138</v>
      </c>
      <c r="D102" s="27"/>
      <c r="E102" s="27"/>
      <c r="F102" s="45" t="s">
        <v>4</v>
      </c>
      <c r="G102" s="100"/>
    </row>
    <row r="103" spans="1:7" s="29" customFormat="1" ht="60">
      <c r="A103" s="61">
        <v>6</v>
      </c>
      <c r="B103" s="36" t="s">
        <v>81</v>
      </c>
      <c r="C103" s="37" t="s">
        <v>140</v>
      </c>
      <c r="D103" s="27"/>
      <c r="E103" s="27"/>
      <c r="F103" s="45" t="s">
        <v>4</v>
      </c>
      <c r="G103" s="100"/>
    </row>
    <row r="104" spans="1:7" s="38" customFormat="1">
      <c r="A104" s="42" t="s">
        <v>30</v>
      </c>
      <c r="B104" s="32"/>
      <c r="C104" s="32"/>
      <c r="D104" s="32"/>
      <c r="E104" s="32"/>
      <c r="F104" s="32"/>
      <c r="G104" s="42"/>
    </row>
    <row r="105" spans="1:7" s="62" customFormat="1">
      <c r="A105" s="75" t="s">
        <v>60</v>
      </c>
      <c r="B105" s="160" t="s">
        <v>141</v>
      </c>
      <c r="C105" s="161"/>
      <c r="D105" s="161"/>
      <c r="E105" s="76"/>
      <c r="F105" s="120" t="s">
        <v>23</v>
      </c>
      <c r="G105" s="99" t="str">
        <f>IF(COUNTIF(F108:F114,"Blocked")&gt;0,"Blocked",IF(COUNTIF(F108:F114,"Fail")&gt;0,"Fail",IF(COUNTIF(F108:F114,"")=0,"Pass","Not Executed")))</f>
        <v>Pass</v>
      </c>
    </row>
    <row r="106" spans="1:7" s="62" customFormat="1" ht="30">
      <c r="A106" s="77" t="s">
        <v>24</v>
      </c>
      <c r="B106" s="123" t="s">
        <v>100</v>
      </c>
      <c r="C106" s="124"/>
      <c r="D106" s="33"/>
      <c r="E106" s="78"/>
      <c r="F106" s="79"/>
      <c r="G106" s="79"/>
    </row>
    <row r="107" spans="1:7" s="62" customFormat="1">
      <c r="A107" s="80" t="s">
        <v>25</v>
      </c>
      <c r="B107" s="125" t="s">
        <v>26</v>
      </c>
      <c r="C107" s="125" t="s">
        <v>34</v>
      </c>
      <c r="D107" s="35" t="s">
        <v>33</v>
      </c>
      <c r="E107" s="80" t="s">
        <v>27</v>
      </c>
      <c r="F107" s="80" t="s">
        <v>28</v>
      </c>
      <c r="G107" s="80" t="s">
        <v>29</v>
      </c>
    </row>
    <row r="108" spans="1:7" s="62" customFormat="1" ht="15.75">
      <c r="A108" s="71">
        <v>1</v>
      </c>
      <c r="B108" s="126" t="s">
        <v>85</v>
      </c>
      <c r="C108" s="132" t="s">
        <v>88</v>
      </c>
      <c r="D108" s="27"/>
      <c r="E108" s="64"/>
      <c r="F108" s="45" t="s">
        <v>4</v>
      </c>
      <c r="G108" s="101"/>
    </row>
    <row r="109" spans="1:7" s="62" customFormat="1" ht="15.75">
      <c r="A109" s="73">
        <v>2</v>
      </c>
      <c r="B109" s="126" t="s">
        <v>89</v>
      </c>
      <c r="C109" s="132" t="s">
        <v>107</v>
      </c>
      <c r="D109" s="27"/>
      <c r="E109" s="64"/>
      <c r="F109" s="45" t="s">
        <v>4</v>
      </c>
      <c r="G109" s="101"/>
    </row>
    <row r="110" spans="1:7" s="62" customFormat="1" ht="15.75">
      <c r="A110" s="73">
        <v>3</v>
      </c>
      <c r="B110" s="126" t="s">
        <v>102</v>
      </c>
      <c r="C110" s="132" t="s">
        <v>104</v>
      </c>
      <c r="D110" s="27"/>
      <c r="E110" s="64"/>
      <c r="F110" s="45" t="s">
        <v>4</v>
      </c>
      <c r="G110" s="101"/>
    </row>
    <row r="111" spans="1:7" s="62" customFormat="1" ht="15.75">
      <c r="A111" s="73">
        <v>4</v>
      </c>
      <c r="B111" s="126" t="s">
        <v>108</v>
      </c>
      <c r="C111" s="128" t="s">
        <v>83</v>
      </c>
      <c r="D111" s="27"/>
      <c r="E111" s="64"/>
      <c r="F111" s="45" t="s">
        <v>4</v>
      </c>
      <c r="G111" s="102"/>
    </row>
    <row r="112" spans="1:7" s="62" customFormat="1" ht="15.75">
      <c r="A112" s="73">
        <v>5</v>
      </c>
      <c r="B112" s="36" t="s">
        <v>137</v>
      </c>
      <c r="C112" s="74" t="s">
        <v>138</v>
      </c>
      <c r="D112" s="27"/>
      <c r="E112" s="64"/>
      <c r="F112" s="45" t="s">
        <v>4</v>
      </c>
      <c r="G112" s="102"/>
    </row>
    <row r="113" spans="1:7" s="122" customFormat="1" ht="30">
      <c r="A113" s="135">
        <v>6</v>
      </c>
      <c r="B113" s="126" t="s">
        <v>110</v>
      </c>
      <c r="C113" s="152" t="s">
        <v>142</v>
      </c>
      <c r="D113" s="128"/>
      <c r="E113" s="128"/>
      <c r="F113" s="45" t="s">
        <v>4</v>
      </c>
      <c r="G113" s="137"/>
    </row>
    <row r="114" spans="1:7" s="122" customFormat="1" ht="45">
      <c r="A114" s="135">
        <v>7</v>
      </c>
      <c r="B114" s="126" t="s">
        <v>115</v>
      </c>
      <c r="C114" s="152" t="s">
        <v>143</v>
      </c>
      <c r="D114" s="128"/>
      <c r="E114" s="128"/>
      <c r="F114" s="45" t="s">
        <v>4</v>
      </c>
      <c r="G114" s="137"/>
    </row>
    <row r="115" spans="1:7" s="63" customFormat="1">
      <c r="A115" s="77" t="s">
        <v>30</v>
      </c>
      <c r="B115" s="81"/>
      <c r="C115" s="81"/>
      <c r="D115" s="81"/>
      <c r="E115" s="81"/>
      <c r="F115" s="81"/>
      <c r="G115" s="77"/>
    </row>
    <row r="116" spans="1:7" s="108" customFormat="1">
      <c r="A116" s="104" t="s">
        <v>61</v>
      </c>
      <c r="B116" s="160" t="s">
        <v>144</v>
      </c>
      <c r="C116" s="161"/>
      <c r="D116" s="161"/>
      <c r="E116" s="105"/>
      <c r="F116" s="121" t="s">
        <v>23</v>
      </c>
      <c r="G116" s="107" t="str">
        <f>IF(COUNTIF(F119:F144,"Blocked")&gt;0,"Blocked",IF(COUNTIF(F119:F144,"Fail")&gt;0,"Fail",IF(COUNTIF(F119:F144,"")=0,"Pass","Not Executed")))</f>
        <v>Pass</v>
      </c>
    </row>
    <row r="117" spans="1:7" s="108" customFormat="1" ht="30">
      <c r="A117" s="109" t="s">
        <v>24</v>
      </c>
      <c r="B117" s="123" t="s">
        <v>100</v>
      </c>
      <c r="C117" s="124"/>
      <c r="D117" s="33"/>
      <c r="E117" s="89"/>
      <c r="F117" s="110"/>
      <c r="G117" s="110"/>
    </row>
    <row r="118" spans="1:7" s="108" customFormat="1">
      <c r="A118" s="90" t="s">
        <v>25</v>
      </c>
      <c r="B118" s="125" t="s">
        <v>26</v>
      </c>
      <c r="C118" s="125" t="s">
        <v>34</v>
      </c>
      <c r="D118" s="35" t="s">
        <v>33</v>
      </c>
      <c r="E118" s="90" t="s">
        <v>27</v>
      </c>
      <c r="F118" s="90" t="s">
        <v>28</v>
      </c>
      <c r="G118" s="90" t="s">
        <v>29</v>
      </c>
    </row>
    <row r="119" spans="1:7" s="108" customFormat="1" ht="15.75">
      <c r="A119" s="111">
        <v>1</v>
      </c>
      <c r="B119" s="126" t="s">
        <v>85</v>
      </c>
      <c r="C119" s="132" t="s">
        <v>88</v>
      </c>
      <c r="D119" s="27"/>
      <c r="E119" s="112"/>
      <c r="F119" s="45" t="s">
        <v>4</v>
      </c>
      <c r="G119" s="113"/>
    </row>
    <row r="120" spans="1:7" s="108" customFormat="1" ht="15.75">
      <c r="A120" s="114">
        <v>2</v>
      </c>
      <c r="B120" s="126" t="s">
        <v>89</v>
      </c>
      <c r="C120" s="132" t="s">
        <v>107</v>
      </c>
      <c r="D120" s="27"/>
      <c r="E120" s="112"/>
      <c r="F120" s="45" t="s">
        <v>4</v>
      </c>
      <c r="G120" s="113"/>
    </row>
    <row r="121" spans="1:7" s="108" customFormat="1" ht="15.75">
      <c r="A121" s="114">
        <v>3</v>
      </c>
      <c r="B121" s="126" t="s">
        <v>102</v>
      </c>
      <c r="C121" s="132" t="s">
        <v>104</v>
      </c>
      <c r="D121" s="27"/>
      <c r="E121" s="112"/>
      <c r="F121" s="45" t="s">
        <v>4</v>
      </c>
      <c r="G121" s="115"/>
    </row>
    <row r="122" spans="1:7" s="108" customFormat="1" ht="15.75">
      <c r="A122" s="114">
        <v>4</v>
      </c>
      <c r="B122" s="126" t="s">
        <v>108</v>
      </c>
      <c r="C122" s="128" t="s">
        <v>83</v>
      </c>
      <c r="D122" s="27"/>
      <c r="E122" s="112"/>
      <c r="F122" s="45" t="s">
        <v>4</v>
      </c>
      <c r="G122" s="115"/>
    </row>
    <row r="123" spans="1:7" s="108" customFormat="1" ht="15.75">
      <c r="A123" s="114">
        <v>5</v>
      </c>
      <c r="B123" s="36" t="s">
        <v>137</v>
      </c>
      <c r="C123" s="74" t="s">
        <v>138</v>
      </c>
      <c r="D123" s="27"/>
      <c r="E123" s="112"/>
      <c r="F123" s="45" t="s">
        <v>4</v>
      </c>
      <c r="G123" s="115"/>
    </row>
    <row r="124" spans="1:7" s="108" customFormat="1" ht="15.75">
      <c r="A124" s="114">
        <v>6</v>
      </c>
      <c r="B124" s="112" t="s">
        <v>76</v>
      </c>
      <c r="C124" s="91" t="s">
        <v>77</v>
      </c>
      <c r="D124" s="112"/>
      <c r="E124" s="112"/>
      <c r="F124" s="45" t="s">
        <v>4</v>
      </c>
      <c r="G124" s="115"/>
    </row>
    <row r="125" spans="1:7" s="108" customFormat="1" ht="15.75">
      <c r="A125" s="114">
        <v>7</v>
      </c>
      <c r="B125" s="112" t="s">
        <v>145</v>
      </c>
      <c r="C125" s="112" t="s">
        <v>146</v>
      </c>
      <c r="D125" s="112"/>
      <c r="E125" s="112"/>
      <c r="F125" s="45" t="s">
        <v>4</v>
      </c>
      <c r="G125" s="115"/>
    </row>
    <row r="126" spans="1:7" s="108" customFormat="1" ht="90">
      <c r="A126" s="114">
        <v>8</v>
      </c>
      <c r="B126" s="112" t="s">
        <v>45</v>
      </c>
      <c r="C126" s="112" t="s">
        <v>147</v>
      </c>
      <c r="D126" s="112"/>
      <c r="E126" s="112"/>
      <c r="F126" s="45" t="s">
        <v>4</v>
      </c>
      <c r="G126" s="115"/>
    </row>
    <row r="127" spans="1:7" s="108" customFormat="1" ht="15.75">
      <c r="A127" s="111">
        <v>9</v>
      </c>
      <c r="B127" s="112" t="s">
        <v>165</v>
      </c>
      <c r="C127" s="112" t="s">
        <v>167</v>
      </c>
      <c r="D127" s="112"/>
      <c r="E127" s="112"/>
      <c r="F127" s="45" t="s">
        <v>4</v>
      </c>
      <c r="G127" s="115"/>
    </row>
    <row r="128" spans="1:7" s="108" customFormat="1" ht="15.75">
      <c r="A128" s="114">
        <v>10</v>
      </c>
      <c r="B128" s="112" t="s">
        <v>166</v>
      </c>
      <c r="C128" s="112" t="s">
        <v>167</v>
      </c>
      <c r="D128" s="112"/>
      <c r="E128" s="112"/>
      <c r="F128" s="45" t="s">
        <v>4</v>
      </c>
      <c r="G128" s="113"/>
    </row>
    <row r="129" spans="1:7" s="108" customFormat="1" ht="15.75">
      <c r="A129" s="114">
        <v>11</v>
      </c>
      <c r="B129" s="112" t="s">
        <v>148</v>
      </c>
      <c r="C129" s="91" t="s">
        <v>149</v>
      </c>
      <c r="D129" s="112"/>
      <c r="E129" s="112"/>
      <c r="F129" s="45" t="s">
        <v>4</v>
      </c>
      <c r="G129" s="113"/>
    </row>
    <row r="130" spans="1:7" s="108" customFormat="1" ht="30">
      <c r="A130" s="114">
        <v>12</v>
      </c>
      <c r="B130" s="112" t="s">
        <v>150</v>
      </c>
      <c r="C130" s="112" t="s">
        <v>151</v>
      </c>
      <c r="D130" s="112"/>
      <c r="E130" s="112"/>
      <c r="F130" s="45" t="s">
        <v>4</v>
      </c>
      <c r="G130" s="113"/>
    </row>
    <row r="131" spans="1:7" s="108" customFormat="1" ht="15.75">
      <c r="A131" s="114">
        <v>13</v>
      </c>
      <c r="B131" s="112" t="s">
        <v>152</v>
      </c>
      <c r="C131" s="112" t="s">
        <v>78</v>
      </c>
      <c r="D131" s="112"/>
      <c r="E131" s="112"/>
      <c r="F131" s="45" t="s">
        <v>4</v>
      </c>
      <c r="G131" s="113"/>
    </row>
    <row r="132" spans="1:7" s="108" customFormat="1" ht="15.75">
      <c r="A132" s="114">
        <v>14</v>
      </c>
      <c r="B132" s="112" t="s">
        <v>153</v>
      </c>
      <c r="C132" s="112" t="s">
        <v>79</v>
      </c>
      <c r="D132" s="112"/>
      <c r="E132" s="112"/>
      <c r="F132" s="45" t="s">
        <v>4</v>
      </c>
      <c r="G132" s="113"/>
    </row>
    <row r="133" spans="1:7" s="108" customFormat="1" ht="15.75">
      <c r="A133" s="114">
        <v>15</v>
      </c>
      <c r="B133" s="112" t="s">
        <v>154</v>
      </c>
      <c r="C133" s="112" t="s">
        <v>80</v>
      </c>
      <c r="D133" s="72"/>
      <c r="E133" s="72"/>
      <c r="F133" s="45" t="s">
        <v>4</v>
      </c>
      <c r="G133" s="113"/>
    </row>
    <row r="134" spans="1:7" s="108" customFormat="1" ht="45">
      <c r="A134" s="114">
        <v>16</v>
      </c>
      <c r="B134" s="112" t="s">
        <v>155</v>
      </c>
      <c r="C134" s="112" t="s">
        <v>156</v>
      </c>
      <c r="D134" s="72"/>
      <c r="E134" s="72"/>
      <c r="F134" s="45" t="s">
        <v>4</v>
      </c>
      <c r="G134" s="113"/>
    </row>
    <row r="135" spans="1:7" s="108" customFormat="1" ht="15.75">
      <c r="A135" s="111">
        <v>17</v>
      </c>
      <c r="B135" s="72" t="s">
        <v>48</v>
      </c>
      <c r="C135" s="72" t="s">
        <v>157</v>
      </c>
      <c r="D135" s="72"/>
      <c r="E135" s="72"/>
      <c r="F135" s="45" t="s">
        <v>4</v>
      </c>
      <c r="G135" s="113"/>
    </row>
    <row r="136" spans="1:7" s="108" customFormat="1" ht="15.75">
      <c r="A136" s="114">
        <v>18</v>
      </c>
      <c r="B136" s="72" t="s">
        <v>49</v>
      </c>
      <c r="C136" s="72" t="s">
        <v>158</v>
      </c>
      <c r="D136" s="72"/>
      <c r="E136" s="72"/>
      <c r="F136" s="45" t="s">
        <v>4</v>
      </c>
      <c r="G136" s="113"/>
    </row>
    <row r="137" spans="1:7" s="108" customFormat="1" ht="15.75">
      <c r="A137" s="114">
        <v>19</v>
      </c>
      <c r="B137" s="72" t="s">
        <v>159</v>
      </c>
      <c r="C137" s="72" t="s">
        <v>160</v>
      </c>
      <c r="D137" s="72"/>
      <c r="E137" s="72"/>
      <c r="F137" s="45" t="s">
        <v>4</v>
      </c>
      <c r="G137" s="113"/>
    </row>
    <row r="138" spans="1:7" s="108" customFormat="1" ht="15.75">
      <c r="A138" s="114">
        <v>20</v>
      </c>
      <c r="B138" s="72" t="s">
        <v>161</v>
      </c>
      <c r="C138" s="72" t="s">
        <v>162</v>
      </c>
      <c r="D138" s="112"/>
      <c r="E138" s="112"/>
      <c r="F138" s="45" t="s">
        <v>4</v>
      </c>
      <c r="G138" s="115"/>
    </row>
    <row r="139" spans="1:7" s="108" customFormat="1" ht="15.75">
      <c r="A139" s="114">
        <v>21</v>
      </c>
      <c r="B139" s="72" t="s">
        <v>163</v>
      </c>
      <c r="C139" s="72" t="s">
        <v>164</v>
      </c>
      <c r="D139" s="112"/>
      <c r="E139" s="112"/>
      <c r="F139" s="45" t="s">
        <v>4</v>
      </c>
      <c r="G139" s="115"/>
    </row>
    <row r="140" spans="1:7" s="108" customFormat="1" ht="15.75">
      <c r="A140" s="114">
        <v>22</v>
      </c>
      <c r="B140" s="112" t="s">
        <v>168</v>
      </c>
      <c r="C140" s="112" t="s">
        <v>169</v>
      </c>
      <c r="D140" s="112"/>
      <c r="E140" s="112"/>
      <c r="F140" s="45" t="s">
        <v>4</v>
      </c>
      <c r="G140" s="115"/>
    </row>
    <row r="141" spans="1:7" s="108" customFormat="1" ht="15.75">
      <c r="A141" s="114">
        <v>23</v>
      </c>
      <c r="B141" s="112" t="s">
        <v>170</v>
      </c>
      <c r="C141" s="112" t="s">
        <v>171</v>
      </c>
      <c r="D141" s="112"/>
      <c r="E141" s="112"/>
      <c r="F141" s="45" t="s">
        <v>4</v>
      </c>
      <c r="G141" s="115"/>
    </row>
    <row r="142" spans="1:7" s="108" customFormat="1" ht="15.75">
      <c r="A142" s="114">
        <v>24</v>
      </c>
      <c r="B142" s="112" t="s">
        <v>172</v>
      </c>
      <c r="C142" s="112" t="s">
        <v>173</v>
      </c>
      <c r="D142" s="112"/>
      <c r="E142" s="112"/>
      <c r="F142" s="45" t="s">
        <v>4</v>
      </c>
      <c r="G142" s="115"/>
    </row>
    <row r="143" spans="1:7" s="108" customFormat="1" ht="15.75">
      <c r="A143" s="111">
        <v>25</v>
      </c>
      <c r="B143" s="112" t="s">
        <v>174</v>
      </c>
      <c r="C143" s="112" t="s">
        <v>175</v>
      </c>
      <c r="D143" s="112"/>
      <c r="E143" s="112"/>
      <c r="F143" s="45" t="s">
        <v>4</v>
      </c>
      <c r="G143" s="115"/>
    </row>
    <row r="144" spans="1:7" s="108" customFormat="1" ht="15.75">
      <c r="A144" s="114">
        <v>26</v>
      </c>
      <c r="B144" s="112" t="s">
        <v>176</v>
      </c>
      <c r="C144" s="112" t="s">
        <v>75</v>
      </c>
      <c r="D144" s="112"/>
      <c r="E144" s="112"/>
      <c r="F144" s="45" t="s">
        <v>4</v>
      </c>
      <c r="G144" s="115"/>
    </row>
    <row r="145" spans="1:7" s="117" customFormat="1" ht="14.25" customHeight="1">
      <c r="A145" s="109" t="s">
        <v>30</v>
      </c>
      <c r="B145" s="116"/>
      <c r="C145" s="116"/>
      <c r="D145" s="116"/>
      <c r="E145" s="116"/>
      <c r="F145" s="116"/>
      <c r="G145" s="109"/>
    </row>
    <row r="146" spans="1:7" s="108" customFormat="1">
      <c r="A146" s="104" t="s">
        <v>62</v>
      </c>
      <c r="B146" s="160" t="s">
        <v>177</v>
      </c>
      <c r="C146" s="161"/>
      <c r="D146" s="161"/>
      <c r="E146" s="105"/>
      <c r="F146" s="121" t="s">
        <v>23</v>
      </c>
      <c r="G146" s="107" t="str">
        <f>IF(COUNTIF(F149:F157,"Blocked")&gt;0,"Blocked",IF(COUNTIF(F149:F157,"Fail")&gt;0,"Fail",IF(COUNTIF(F149:F157,"")=0,"Pass","Not Executed")))</f>
        <v>Pass</v>
      </c>
    </row>
    <row r="147" spans="1:7" s="108" customFormat="1" ht="30">
      <c r="A147" s="109" t="s">
        <v>24</v>
      </c>
      <c r="B147" s="123" t="s">
        <v>100</v>
      </c>
      <c r="C147" s="124"/>
      <c r="D147" s="33"/>
      <c r="E147" s="89"/>
      <c r="F147" s="110"/>
      <c r="G147" s="110"/>
    </row>
    <row r="148" spans="1:7" s="108" customFormat="1">
      <c r="A148" s="90" t="s">
        <v>25</v>
      </c>
      <c r="B148" s="125" t="s">
        <v>26</v>
      </c>
      <c r="C148" s="125" t="s">
        <v>34</v>
      </c>
      <c r="D148" s="35" t="s">
        <v>33</v>
      </c>
      <c r="E148" s="90" t="s">
        <v>27</v>
      </c>
      <c r="F148" s="90" t="s">
        <v>28</v>
      </c>
      <c r="G148" s="90" t="s">
        <v>29</v>
      </c>
    </row>
    <row r="149" spans="1:7" s="108" customFormat="1" ht="15.75">
      <c r="A149" s="111">
        <v>1</v>
      </c>
      <c r="B149" s="126" t="s">
        <v>85</v>
      </c>
      <c r="C149" s="132" t="s">
        <v>88</v>
      </c>
      <c r="D149" s="27"/>
      <c r="E149" s="112"/>
      <c r="F149" s="45" t="s">
        <v>4</v>
      </c>
      <c r="G149" s="113"/>
    </row>
    <row r="150" spans="1:7" s="108" customFormat="1" ht="15.75">
      <c r="A150" s="114">
        <v>2</v>
      </c>
      <c r="B150" s="126" t="s">
        <v>89</v>
      </c>
      <c r="C150" s="132" t="s">
        <v>107</v>
      </c>
      <c r="D150" s="27"/>
      <c r="E150" s="112"/>
      <c r="F150" s="45" t="s">
        <v>4</v>
      </c>
      <c r="G150" s="113"/>
    </row>
    <row r="151" spans="1:7" s="108" customFormat="1" ht="15.75">
      <c r="A151" s="114">
        <v>3</v>
      </c>
      <c r="B151" s="126" t="s">
        <v>102</v>
      </c>
      <c r="C151" s="132" t="s">
        <v>104</v>
      </c>
      <c r="D151" s="27"/>
      <c r="E151" s="112"/>
      <c r="F151" s="45" t="s">
        <v>4</v>
      </c>
      <c r="G151" s="115"/>
    </row>
    <row r="152" spans="1:7" s="108" customFormat="1" ht="15.75">
      <c r="A152" s="114">
        <v>4</v>
      </c>
      <c r="B152" s="126" t="s">
        <v>108</v>
      </c>
      <c r="C152" s="128" t="s">
        <v>83</v>
      </c>
      <c r="D152" s="27"/>
      <c r="E152" s="112"/>
      <c r="F152" s="45" t="s">
        <v>4</v>
      </c>
      <c r="G152" s="115"/>
    </row>
    <row r="153" spans="1:7" s="108" customFormat="1" ht="15.75">
      <c r="A153" s="114">
        <v>5</v>
      </c>
      <c r="B153" s="36" t="s">
        <v>137</v>
      </c>
      <c r="C153" s="74" t="s">
        <v>138</v>
      </c>
      <c r="D153" s="27"/>
      <c r="E153" s="112"/>
      <c r="F153" s="45" t="s">
        <v>4</v>
      </c>
      <c r="G153" s="115"/>
    </row>
    <row r="154" spans="1:7" s="108" customFormat="1" ht="15.75">
      <c r="A154" s="114">
        <v>6</v>
      </c>
      <c r="B154" s="112" t="s">
        <v>178</v>
      </c>
      <c r="C154" s="91" t="s">
        <v>77</v>
      </c>
      <c r="D154" s="112"/>
      <c r="E154" s="112"/>
      <c r="F154" s="45" t="s">
        <v>4</v>
      </c>
      <c r="G154" s="115"/>
    </row>
    <row r="155" spans="1:7" s="108" customFormat="1" ht="15.75">
      <c r="A155" s="114">
        <v>7</v>
      </c>
      <c r="B155" s="112" t="s">
        <v>179</v>
      </c>
      <c r="C155" s="112" t="s">
        <v>180</v>
      </c>
      <c r="D155" s="112"/>
      <c r="E155" s="112"/>
      <c r="F155" s="45" t="s">
        <v>4</v>
      </c>
      <c r="G155" s="115"/>
    </row>
    <row r="156" spans="1:7" s="108" customFormat="1" ht="60">
      <c r="A156" s="114">
        <v>8</v>
      </c>
      <c r="B156" s="112" t="s">
        <v>46</v>
      </c>
      <c r="C156" s="112" t="s">
        <v>181</v>
      </c>
      <c r="D156" s="112"/>
      <c r="E156" s="112"/>
      <c r="F156" s="45" t="s">
        <v>4</v>
      </c>
      <c r="G156" s="115"/>
    </row>
    <row r="157" spans="1:7" s="108" customFormat="1" ht="15.75">
      <c r="A157" s="114">
        <v>9</v>
      </c>
      <c r="B157" s="112" t="s">
        <v>176</v>
      </c>
      <c r="C157" s="112" t="s">
        <v>75</v>
      </c>
      <c r="D157" s="112"/>
      <c r="E157" s="112"/>
      <c r="F157" s="45" t="s">
        <v>4</v>
      </c>
      <c r="G157" s="115"/>
    </row>
    <row r="158" spans="1:7" s="117" customFormat="1" ht="14.25" customHeight="1">
      <c r="A158" s="109" t="s">
        <v>30</v>
      </c>
      <c r="B158" s="116"/>
      <c r="C158" s="116"/>
      <c r="D158" s="116"/>
      <c r="E158" s="116"/>
      <c r="F158" s="116"/>
      <c r="G158" s="109"/>
    </row>
    <row r="159" spans="1:7" s="29" customFormat="1">
      <c r="A159" s="43" t="s">
        <v>63</v>
      </c>
      <c r="B159" s="160" t="s">
        <v>43</v>
      </c>
      <c r="C159" s="161"/>
      <c r="D159" s="161"/>
      <c r="E159" s="30"/>
      <c r="F159" s="40" t="s">
        <v>23</v>
      </c>
      <c r="G159" s="99" t="str">
        <f>IF(COUNTIF(F162:F166,"Blocked")&gt;0,"Blocked",IF(COUNTIF(F162:F166,"Fail")&gt;0,"Fail",IF(COUNTIF(F162:F166,"")=0,"Pass","Not Executed")))</f>
        <v>Pass</v>
      </c>
    </row>
    <row r="160" spans="1:7" s="29" customFormat="1" ht="30">
      <c r="A160" s="60" t="s">
        <v>24</v>
      </c>
      <c r="B160" s="123" t="s">
        <v>100</v>
      </c>
      <c r="C160" s="124"/>
      <c r="D160" s="124"/>
      <c r="E160" s="33"/>
      <c r="F160" s="34"/>
      <c r="G160" s="34"/>
    </row>
    <row r="161" spans="1:7" s="29" customFormat="1">
      <c r="A161" s="35" t="s">
        <v>25</v>
      </c>
      <c r="B161" s="125" t="s">
        <v>26</v>
      </c>
      <c r="C161" s="125" t="s">
        <v>34</v>
      </c>
      <c r="D161" s="125" t="s">
        <v>33</v>
      </c>
      <c r="E161" s="35" t="s">
        <v>27</v>
      </c>
      <c r="F161" s="35" t="s">
        <v>28</v>
      </c>
      <c r="G161" s="35" t="s">
        <v>29</v>
      </c>
    </row>
    <row r="162" spans="1:7" s="29" customFormat="1" ht="15.75">
      <c r="A162" s="61">
        <v>1</v>
      </c>
      <c r="B162" s="126" t="s">
        <v>85</v>
      </c>
      <c r="C162" s="132" t="s">
        <v>88</v>
      </c>
      <c r="D162" s="128"/>
      <c r="E162" s="27"/>
      <c r="F162" s="45" t="s">
        <v>4</v>
      </c>
      <c r="G162" s="100"/>
    </row>
    <row r="163" spans="1:7" s="29" customFormat="1" ht="15.75">
      <c r="A163" s="61">
        <v>2</v>
      </c>
      <c r="B163" s="126" t="s">
        <v>89</v>
      </c>
      <c r="C163" s="132" t="s">
        <v>107</v>
      </c>
      <c r="D163" s="128"/>
      <c r="E163" s="27"/>
      <c r="F163" s="45" t="s">
        <v>4</v>
      </c>
      <c r="G163" s="100"/>
    </row>
    <row r="164" spans="1:7" s="29" customFormat="1" ht="15.75">
      <c r="A164" s="61">
        <v>3</v>
      </c>
      <c r="B164" s="126" t="s">
        <v>102</v>
      </c>
      <c r="C164" s="132" t="s">
        <v>104</v>
      </c>
      <c r="D164" s="128"/>
      <c r="E164" s="27"/>
      <c r="F164" s="45" t="s">
        <v>4</v>
      </c>
      <c r="G164" s="100"/>
    </row>
    <row r="165" spans="1:7" s="122" customFormat="1" ht="15.75">
      <c r="A165" s="135">
        <v>4</v>
      </c>
      <c r="B165" s="126" t="s">
        <v>185</v>
      </c>
      <c r="C165" s="128" t="s">
        <v>83</v>
      </c>
      <c r="D165" s="128"/>
      <c r="E165" s="148"/>
      <c r="F165" s="149" t="s">
        <v>4</v>
      </c>
      <c r="G165" s="150"/>
    </row>
    <row r="166" spans="1:7" s="29" customFormat="1" ht="113.25">
      <c r="A166" s="61">
        <v>5</v>
      </c>
      <c r="B166" s="126" t="s">
        <v>182</v>
      </c>
      <c r="C166" s="152" t="s">
        <v>183</v>
      </c>
      <c r="D166" s="128"/>
      <c r="E166" s="27"/>
      <c r="F166" s="45" t="s">
        <v>4</v>
      </c>
      <c r="G166" s="100"/>
    </row>
    <row r="167" spans="1:7" s="38" customFormat="1">
      <c r="A167" s="42" t="s">
        <v>30</v>
      </c>
      <c r="B167" s="32"/>
      <c r="C167" s="32"/>
      <c r="D167" s="32"/>
      <c r="E167" s="32"/>
      <c r="F167" s="32"/>
      <c r="G167" s="42"/>
    </row>
    <row r="168" spans="1:7" customFormat="1">
      <c r="A168" s="140" t="s">
        <v>64</v>
      </c>
      <c r="B168" s="160" t="s">
        <v>184</v>
      </c>
      <c r="C168" s="161"/>
      <c r="D168" s="161"/>
      <c r="E168" s="141"/>
      <c r="F168" s="142" t="s">
        <v>23</v>
      </c>
      <c r="G168" s="143" t="str">
        <f>IF(COUNTIF(F171:F180,"Blocked")&gt;0,"Blocked",IF(COUNTIF(F171:F180,"Fail")&gt;0,"Fail",IF(COUNTIF(F171:F180,"")=0,"Pass","Not Executed")))</f>
        <v>Pass</v>
      </c>
    </row>
    <row r="169" spans="1:7" customFormat="1" ht="30">
      <c r="A169" s="144" t="s">
        <v>24</v>
      </c>
      <c r="B169" s="123" t="s">
        <v>100</v>
      </c>
      <c r="C169" s="124"/>
      <c r="D169" s="124"/>
      <c r="E169" s="145"/>
      <c r="F169" s="146"/>
      <c r="G169" s="146"/>
    </row>
    <row r="170" spans="1:7" customFormat="1">
      <c r="A170" s="147" t="s">
        <v>25</v>
      </c>
      <c r="B170" s="125" t="s">
        <v>26</v>
      </c>
      <c r="C170" s="125" t="s">
        <v>34</v>
      </c>
      <c r="D170" s="125" t="s">
        <v>33</v>
      </c>
      <c r="E170" s="147" t="s">
        <v>27</v>
      </c>
      <c r="F170" s="147" t="s">
        <v>28</v>
      </c>
      <c r="G170" s="147" t="s">
        <v>29</v>
      </c>
    </row>
    <row r="171" spans="1:7" customFormat="1" ht="15.75">
      <c r="A171" s="135">
        <v>1</v>
      </c>
      <c r="B171" s="126" t="s">
        <v>85</v>
      </c>
      <c r="C171" s="132" t="s">
        <v>88</v>
      </c>
      <c r="D171" s="128"/>
      <c r="E171" s="148"/>
      <c r="F171" s="149" t="s">
        <v>4</v>
      </c>
      <c r="G171" s="150"/>
    </row>
    <row r="172" spans="1:7" customFormat="1" ht="15.75">
      <c r="A172" s="135">
        <v>2</v>
      </c>
      <c r="B172" s="126" t="s">
        <v>89</v>
      </c>
      <c r="C172" s="132" t="s">
        <v>107</v>
      </c>
      <c r="D172" s="128"/>
      <c r="E172" s="148"/>
      <c r="F172" s="149" t="s">
        <v>4</v>
      </c>
      <c r="G172" s="150"/>
    </row>
    <row r="173" spans="1:7" customFormat="1" ht="15.75">
      <c r="A173" s="135">
        <v>3</v>
      </c>
      <c r="B173" s="126" t="s">
        <v>102</v>
      </c>
      <c r="C173" s="132" t="s">
        <v>104</v>
      </c>
      <c r="D173" s="128"/>
      <c r="E173" s="148"/>
      <c r="F173" s="149" t="s">
        <v>4</v>
      </c>
      <c r="G173" s="150"/>
    </row>
    <row r="174" spans="1:7" customFormat="1" ht="15.75">
      <c r="A174" s="135">
        <v>4</v>
      </c>
      <c r="B174" s="126" t="s">
        <v>185</v>
      </c>
      <c r="C174" s="128" t="s">
        <v>83</v>
      </c>
      <c r="D174" s="128"/>
      <c r="E174" s="148"/>
      <c r="F174" s="149" t="s">
        <v>4</v>
      </c>
      <c r="G174" s="150"/>
    </row>
    <row r="175" spans="1:7" customFormat="1" ht="90">
      <c r="A175" s="135">
        <v>5</v>
      </c>
      <c r="B175" s="126" t="s">
        <v>110</v>
      </c>
      <c r="C175" s="152" t="s">
        <v>111</v>
      </c>
      <c r="D175" s="128"/>
      <c r="E175" s="128"/>
      <c r="F175" s="149" t="s">
        <v>4</v>
      </c>
      <c r="G175" s="137"/>
    </row>
    <row r="176" spans="1:7" customFormat="1" ht="45">
      <c r="A176" s="135">
        <v>6</v>
      </c>
      <c r="B176" s="126" t="s">
        <v>112</v>
      </c>
      <c r="C176" s="152" t="s">
        <v>186</v>
      </c>
      <c r="D176" s="128"/>
      <c r="E176" s="128"/>
      <c r="F176" s="149" t="s">
        <v>4</v>
      </c>
      <c r="G176" s="137"/>
    </row>
    <row r="177" spans="1:7" customFormat="1" ht="45">
      <c r="A177" s="135">
        <v>7</v>
      </c>
      <c r="B177" s="126" t="s">
        <v>113</v>
      </c>
      <c r="C177" s="152" t="s">
        <v>187</v>
      </c>
      <c r="D177" s="128"/>
      <c r="E177" s="128"/>
      <c r="F177" s="149" t="s">
        <v>4</v>
      </c>
      <c r="G177" s="137"/>
    </row>
    <row r="178" spans="1:7" customFormat="1" ht="45">
      <c r="A178" s="135">
        <v>8</v>
      </c>
      <c r="B178" s="126" t="s">
        <v>114</v>
      </c>
      <c r="C178" s="152" t="s">
        <v>188</v>
      </c>
      <c r="D178" s="128"/>
      <c r="E178" s="128"/>
      <c r="F178" s="149" t="s">
        <v>4</v>
      </c>
      <c r="G178" s="137"/>
    </row>
    <row r="179" spans="1:7" customFormat="1" ht="45">
      <c r="A179" s="135">
        <v>9</v>
      </c>
      <c r="B179" s="126" t="s">
        <v>115</v>
      </c>
      <c r="C179" s="152" t="s">
        <v>189</v>
      </c>
      <c r="D179" s="128"/>
      <c r="E179" s="128"/>
      <c r="F179" s="149" t="s">
        <v>4</v>
      </c>
      <c r="G179" s="137"/>
    </row>
    <row r="180" spans="1:7" customFormat="1" ht="45">
      <c r="A180" s="135">
        <v>10</v>
      </c>
      <c r="B180" s="126" t="s">
        <v>116</v>
      </c>
      <c r="C180" s="152" t="s">
        <v>190</v>
      </c>
      <c r="D180" s="128"/>
      <c r="E180" s="128"/>
      <c r="F180" s="149" t="s">
        <v>4</v>
      </c>
      <c r="G180" s="137"/>
    </row>
    <row r="181" spans="1:7" customFormat="1">
      <c r="A181" s="133" t="s">
        <v>30</v>
      </c>
      <c r="B181" s="139"/>
      <c r="C181" s="139"/>
      <c r="D181" s="139"/>
      <c r="E181" s="139"/>
      <c r="F181" s="139"/>
      <c r="G181" s="133"/>
    </row>
    <row r="182" spans="1:7" s="29" customFormat="1">
      <c r="A182" s="43" t="s">
        <v>65</v>
      </c>
      <c r="B182" s="160" t="s">
        <v>191</v>
      </c>
      <c r="C182" s="161"/>
      <c r="D182" s="161"/>
      <c r="E182" s="30"/>
      <c r="F182" s="118" t="s">
        <v>23</v>
      </c>
      <c r="G182" s="99" t="str">
        <f>IF(COUNTIF(F185:F190,"Blocked")&gt;0,"Blocked",IF(COUNTIF(F185:F190,"Fail")&gt;0,"Fail",IF(COUNTIF(F185:F190,"")=0,"Pass","Not Executed")))</f>
        <v>Pass</v>
      </c>
    </row>
    <row r="183" spans="1:7" s="29" customFormat="1" ht="30">
      <c r="A183" s="42" t="s">
        <v>24</v>
      </c>
      <c r="B183" s="123" t="s">
        <v>100</v>
      </c>
      <c r="C183" s="124"/>
      <c r="D183" s="33"/>
      <c r="E183" s="33"/>
      <c r="F183" s="34"/>
      <c r="G183" s="34"/>
    </row>
    <row r="184" spans="1:7" s="29" customFormat="1">
      <c r="A184" s="35" t="s">
        <v>25</v>
      </c>
      <c r="B184" s="125" t="s">
        <v>26</v>
      </c>
      <c r="C184" s="125" t="s">
        <v>34</v>
      </c>
      <c r="D184" s="35" t="s">
        <v>33</v>
      </c>
      <c r="E184" s="35" t="s">
        <v>27</v>
      </c>
      <c r="F184" s="35" t="s">
        <v>28</v>
      </c>
      <c r="G184" s="35" t="s">
        <v>29</v>
      </c>
    </row>
    <row r="185" spans="1:7" s="29" customFormat="1" ht="15.75">
      <c r="A185" s="61">
        <v>1</v>
      </c>
      <c r="B185" s="126" t="s">
        <v>85</v>
      </c>
      <c r="C185" s="132" t="s">
        <v>88</v>
      </c>
      <c r="D185" s="27"/>
      <c r="E185" s="27"/>
      <c r="F185" s="45" t="s">
        <v>4</v>
      </c>
      <c r="G185" s="100"/>
    </row>
    <row r="186" spans="1:7" s="29" customFormat="1" ht="15.75">
      <c r="A186" s="61">
        <v>2</v>
      </c>
      <c r="B186" s="126" t="s">
        <v>89</v>
      </c>
      <c r="C186" s="132" t="s">
        <v>107</v>
      </c>
      <c r="D186" s="27"/>
      <c r="E186" s="27"/>
      <c r="F186" s="45" t="s">
        <v>4</v>
      </c>
      <c r="G186" s="100"/>
    </row>
    <row r="187" spans="1:7" s="29" customFormat="1" ht="15.75">
      <c r="A187" s="61">
        <v>3</v>
      </c>
      <c r="B187" s="126" t="s">
        <v>102</v>
      </c>
      <c r="C187" s="132" t="s">
        <v>104</v>
      </c>
      <c r="D187" s="27"/>
      <c r="E187" s="27"/>
      <c r="F187" s="45" t="s">
        <v>4</v>
      </c>
      <c r="G187" s="100"/>
    </row>
    <row r="188" spans="1:7" s="122" customFormat="1" ht="15.75">
      <c r="A188" s="135">
        <v>4</v>
      </c>
      <c r="B188" s="126" t="s">
        <v>185</v>
      </c>
      <c r="C188" s="128" t="s">
        <v>83</v>
      </c>
      <c r="D188" s="128"/>
      <c r="E188" s="148"/>
      <c r="F188" s="149" t="s">
        <v>4</v>
      </c>
      <c r="G188" s="150"/>
    </row>
    <row r="189" spans="1:7" s="29" customFormat="1" ht="15.75">
      <c r="A189" s="61">
        <v>5</v>
      </c>
      <c r="B189" s="36" t="s">
        <v>192</v>
      </c>
      <c r="C189" s="37" t="s">
        <v>193</v>
      </c>
      <c r="D189" s="27"/>
      <c r="E189" s="27"/>
      <c r="F189" s="45" t="s">
        <v>4</v>
      </c>
      <c r="G189" s="100"/>
    </row>
    <row r="190" spans="1:7" s="29" customFormat="1" ht="15.75">
      <c r="A190" s="61">
        <v>6</v>
      </c>
      <c r="B190" s="62" t="s">
        <v>82</v>
      </c>
      <c r="C190" s="103" t="s">
        <v>126</v>
      </c>
      <c r="D190" s="27"/>
      <c r="E190" s="27"/>
      <c r="F190" s="45" t="s">
        <v>4</v>
      </c>
      <c r="G190" s="100"/>
    </row>
    <row r="191" spans="1:7" s="38" customFormat="1">
      <c r="A191" s="42" t="s">
        <v>30</v>
      </c>
      <c r="B191" s="32"/>
      <c r="C191" s="32"/>
      <c r="D191" s="32"/>
      <c r="E191" s="32"/>
      <c r="F191" s="32"/>
      <c r="G191" s="42"/>
    </row>
    <row r="192" spans="1:7" s="29" customFormat="1">
      <c r="A192" s="43" t="s">
        <v>66</v>
      </c>
      <c r="B192" s="160" t="s">
        <v>194</v>
      </c>
      <c r="C192" s="161"/>
      <c r="D192" s="161"/>
      <c r="E192" s="30"/>
      <c r="F192" s="118" t="s">
        <v>23</v>
      </c>
      <c r="G192" s="99" t="str">
        <f>IF(COUNTIF(F195:F201,"Blocked")&gt;0,"Blocked",IF(COUNTIF(F195:F201,"Fail")&gt;0,"Fail",IF(COUNTIF(F195:F201,"")=0,"Pass","Not Executed")))</f>
        <v>Pass</v>
      </c>
    </row>
    <row r="193" spans="1:7" s="29" customFormat="1" ht="30">
      <c r="A193" s="42" t="s">
        <v>24</v>
      </c>
      <c r="B193" s="123" t="s">
        <v>100</v>
      </c>
      <c r="C193" s="124"/>
      <c r="D193" s="33"/>
      <c r="E193" s="33"/>
      <c r="F193" s="34"/>
      <c r="G193" s="34"/>
    </row>
    <row r="194" spans="1:7" s="29" customFormat="1">
      <c r="A194" s="35" t="s">
        <v>25</v>
      </c>
      <c r="B194" s="125" t="s">
        <v>26</v>
      </c>
      <c r="C194" s="125" t="s">
        <v>34</v>
      </c>
      <c r="D194" s="35" t="s">
        <v>33</v>
      </c>
      <c r="E194" s="35" t="s">
        <v>27</v>
      </c>
      <c r="F194" s="35" t="s">
        <v>28</v>
      </c>
      <c r="G194" s="35" t="s">
        <v>29</v>
      </c>
    </row>
    <row r="195" spans="1:7" s="29" customFormat="1" ht="15.75">
      <c r="A195" s="61">
        <v>1</v>
      </c>
      <c r="B195" s="126" t="s">
        <v>85</v>
      </c>
      <c r="C195" s="132" t="s">
        <v>88</v>
      </c>
      <c r="D195" s="27"/>
      <c r="E195" s="27"/>
      <c r="F195" s="45" t="s">
        <v>4</v>
      </c>
      <c r="G195" s="100"/>
    </row>
    <row r="196" spans="1:7" s="29" customFormat="1" ht="15.75">
      <c r="A196" s="61">
        <v>2</v>
      </c>
      <c r="B196" s="126" t="s">
        <v>89</v>
      </c>
      <c r="C196" s="132" t="s">
        <v>107</v>
      </c>
      <c r="D196" s="27"/>
      <c r="E196" s="27"/>
      <c r="F196" s="45" t="s">
        <v>4</v>
      </c>
      <c r="G196" s="100"/>
    </row>
    <row r="197" spans="1:7" s="29" customFormat="1" ht="15.75">
      <c r="A197" s="61">
        <v>3</v>
      </c>
      <c r="B197" s="126" t="s">
        <v>102</v>
      </c>
      <c r="C197" s="132" t="s">
        <v>104</v>
      </c>
      <c r="D197" s="27"/>
      <c r="E197" s="27"/>
      <c r="F197" s="45" t="s">
        <v>4</v>
      </c>
      <c r="G197" s="100"/>
    </row>
    <row r="198" spans="1:7" s="122" customFormat="1" ht="15.75">
      <c r="A198" s="135">
        <v>4</v>
      </c>
      <c r="B198" s="126" t="s">
        <v>185</v>
      </c>
      <c r="C198" s="128" t="s">
        <v>83</v>
      </c>
      <c r="D198" s="128"/>
      <c r="E198" s="148"/>
      <c r="F198" s="149" t="s">
        <v>4</v>
      </c>
      <c r="G198" s="150"/>
    </row>
    <row r="199" spans="1:7" s="29" customFormat="1" ht="15.75">
      <c r="A199" s="61">
        <v>5</v>
      </c>
      <c r="B199" s="36" t="s">
        <v>128</v>
      </c>
      <c r="C199" s="37" t="s">
        <v>129</v>
      </c>
      <c r="D199" s="27"/>
      <c r="E199" s="27"/>
      <c r="F199" s="45" t="s">
        <v>4</v>
      </c>
      <c r="G199" s="100"/>
    </row>
    <row r="200" spans="1:7" s="29" customFormat="1" ht="15.75">
      <c r="A200" s="61">
        <v>6</v>
      </c>
      <c r="B200" s="36" t="s">
        <v>130</v>
      </c>
      <c r="C200" s="37" t="s">
        <v>131</v>
      </c>
      <c r="D200" s="27"/>
      <c r="E200" s="27"/>
      <c r="F200" s="45" t="s">
        <v>4</v>
      </c>
      <c r="G200" s="100"/>
    </row>
    <row r="201" spans="1:7" s="29" customFormat="1" ht="15.75">
      <c r="A201" s="61">
        <v>7</v>
      </c>
      <c r="B201" s="36" t="s">
        <v>132</v>
      </c>
      <c r="C201" s="37" t="s">
        <v>133</v>
      </c>
      <c r="D201" s="27"/>
      <c r="E201" s="27"/>
      <c r="F201" s="45" t="s">
        <v>4</v>
      </c>
      <c r="G201" s="100"/>
    </row>
    <row r="202" spans="1:7" s="38" customFormat="1">
      <c r="A202" s="42" t="s">
        <v>30</v>
      </c>
      <c r="B202" s="32"/>
      <c r="C202" s="32"/>
      <c r="D202" s="32"/>
      <c r="E202" s="32"/>
      <c r="F202" s="32"/>
      <c r="G202" s="42"/>
    </row>
    <row r="203" spans="1:7" s="29" customFormat="1">
      <c r="A203" s="43" t="s">
        <v>67</v>
      </c>
      <c r="B203" s="160" t="s">
        <v>195</v>
      </c>
      <c r="C203" s="161"/>
      <c r="D203" s="161"/>
      <c r="E203" s="30"/>
      <c r="F203" s="69" t="s">
        <v>23</v>
      </c>
      <c r="G203" s="99" t="str">
        <f>IF(COUNTIF(F206:F211,"Blocked")&gt;0,"Blocked",IF(COUNTIF(F206:F211,"Fail")&gt;0,"Fail",IF(COUNTIF(F206:F211,"")=0,"Pass","Not Executed")))</f>
        <v>Pass</v>
      </c>
    </row>
    <row r="204" spans="1:7" s="29" customFormat="1" ht="30">
      <c r="A204" s="42" t="s">
        <v>24</v>
      </c>
      <c r="B204" s="123" t="s">
        <v>100</v>
      </c>
      <c r="C204" s="124"/>
      <c r="D204" s="33"/>
      <c r="E204" s="33"/>
      <c r="F204" s="34"/>
      <c r="G204" s="34"/>
    </row>
    <row r="205" spans="1:7" s="29" customFormat="1">
      <c r="A205" s="35" t="s">
        <v>25</v>
      </c>
      <c r="B205" s="125" t="s">
        <v>26</v>
      </c>
      <c r="C205" s="125" t="s">
        <v>34</v>
      </c>
      <c r="D205" s="35" t="s">
        <v>33</v>
      </c>
      <c r="E205" s="35" t="s">
        <v>27</v>
      </c>
      <c r="F205" s="35" t="s">
        <v>28</v>
      </c>
      <c r="G205" s="35" t="s">
        <v>29</v>
      </c>
    </row>
    <row r="206" spans="1:7" s="29" customFormat="1" ht="15.75">
      <c r="A206" s="61">
        <v>1</v>
      </c>
      <c r="B206" s="126" t="s">
        <v>85</v>
      </c>
      <c r="C206" s="132" t="s">
        <v>88</v>
      </c>
      <c r="D206" s="27"/>
      <c r="E206" s="27"/>
      <c r="F206" s="45" t="s">
        <v>4</v>
      </c>
      <c r="G206" s="100"/>
    </row>
    <row r="207" spans="1:7" s="29" customFormat="1" ht="15.75">
      <c r="A207" s="61">
        <v>2</v>
      </c>
      <c r="B207" s="126" t="s">
        <v>89</v>
      </c>
      <c r="C207" s="132" t="s">
        <v>107</v>
      </c>
      <c r="D207" s="27"/>
      <c r="E207" s="27"/>
      <c r="F207" s="45" t="s">
        <v>4</v>
      </c>
      <c r="G207" s="100"/>
    </row>
    <row r="208" spans="1:7" s="29" customFormat="1" ht="15.75">
      <c r="A208" s="61">
        <v>3</v>
      </c>
      <c r="B208" s="126" t="s">
        <v>102</v>
      </c>
      <c r="C208" s="132" t="s">
        <v>104</v>
      </c>
      <c r="D208" s="27"/>
      <c r="E208" s="27"/>
      <c r="F208" s="45" t="s">
        <v>4</v>
      </c>
      <c r="G208" s="100"/>
    </row>
    <row r="209" spans="1:7" s="122" customFormat="1" ht="15.75">
      <c r="A209" s="135">
        <v>4</v>
      </c>
      <c r="B209" s="126" t="s">
        <v>185</v>
      </c>
      <c r="C209" s="128" t="s">
        <v>83</v>
      </c>
      <c r="D209" s="128"/>
      <c r="E209" s="148"/>
      <c r="F209" s="149" t="s">
        <v>4</v>
      </c>
      <c r="G209" s="150"/>
    </row>
    <row r="210" spans="1:7" s="29" customFormat="1" ht="60">
      <c r="A210" s="61">
        <v>5</v>
      </c>
      <c r="B210" s="36" t="s">
        <v>135</v>
      </c>
      <c r="C210" s="37" t="s">
        <v>136</v>
      </c>
      <c r="D210" s="27"/>
      <c r="E210" s="27"/>
      <c r="F210" s="45" t="s">
        <v>4</v>
      </c>
      <c r="G210" s="100"/>
    </row>
    <row r="211" spans="1:7" s="29" customFormat="1" ht="15.75">
      <c r="A211" s="61">
        <v>6</v>
      </c>
      <c r="B211" s="36" t="s">
        <v>137</v>
      </c>
      <c r="C211" s="74" t="s">
        <v>138</v>
      </c>
      <c r="D211" s="27"/>
      <c r="E211" s="27"/>
      <c r="F211" s="45" t="s">
        <v>4</v>
      </c>
      <c r="G211" s="100"/>
    </row>
    <row r="212" spans="1:7" s="38" customFormat="1">
      <c r="A212" s="42" t="s">
        <v>30</v>
      </c>
      <c r="B212" s="32"/>
      <c r="C212" s="32"/>
      <c r="D212" s="32"/>
      <c r="E212" s="32"/>
      <c r="F212" s="32"/>
      <c r="G212" s="42"/>
    </row>
    <row r="213" spans="1:7" s="29" customFormat="1">
      <c r="A213" s="43" t="s">
        <v>68</v>
      </c>
      <c r="B213" s="160" t="s">
        <v>196</v>
      </c>
      <c r="C213" s="161"/>
      <c r="D213" s="161"/>
      <c r="E213" s="30"/>
      <c r="F213" s="82" t="s">
        <v>23</v>
      </c>
      <c r="G213" s="99" t="str">
        <f>IF(COUNTIF(F216:F221,"Blocked")&gt;0,"Blocked",IF(COUNTIF(F216:F221,"Fail")&gt;0,"Fail",IF(COUNTIF(F216:F221,"")=0,"Pass","Not Executed")))</f>
        <v>Pass</v>
      </c>
    </row>
    <row r="214" spans="1:7" s="29" customFormat="1" ht="30">
      <c r="A214" s="42" t="s">
        <v>24</v>
      </c>
      <c r="B214" s="123" t="s">
        <v>100</v>
      </c>
      <c r="C214" s="124"/>
      <c r="D214" s="33"/>
      <c r="E214" s="33"/>
      <c r="F214" s="34"/>
      <c r="G214" s="34"/>
    </row>
    <row r="215" spans="1:7" s="29" customFormat="1">
      <c r="A215" s="35" t="s">
        <v>25</v>
      </c>
      <c r="B215" s="125" t="s">
        <v>26</v>
      </c>
      <c r="C215" s="125" t="s">
        <v>34</v>
      </c>
      <c r="D215" s="35" t="s">
        <v>33</v>
      </c>
      <c r="E215" s="35" t="s">
        <v>27</v>
      </c>
      <c r="F215" s="35" t="s">
        <v>28</v>
      </c>
      <c r="G215" s="35" t="s">
        <v>29</v>
      </c>
    </row>
    <row r="216" spans="1:7" s="29" customFormat="1" ht="15.75">
      <c r="A216" s="61">
        <v>1</v>
      </c>
      <c r="B216" s="126" t="s">
        <v>85</v>
      </c>
      <c r="C216" s="132" t="s">
        <v>88</v>
      </c>
      <c r="D216" s="27"/>
      <c r="E216" s="27"/>
      <c r="F216" s="45" t="s">
        <v>4</v>
      </c>
      <c r="G216" s="100"/>
    </row>
    <row r="217" spans="1:7" s="29" customFormat="1" ht="15.75">
      <c r="A217" s="61">
        <v>2</v>
      </c>
      <c r="B217" s="126" t="s">
        <v>89</v>
      </c>
      <c r="C217" s="132" t="s">
        <v>107</v>
      </c>
      <c r="D217" s="27"/>
      <c r="E217" s="27"/>
      <c r="F217" s="45" t="s">
        <v>4</v>
      </c>
      <c r="G217" s="100"/>
    </row>
    <row r="218" spans="1:7" s="29" customFormat="1" ht="15.75">
      <c r="A218" s="61">
        <v>3</v>
      </c>
      <c r="B218" s="126" t="s">
        <v>102</v>
      </c>
      <c r="C218" s="132" t="s">
        <v>104</v>
      </c>
      <c r="D218" s="27"/>
      <c r="E218" s="27"/>
      <c r="F218" s="45" t="s">
        <v>4</v>
      </c>
      <c r="G218" s="100"/>
    </row>
    <row r="219" spans="1:7" s="122" customFormat="1" ht="15.75">
      <c r="A219" s="135">
        <v>4</v>
      </c>
      <c r="B219" s="126" t="s">
        <v>185</v>
      </c>
      <c r="C219" s="128" t="s">
        <v>83</v>
      </c>
      <c r="D219" s="128"/>
      <c r="E219" s="148"/>
      <c r="F219" s="149" t="s">
        <v>4</v>
      </c>
      <c r="G219" s="150"/>
    </row>
    <row r="220" spans="1:7" s="29" customFormat="1" ht="15.75">
      <c r="A220" s="61">
        <v>5</v>
      </c>
      <c r="B220" s="36" t="s">
        <v>137</v>
      </c>
      <c r="C220" s="74" t="s">
        <v>138</v>
      </c>
      <c r="D220" s="27"/>
      <c r="E220" s="27"/>
      <c r="F220" s="45" t="s">
        <v>4</v>
      </c>
      <c r="G220" s="100"/>
    </row>
    <row r="221" spans="1:7" s="29" customFormat="1" ht="60">
      <c r="A221" s="61">
        <v>6</v>
      </c>
      <c r="B221" s="36" t="s">
        <v>81</v>
      </c>
      <c r="C221" s="37" t="s">
        <v>140</v>
      </c>
      <c r="D221" s="27"/>
      <c r="E221" s="27"/>
      <c r="F221" s="45" t="s">
        <v>4</v>
      </c>
      <c r="G221" s="100"/>
    </row>
    <row r="222" spans="1:7" s="38" customFormat="1">
      <c r="A222" s="42" t="s">
        <v>30</v>
      </c>
      <c r="B222" s="32"/>
      <c r="C222" s="32"/>
      <c r="D222" s="32"/>
      <c r="E222" s="32"/>
      <c r="F222" s="32"/>
      <c r="G222" s="42"/>
    </row>
    <row r="223" spans="1:7" s="62" customFormat="1">
      <c r="A223" s="75" t="s">
        <v>69</v>
      </c>
      <c r="B223" s="160" t="s">
        <v>197</v>
      </c>
      <c r="C223" s="161"/>
      <c r="D223" s="161"/>
      <c r="E223" s="76"/>
      <c r="F223" s="83" t="s">
        <v>23</v>
      </c>
      <c r="G223" s="99" t="str">
        <f>IF(COUNTIF(F226:F232,"Blocked")&gt;0,"Blocked",IF(COUNTIF(F226:F232,"Fail")&gt;0,"Fail",IF(COUNTIF(F226:F232,"")=0,"Pass","Not Executed")))</f>
        <v>Pass</v>
      </c>
    </row>
    <row r="224" spans="1:7" s="62" customFormat="1" ht="30">
      <c r="A224" s="77" t="s">
        <v>24</v>
      </c>
      <c r="B224" s="123" t="s">
        <v>100</v>
      </c>
      <c r="C224" s="124"/>
      <c r="D224" s="33"/>
      <c r="E224" s="78"/>
      <c r="F224" s="79"/>
      <c r="G224" s="79"/>
    </row>
    <row r="225" spans="1:7" s="62" customFormat="1">
      <c r="A225" s="80" t="s">
        <v>25</v>
      </c>
      <c r="B225" s="125" t="s">
        <v>26</v>
      </c>
      <c r="C225" s="125" t="s">
        <v>34</v>
      </c>
      <c r="D225" s="35" t="s">
        <v>33</v>
      </c>
      <c r="E225" s="80" t="s">
        <v>27</v>
      </c>
      <c r="F225" s="80" t="s">
        <v>28</v>
      </c>
      <c r="G225" s="80" t="s">
        <v>29</v>
      </c>
    </row>
    <row r="226" spans="1:7" s="62" customFormat="1" ht="15.75">
      <c r="A226" s="71">
        <v>1</v>
      </c>
      <c r="B226" s="126" t="s">
        <v>85</v>
      </c>
      <c r="C226" s="132" t="s">
        <v>88</v>
      </c>
      <c r="D226" s="27"/>
      <c r="E226" s="64"/>
      <c r="F226" s="45" t="s">
        <v>4</v>
      </c>
      <c r="G226" s="101"/>
    </row>
    <row r="227" spans="1:7" s="62" customFormat="1" ht="15.75">
      <c r="A227" s="73">
        <v>2</v>
      </c>
      <c r="B227" s="126" t="s">
        <v>89</v>
      </c>
      <c r="C227" s="132" t="s">
        <v>107</v>
      </c>
      <c r="D227" s="27"/>
      <c r="E227" s="64"/>
      <c r="F227" s="45" t="s">
        <v>4</v>
      </c>
      <c r="G227" s="101"/>
    </row>
    <row r="228" spans="1:7" s="62" customFormat="1" ht="15.75">
      <c r="A228" s="73">
        <v>3</v>
      </c>
      <c r="B228" s="126" t="s">
        <v>102</v>
      </c>
      <c r="C228" s="132" t="s">
        <v>104</v>
      </c>
      <c r="D228" s="27"/>
      <c r="E228" s="64"/>
      <c r="F228" s="45" t="s">
        <v>4</v>
      </c>
      <c r="G228" s="101"/>
    </row>
    <row r="229" spans="1:7" s="122" customFormat="1" ht="15.75">
      <c r="A229" s="135">
        <v>4</v>
      </c>
      <c r="B229" s="126" t="s">
        <v>185</v>
      </c>
      <c r="C229" s="128" t="s">
        <v>83</v>
      </c>
      <c r="D229" s="128"/>
      <c r="E229" s="148"/>
      <c r="F229" s="149" t="s">
        <v>4</v>
      </c>
      <c r="G229" s="150"/>
    </row>
    <row r="230" spans="1:7" s="62" customFormat="1" ht="15.75">
      <c r="A230" s="73">
        <v>5</v>
      </c>
      <c r="B230" s="36" t="s">
        <v>137</v>
      </c>
      <c r="C230" s="74" t="s">
        <v>138</v>
      </c>
      <c r="D230" s="27"/>
      <c r="E230" s="64"/>
      <c r="F230" s="45" t="s">
        <v>4</v>
      </c>
      <c r="G230" s="102"/>
    </row>
    <row r="231" spans="1:7" s="122" customFormat="1" ht="30">
      <c r="A231" s="135">
        <v>6</v>
      </c>
      <c r="B231" s="126" t="s">
        <v>110</v>
      </c>
      <c r="C231" s="152" t="s">
        <v>142</v>
      </c>
      <c r="D231" s="128"/>
      <c r="E231" s="128"/>
      <c r="F231" s="45" t="s">
        <v>4</v>
      </c>
      <c r="G231" s="137"/>
    </row>
    <row r="232" spans="1:7" s="122" customFormat="1" ht="45">
      <c r="A232" s="135">
        <v>7</v>
      </c>
      <c r="B232" s="126" t="s">
        <v>115</v>
      </c>
      <c r="C232" s="152" t="s">
        <v>143</v>
      </c>
      <c r="D232" s="128"/>
      <c r="E232" s="128"/>
      <c r="F232" s="45" t="s">
        <v>4</v>
      </c>
      <c r="G232" s="137"/>
    </row>
    <row r="233" spans="1:7" s="63" customFormat="1">
      <c r="A233" s="77" t="s">
        <v>30</v>
      </c>
      <c r="B233" s="81"/>
      <c r="C233" s="81"/>
      <c r="D233" s="81"/>
      <c r="E233" s="81"/>
      <c r="F233" s="81"/>
      <c r="G233" s="77"/>
    </row>
    <row r="234" spans="1:7" s="108" customFormat="1">
      <c r="A234" s="104" t="s">
        <v>70</v>
      </c>
      <c r="B234" s="160" t="s">
        <v>198</v>
      </c>
      <c r="C234" s="161"/>
      <c r="D234" s="161"/>
      <c r="E234" s="105"/>
      <c r="F234" s="106" t="s">
        <v>23</v>
      </c>
      <c r="G234" s="107" t="str">
        <f>IF(COUNTIF(F237:F262,"Blocked")&gt;0,"Blocked",IF(COUNTIF(F237:F262,"Fail")&gt;0,"Fail",IF(COUNTIF(F237:F262,"")=0,"Pass","Not Executed")))</f>
        <v>Pass</v>
      </c>
    </row>
    <row r="235" spans="1:7" s="108" customFormat="1" ht="30">
      <c r="A235" s="109" t="s">
        <v>24</v>
      </c>
      <c r="B235" s="123" t="s">
        <v>100</v>
      </c>
      <c r="C235" s="124"/>
      <c r="D235" s="33"/>
      <c r="E235" s="89"/>
      <c r="F235" s="110"/>
      <c r="G235" s="110"/>
    </row>
    <row r="236" spans="1:7" s="108" customFormat="1">
      <c r="A236" s="90" t="s">
        <v>25</v>
      </c>
      <c r="B236" s="125" t="s">
        <v>26</v>
      </c>
      <c r="C236" s="125" t="s">
        <v>34</v>
      </c>
      <c r="D236" s="35" t="s">
        <v>33</v>
      </c>
      <c r="E236" s="90" t="s">
        <v>27</v>
      </c>
      <c r="F236" s="90" t="s">
        <v>28</v>
      </c>
      <c r="G236" s="90" t="s">
        <v>29</v>
      </c>
    </row>
    <row r="237" spans="1:7" s="108" customFormat="1" ht="15.75">
      <c r="A237" s="111">
        <v>1</v>
      </c>
      <c r="B237" s="126" t="s">
        <v>85</v>
      </c>
      <c r="C237" s="132" t="s">
        <v>88</v>
      </c>
      <c r="D237" s="27"/>
      <c r="E237" s="112"/>
      <c r="F237" s="45" t="s">
        <v>4</v>
      </c>
      <c r="G237" s="113"/>
    </row>
    <row r="238" spans="1:7" s="108" customFormat="1" ht="15.75">
      <c r="A238" s="114">
        <v>2</v>
      </c>
      <c r="B238" s="126" t="s">
        <v>89</v>
      </c>
      <c r="C238" s="132" t="s">
        <v>107</v>
      </c>
      <c r="D238" s="27"/>
      <c r="E238" s="112"/>
      <c r="F238" s="45" t="s">
        <v>4</v>
      </c>
      <c r="G238" s="113"/>
    </row>
    <row r="239" spans="1:7" s="108" customFormat="1" ht="15.75">
      <c r="A239" s="114">
        <v>3</v>
      </c>
      <c r="B239" s="126" t="s">
        <v>102</v>
      </c>
      <c r="C239" s="132" t="s">
        <v>104</v>
      </c>
      <c r="D239" s="27"/>
      <c r="E239" s="112"/>
      <c r="F239" s="45" t="s">
        <v>4</v>
      </c>
      <c r="G239" s="115"/>
    </row>
    <row r="240" spans="1:7" s="122" customFormat="1" ht="15.75">
      <c r="A240" s="135">
        <v>4</v>
      </c>
      <c r="B240" s="126" t="s">
        <v>185</v>
      </c>
      <c r="C240" s="128" t="s">
        <v>83</v>
      </c>
      <c r="D240" s="128"/>
      <c r="E240" s="148"/>
      <c r="F240" s="149" t="s">
        <v>4</v>
      </c>
      <c r="G240" s="150"/>
    </row>
    <row r="241" spans="1:7" s="108" customFormat="1" ht="15.75">
      <c r="A241" s="114">
        <v>5</v>
      </c>
      <c r="B241" s="36" t="s">
        <v>137</v>
      </c>
      <c r="C241" s="74" t="s">
        <v>138</v>
      </c>
      <c r="D241" s="27"/>
      <c r="E241" s="112"/>
      <c r="F241" s="45" t="s">
        <v>4</v>
      </c>
      <c r="G241" s="115"/>
    </row>
    <row r="242" spans="1:7" s="108" customFormat="1" ht="15.75">
      <c r="A242" s="114">
        <v>6</v>
      </c>
      <c r="B242" s="112" t="s">
        <v>76</v>
      </c>
      <c r="C242" s="91" t="s">
        <v>77</v>
      </c>
      <c r="D242" s="112"/>
      <c r="E242" s="112"/>
      <c r="F242" s="45" t="s">
        <v>4</v>
      </c>
      <c r="G242" s="115"/>
    </row>
    <row r="243" spans="1:7" s="108" customFormat="1" ht="15.75">
      <c r="A243" s="114">
        <v>7</v>
      </c>
      <c r="B243" s="112" t="s">
        <v>145</v>
      </c>
      <c r="C243" s="112" t="s">
        <v>146</v>
      </c>
      <c r="D243" s="112"/>
      <c r="E243" s="112"/>
      <c r="F243" s="45" t="s">
        <v>4</v>
      </c>
      <c r="G243" s="115"/>
    </row>
    <row r="244" spans="1:7" s="108" customFormat="1" ht="90">
      <c r="A244" s="114">
        <v>8</v>
      </c>
      <c r="B244" s="112" t="s">
        <v>45</v>
      </c>
      <c r="C244" s="112" t="s">
        <v>147</v>
      </c>
      <c r="D244" s="112"/>
      <c r="E244" s="112"/>
      <c r="F244" s="45" t="s">
        <v>4</v>
      </c>
      <c r="G244" s="115"/>
    </row>
    <row r="245" spans="1:7" s="108" customFormat="1" ht="15.75">
      <c r="A245" s="111">
        <v>9</v>
      </c>
      <c r="B245" s="112" t="s">
        <v>165</v>
      </c>
      <c r="C245" s="112" t="s">
        <v>167</v>
      </c>
      <c r="D245" s="112"/>
      <c r="E245" s="112"/>
      <c r="F245" s="45" t="s">
        <v>4</v>
      </c>
      <c r="G245" s="115"/>
    </row>
    <row r="246" spans="1:7" s="108" customFormat="1" ht="15.75">
      <c r="A246" s="114">
        <v>10</v>
      </c>
      <c r="B246" s="112" t="s">
        <v>166</v>
      </c>
      <c r="C246" s="112" t="s">
        <v>167</v>
      </c>
      <c r="D246" s="112"/>
      <c r="E246" s="112"/>
      <c r="F246" s="45" t="s">
        <v>4</v>
      </c>
      <c r="G246" s="113"/>
    </row>
    <row r="247" spans="1:7" s="108" customFormat="1" ht="15.75">
      <c r="A247" s="114">
        <v>11</v>
      </c>
      <c r="B247" s="112" t="s">
        <v>148</v>
      </c>
      <c r="C247" s="91" t="s">
        <v>149</v>
      </c>
      <c r="D247" s="112"/>
      <c r="E247" s="112"/>
      <c r="F247" s="45" t="s">
        <v>4</v>
      </c>
      <c r="G247" s="113"/>
    </row>
    <row r="248" spans="1:7" s="108" customFormat="1" ht="30">
      <c r="A248" s="114">
        <v>12</v>
      </c>
      <c r="B248" s="112" t="s">
        <v>150</v>
      </c>
      <c r="C248" s="112" t="s">
        <v>151</v>
      </c>
      <c r="D248" s="112"/>
      <c r="E248" s="112"/>
      <c r="F248" s="45" t="s">
        <v>4</v>
      </c>
      <c r="G248" s="113"/>
    </row>
    <row r="249" spans="1:7" s="108" customFormat="1" ht="15.75">
      <c r="A249" s="114">
        <v>13</v>
      </c>
      <c r="B249" s="112" t="s">
        <v>152</v>
      </c>
      <c r="C249" s="112" t="s">
        <v>78</v>
      </c>
      <c r="D249" s="112"/>
      <c r="E249" s="112"/>
      <c r="F249" s="45" t="s">
        <v>4</v>
      </c>
      <c r="G249" s="113"/>
    </row>
    <row r="250" spans="1:7" s="108" customFormat="1" ht="15.75">
      <c r="A250" s="114">
        <v>14</v>
      </c>
      <c r="B250" s="112" t="s">
        <v>153</v>
      </c>
      <c r="C250" s="112" t="s">
        <v>79</v>
      </c>
      <c r="D250" s="112"/>
      <c r="E250" s="112"/>
      <c r="F250" s="45" t="s">
        <v>4</v>
      </c>
      <c r="G250" s="113"/>
    </row>
    <row r="251" spans="1:7" s="108" customFormat="1" ht="15.75">
      <c r="A251" s="114">
        <v>15</v>
      </c>
      <c r="B251" s="112" t="s">
        <v>154</v>
      </c>
      <c r="C251" s="112" t="s">
        <v>80</v>
      </c>
      <c r="D251" s="72"/>
      <c r="E251" s="72"/>
      <c r="F251" s="45" t="s">
        <v>4</v>
      </c>
      <c r="G251" s="113"/>
    </row>
    <row r="252" spans="1:7" s="108" customFormat="1" ht="45">
      <c r="A252" s="114">
        <v>16</v>
      </c>
      <c r="B252" s="112" t="s">
        <v>155</v>
      </c>
      <c r="C252" s="112" t="s">
        <v>156</v>
      </c>
      <c r="D252" s="72"/>
      <c r="E252" s="72"/>
      <c r="F252" s="45" t="s">
        <v>4</v>
      </c>
      <c r="G252" s="113"/>
    </row>
    <row r="253" spans="1:7" s="108" customFormat="1" ht="15.75">
      <c r="A253" s="111">
        <v>17</v>
      </c>
      <c r="B253" s="72" t="s">
        <v>48</v>
      </c>
      <c r="C253" s="72" t="s">
        <v>157</v>
      </c>
      <c r="D253" s="72"/>
      <c r="E253" s="72"/>
      <c r="F253" s="45" t="s">
        <v>4</v>
      </c>
      <c r="G253" s="113"/>
    </row>
    <row r="254" spans="1:7" s="108" customFormat="1" ht="15.75">
      <c r="A254" s="114">
        <v>18</v>
      </c>
      <c r="B254" s="72" t="s">
        <v>49</v>
      </c>
      <c r="C254" s="72" t="s">
        <v>158</v>
      </c>
      <c r="D254" s="72"/>
      <c r="E254" s="72"/>
      <c r="F254" s="45" t="s">
        <v>4</v>
      </c>
      <c r="G254" s="113"/>
    </row>
    <row r="255" spans="1:7" s="108" customFormat="1" ht="15.75">
      <c r="A255" s="114">
        <v>19</v>
      </c>
      <c r="B255" s="72" t="s">
        <v>159</v>
      </c>
      <c r="C255" s="72" t="s">
        <v>160</v>
      </c>
      <c r="D255" s="72"/>
      <c r="E255" s="72"/>
      <c r="F255" s="45" t="s">
        <v>4</v>
      </c>
      <c r="G255" s="113"/>
    </row>
    <row r="256" spans="1:7" s="108" customFormat="1" ht="15.75">
      <c r="A256" s="114">
        <v>20</v>
      </c>
      <c r="B256" s="72" t="s">
        <v>161</v>
      </c>
      <c r="C256" s="72" t="s">
        <v>162</v>
      </c>
      <c r="D256" s="112"/>
      <c r="E256" s="112"/>
      <c r="F256" s="45" t="s">
        <v>4</v>
      </c>
      <c r="G256" s="115"/>
    </row>
    <row r="257" spans="1:7" s="108" customFormat="1" ht="15.75">
      <c r="A257" s="114">
        <v>21</v>
      </c>
      <c r="B257" s="72" t="s">
        <v>163</v>
      </c>
      <c r="C257" s="72" t="s">
        <v>164</v>
      </c>
      <c r="D257" s="112"/>
      <c r="E257" s="112"/>
      <c r="F257" s="45" t="s">
        <v>4</v>
      </c>
      <c r="G257" s="115"/>
    </row>
    <row r="258" spans="1:7" s="108" customFormat="1" ht="15.75">
      <c r="A258" s="114">
        <v>22</v>
      </c>
      <c r="B258" s="112" t="s">
        <v>168</v>
      </c>
      <c r="C258" s="112" t="s">
        <v>169</v>
      </c>
      <c r="D258" s="112"/>
      <c r="E258" s="112"/>
      <c r="F258" s="45" t="s">
        <v>4</v>
      </c>
      <c r="G258" s="115"/>
    </row>
    <row r="259" spans="1:7" s="108" customFormat="1" ht="15.75">
      <c r="A259" s="114">
        <v>23</v>
      </c>
      <c r="B259" s="112" t="s">
        <v>170</v>
      </c>
      <c r="C259" s="112" t="s">
        <v>171</v>
      </c>
      <c r="D259" s="112"/>
      <c r="E259" s="112"/>
      <c r="F259" s="45" t="s">
        <v>4</v>
      </c>
      <c r="G259" s="115"/>
    </row>
    <row r="260" spans="1:7" s="108" customFormat="1" ht="15.75">
      <c r="A260" s="114">
        <v>24</v>
      </c>
      <c r="B260" s="112" t="s">
        <v>172</v>
      </c>
      <c r="C260" s="112" t="s">
        <v>173</v>
      </c>
      <c r="D260" s="112"/>
      <c r="E260" s="112"/>
      <c r="F260" s="45" t="s">
        <v>4</v>
      </c>
      <c r="G260" s="115"/>
    </row>
    <row r="261" spans="1:7" s="108" customFormat="1" ht="15.75">
      <c r="A261" s="111">
        <v>25</v>
      </c>
      <c r="B261" s="112" t="s">
        <v>174</v>
      </c>
      <c r="C261" s="112" t="s">
        <v>175</v>
      </c>
      <c r="D261" s="112"/>
      <c r="E261" s="112"/>
      <c r="F261" s="45" t="s">
        <v>4</v>
      </c>
      <c r="G261" s="115"/>
    </row>
    <row r="262" spans="1:7" s="108" customFormat="1" ht="15.75">
      <c r="A262" s="114">
        <v>26</v>
      </c>
      <c r="B262" s="112" t="s">
        <v>176</v>
      </c>
      <c r="C262" s="112" t="s">
        <v>75</v>
      </c>
      <c r="D262" s="112"/>
      <c r="E262" s="112"/>
      <c r="F262" s="45" t="s">
        <v>4</v>
      </c>
      <c r="G262" s="115"/>
    </row>
    <row r="263" spans="1:7" s="117" customFormat="1" ht="14.25" customHeight="1">
      <c r="A263" s="109" t="s">
        <v>30</v>
      </c>
      <c r="B263" s="116"/>
      <c r="C263" s="116"/>
      <c r="D263" s="116"/>
      <c r="E263" s="116"/>
      <c r="F263" s="116"/>
      <c r="G263" s="109"/>
    </row>
    <row r="264" spans="1:7" s="108" customFormat="1">
      <c r="A264" s="104" t="s">
        <v>71</v>
      </c>
      <c r="B264" s="160" t="s">
        <v>199</v>
      </c>
      <c r="C264" s="161"/>
      <c r="D264" s="161"/>
      <c r="E264" s="105"/>
      <c r="F264" s="106" t="s">
        <v>23</v>
      </c>
      <c r="G264" s="107" t="str">
        <f>IF(COUNTIF(F267:F275,"Blocked")&gt;0,"Blocked",IF(COUNTIF(F267:F275,"Fail")&gt;0,"Fail",IF(COUNTIF(F267:F275,"")=0,"Pass","Not Executed")))</f>
        <v>Pass</v>
      </c>
    </row>
    <row r="265" spans="1:7" s="108" customFormat="1" ht="30">
      <c r="A265" s="109" t="s">
        <v>24</v>
      </c>
      <c r="B265" s="123" t="s">
        <v>100</v>
      </c>
      <c r="C265" s="124"/>
      <c r="D265" s="33"/>
      <c r="E265" s="89"/>
      <c r="F265" s="110"/>
      <c r="G265" s="110"/>
    </row>
    <row r="266" spans="1:7" s="108" customFormat="1">
      <c r="A266" s="90" t="s">
        <v>25</v>
      </c>
      <c r="B266" s="125" t="s">
        <v>26</v>
      </c>
      <c r="C266" s="125" t="s">
        <v>34</v>
      </c>
      <c r="D266" s="35" t="s">
        <v>33</v>
      </c>
      <c r="E266" s="90" t="s">
        <v>27</v>
      </c>
      <c r="F266" s="90" t="s">
        <v>28</v>
      </c>
      <c r="G266" s="90" t="s">
        <v>29</v>
      </c>
    </row>
    <row r="267" spans="1:7" s="108" customFormat="1" ht="15.75">
      <c r="A267" s="111">
        <v>1</v>
      </c>
      <c r="B267" s="126" t="s">
        <v>85</v>
      </c>
      <c r="C267" s="132" t="s">
        <v>88</v>
      </c>
      <c r="D267" s="27"/>
      <c r="E267" s="112"/>
      <c r="F267" s="45" t="s">
        <v>4</v>
      </c>
      <c r="G267" s="113"/>
    </row>
    <row r="268" spans="1:7" s="108" customFormat="1" ht="15.75">
      <c r="A268" s="114">
        <v>2</v>
      </c>
      <c r="B268" s="126" t="s">
        <v>89</v>
      </c>
      <c r="C268" s="132" t="s">
        <v>107</v>
      </c>
      <c r="D268" s="27"/>
      <c r="E268" s="112"/>
      <c r="F268" s="45" t="s">
        <v>4</v>
      </c>
      <c r="G268" s="113"/>
    </row>
    <row r="269" spans="1:7" s="108" customFormat="1" ht="15.75">
      <c r="A269" s="114">
        <v>3</v>
      </c>
      <c r="B269" s="126" t="s">
        <v>102</v>
      </c>
      <c r="C269" s="132" t="s">
        <v>104</v>
      </c>
      <c r="D269" s="27"/>
      <c r="E269" s="112"/>
      <c r="F269" s="45" t="s">
        <v>4</v>
      </c>
      <c r="G269" s="115"/>
    </row>
    <row r="270" spans="1:7" s="122" customFormat="1" ht="15.75">
      <c r="A270" s="135">
        <v>4</v>
      </c>
      <c r="B270" s="126" t="s">
        <v>185</v>
      </c>
      <c r="C270" s="128" t="s">
        <v>83</v>
      </c>
      <c r="D270" s="128"/>
      <c r="E270" s="148"/>
      <c r="F270" s="149" t="s">
        <v>4</v>
      </c>
      <c r="G270" s="150"/>
    </row>
    <row r="271" spans="1:7" s="108" customFormat="1" ht="15.75">
      <c r="A271" s="114">
        <v>5</v>
      </c>
      <c r="B271" s="36" t="s">
        <v>137</v>
      </c>
      <c r="C271" s="74" t="s">
        <v>138</v>
      </c>
      <c r="D271" s="27"/>
      <c r="E271" s="112"/>
      <c r="F271" s="45" t="s">
        <v>4</v>
      </c>
      <c r="G271" s="115"/>
    </row>
    <row r="272" spans="1:7" s="108" customFormat="1" ht="15.75">
      <c r="A272" s="114">
        <v>6</v>
      </c>
      <c r="B272" s="112" t="s">
        <v>178</v>
      </c>
      <c r="C272" s="91" t="s">
        <v>77</v>
      </c>
      <c r="D272" s="112"/>
      <c r="E272" s="112"/>
      <c r="F272" s="45" t="s">
        <v>4</v>
      </c>
      <c r="G272" s="115"/>
    </row>
    <row r="273" spans="1:7" s="108" customFormat="1" ht="15.75">
      <c r="A273" s="114">
        <v>7</v>
      </c>
      <c r="B273" s="112" t="s">
        <v>179</v>
      </c>
      <c r="C273" s="112" t="s">
        <v>180</v>
      </c>
      <c r="D273" s="112"/>
      <c r="E273" s="112"/>
      <c r="F273" s="45" t="s">
        <v>4</v>
      </c>
      <c r="G273" s="115"/>
    </row>
    <row r="274" spans="1:7" s="108" customFormat="1" ht="60">
      <c r="A274" s="114">
        <v>8</v>
      </c>
      <c r="B274" s="112" t="s">
        <v>46</v>
      </c>
      <c r="C274" s="112" t="s">
        <v>181</v>
      </c>
      <c r="D274" s="112"/>
      <c r="E274" s="112"/>
      <c r="F274" s="45" t="s">
        <v>4</v>
      </c>
      <c r="G274" s="115"/>
    </row>
    <row r="275" spans="1:7" s="108" customFormat="1" ht="15.75">
      <c r="A275" s="114">
        <v>9</v>
      </c>
      <c r="B275" s="112" t="s">
        <v>176</v>
      </c>
      <c r="C275" s="112" t="s">
        <v>75</v>
      </c>
      <c r="D275" s="112"/>
      <c r="E275" s="112"/>
      <c r="F275" s="45" t="s">
        <v>4</v>
      </c>
      <c r="G275" s="115"/>
    </row>
    <row r="276" spans="1:7" s="117" customFormat="1" ht="14.25" customHeight="1">
      <c r="A276" s="109" t="s">
        <v>30</v>
      </c>
      <c r="B276" s="116"/>
      <c r="C276" s="116"/>
      <c r="D276" s="116"/>
      <c r="E276" s="116"/>
      <c r="F276" s="116"/>
      <c r="G276" s="109"/>
    </row>
  </sheetData>
  <mergeCells count="23">
    <mergeCell ref="F2:G2"/>
    <mergeCell ref="F6:G6"/>
    <mergeCell ref="B17:D17"/>
    <mergeCell ref="B159:D159"/>
    <mergeCell ref="B168:D168"/>
    <mergeCell ref="B85:D85"/>
    <mergeCell ref="B116:D116"/>
    <mergeCell ref="B30:D30"/>
    <mergeCell ref="B22:D22"/>
    <mergeCell ref="B234:D234"/>
    <mergeCell ref="B264:D264"/>
    <mergeCell ref="B182:D182"/>
    <mergeCell ref="B192:D192"/>
    <mergeCell ref="B42:D42"/>
    <mergeCell ref="B50:D50"/>
    <mergeCell ref="B64:D64"/>
    <mergeCell ref="B74:D74"/>
    <mergeCell ref="B95:D95"/>
    <mergeCell ref="B105:D105"/>
    <mergeCell ref="B146:D146"/>
    <mergeCell ref="B213:D213"/>
    <mergeCell ref="B223:D223"/>
    <mergeCell ref="B203:D203"/>
  </mergeCells>
  <dataValidations count="2">
    <dataValidation type="list" showErrorMessage="1" promptTitle="Valid values include:" prompt="_x000a_" sqref="F20 F108:F114 F166 F189:F190 F230:F232 F199:F201 F241:F262 F210:F211 F220:F221 F45:F48 F67:F72 F77:F83 F119:F144 F88:F93 F149:F157 F98:F103 F162:F164 F185:F187 F195:F197 F206:F208 F216:F218 F226:F228 F237:F239 F267:F269 F271:F275 F33:F40" xr:uid="{00000000-0002-0000-0200-000000000000}">
      <formula1>"Pass, Fail, Blocked"</formula1>
    </dataValidation>
    <dataValidation type="list" allowBlank="1" showErrorMessage="1" sqref="F219 F53:F62 F25:F28 F240 F270 F229 F171:F180 F165 F188 F198 F209" xr:uid="{954852BA-886A-4923-9DF8-94B3AE96C539}">
      <formula1>"Pass,Fail,Blocked"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Market Price Landscape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Vimal Parmar</cp:lastModifiedBy>
  <cp:lastPrinted>2020-06-08T09:40:20Z</cp:lastPrinted>
  <dcterms:created xsi:type="dcterms:W3CDTF">2016-05-17T05:33:00Z</dcterms:created>
  <dcterms:modified xsi:type="dcterms:W3CDTF">2020-06-09T06:13:34Z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