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vimal\PromoIntelAuto\TestCaseXls\"/>
    </mc:Choice>
  </mc:AlternateContent>
  <xr:revisionPtr revIDLastSave="0" documentId="13_ncr:1_{13EE7E4B-30B6-4ED8-9804-69674A7B6F1A}" xr6:coauthVersionLast="44" xr6:coauthVersionMax="44" xr10:uidLastSave="{00000000-0000-0000-0000-000000000000}"/>
  <bookViews>
    <workbookView xWindow="-120" yWindow="-120" windowWidth="20730" windowHeight="11160" xr2:uid="{00000000-000D-0000-FFFF-FFFF00000000}"/>
  </bookViews>
  <sheets>
    <sheet name="Index" sheetId="1" r:id="rId1"/>
    <sheet name="Test Scenarios " sheetId="2" r:id="rId2"/>
    <sheet name="Pricing Histograms" sheetId="3" r:id="rId3"/>
  </sheets>
  <definedNames>
    <definedName name="a" localSheetId="0">#REF!</definedName>
    <definedName name="a">#REF!</definedName>
    <definedName name="j" localSheetId="0">#REF!</definedName>
    <definedName name="j">#REF!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8" i="3" l="1"/>
  <c r="G121" i="3"/>
  <c r="G145" i="3"/>
  <c r="G183" i="3"/>
  <c r="G194" i="3"/>
  <c r="G111" i="3"/>
  <c r="G89" i="3"/>
  <c r="G51" i="3"/>
  <c r="G30" i="3" l="1"/>
  <c r="G74" i="3"/>
  <c r="G136" i="3"/>
  <c r="G168" i="3"/>
  <c r="G157" i="3" l="1"/>
  <c r="G64" i="3"/>
  <c r="G42" i="3"/>
  <c r="G22" i="3"/>
  <c r="G17" i="3"/>
  <c r="C18" i="2"/>
  <c r="C17" i="2"/>
  <c r="C16" i="2"/>
  <c r="C15" i="2"/>
  <c r="C14" i="2"/>
  <c r="C13" i="2"/>
  <c r="C12" i="2"/>
  <c r="C11" i="2"/>
  <c r="C10" i="2"/>
  <c r="C9" i="2"/>
  <c r="C8" i="2"/>
  <c r="C7" i="2"/>
  <c r="C6" i="2"/>
  <c r="C5" i="2"/>
  <c r="C4" i="2"/>
  <c r="C3" i="2"/>
  <c r="C2" i="2"/>
  <c r="G7" i="3" l="1"/>
  <c r="B7" i="1" s="1"/>
  <c r="B9" i="1" s="1"/>
  <c r="G10" i="3"/>
  <c r="C14" i="3" s="1"/>
  <c r="G8" i="3"/>
  <c r="C7" i="1" s="1"/>
  <c r="C9" i="1" s="1"/>
  <c r="G9" i="3"/>
  <c r="C13" i="3" s="1"/>
  <c r="C11" i="3" l="1"/>
  <c r="E7" i="1"/>
  <c r="E9" i="1" s="1"/>
  <c r="D7" i="1"/>
  <c r="D9" i="1" s="1"/>
  <c r="C12" i="3"/>
  <c r="F7" i="1" l="1"/>
  <c r="F9" i="1" s="1"/>
  <c r="G7" i="1" l="1"/>
  <c r="G9" i="1" s="1"/>
  <c r="G10" i="1" s="1"/>
</calcChain>
</file>

<file path=xl/sharedStrings.xml><?xml version="1.0" encoding="utf-8"?>
<sst xmlns="http://schemas.openxmlformats.org/spreadsheetml/2006/main" count="638" uniqueCount="192">
  <si>
    <t>US#</t>
  </si>
  <si>
    <t>TC#</t>
  </si>
  <si>
    <t>Scenario</t>
  </si>
  <si>
    <t>User Story: Pricing Histograms
As Site User, I want to review this section.</t>
  </si>
  <si>
    <t>TC 01</t>
  </si>
  <si>
    <t>TC 02</t>
  </si>
  <si>
    <t>TC 03</t>
  </si>
  <si>
    <t>TC 04</t>
  </si>
  <si>
    <t>TC 05</t>
  </si>
  <si>
    <t>TC 06</t>
  </si>
  <si>
    <t>TC 07</t>
  </si>
  <si>
    <t>TC 08</t>
  </si>
  <si>
    <t>TC 09</t>
  </si>
  <si>
    <t>TC 10</t>
  </si>
  <si>
    <t>TC 11</t>
  </si>
  <si>
    <t>TC 12</t>
  </si>
  <si>
    <t>TC 13</t>
  </si>
  <si>
    <t>TC 14</t>
  </si>
  <si>
    <t>TC 15</t>
  </si>
  <si>
    <t>TC 16</t>
  </si>
  <si>
    <t>TC 17</t>
  </si>
  <si>
    <t>Name:</t>
  </si>
  <si>
    <t>Pricing Histograms</t>
  </si>
  <si>
    <t>Regression</t>
  </si>
  <si>
    <t>Description:</t>
  </si>
  <si>
    <t>Test Date:</t>
  </si>
  <si>
    <t>Product:</t>
  </si>
  <si>
    <t>Tester Name:</t>
  </si>
  <si>
    <t>Feature:</t>
  </si>
  <si>
    <t>As a User, I want to review this section.</t>
  </si>
  <si>
    <t>OS/Browser:</t>
  </si>
  <si>
    <t>Requirement Covered:</t>
  </si>
  <si>
    <t>Test Results</t>
  </si>
  <si>
    <t>Last Update of this Document:</t>
  </si>
  <si>
    <t>Pass</t>
  </si>
  <si>
    <t>Estimated Run Time:</t>
  </si>
  <si>
    <t>Fail</t>
  </si>
  <si>
    <t>Author:</t>
  </si>
  <si>
    <t>APIMA QA</t>
  </si>
  <si>
    <t>Blocked</t>
  </si>
  <si>
    <t>Last Run:</t>
  </si>
  <si>
    <t>Not Executed</t>
  </si>
  <si>
    <t>Test Cases Passed:</t>
  </si>
  <si>
    <t>Test Cases Failed:</t>
  </si>
  <si>
    <t>Test Cases Blocked:</t>
  </si>
  <si>
    <t>Test Cases Not Executed:</t>
  </si>
  <si>
    <t>Verify Promo Search screen after login.</t>
  </si>
  <si>
    <t>Test Case Status:</t>
  </si>
  <si>
    <t>Precondition</t>
  </si>
  <si>
    <t>Step</t>
  </si>
  <si>
    <t>Action</t>
  </si>
  <si>
    <t>Expected Result</t>
  </si>
  <si>
    <t>Dataset</t>
  </si>
  <si>
    <t>Requirement #</t>
  </si>
  <si>
    <t>Step Result</t>
  </si>
  <si>
    <t>Comments</t>
  </si>
  <si>
    <r>
      <t xml:space="preserve">Verify </t>
    </r>
    <r>
      <rPr>
        <b/>
        <sz val="10"/>
        <rFont val="Arial"/>
      </rPr>
      <t>Promo Search</t>
    </r>
    <r>
      <rPr>
        <sz val="10"/>
        <color rgb="FF000000"/>
        <rFont val="Arial"/>
      </rPr>
      <t xml:space="preserve"> screen.</t>
    </r>
  </si>
  <si>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</si>
  <si>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t>END</t>
  </si>
  <si>
    <r>
      <t xml:space="preserve">Verify </t>
    </r>
    <r>
      <rPr>
        <b/>
        <sz val="10"/>
        <rFont val="Arial"/>
      </rPr>
      <t>Promo Search</t>
    </r>
    <r>
      <rPr>
        <sz val="10"/>
        <color rgb="FF000000"/>
        <rFont val="Arial"/>
      </rPr>
      <t xml:space="preserve"> screen.</t>
    </r>
  </si>
  <si>
    <t>User should on Promo Search page.</t>
  </si>
  <si>
    <r>
      <t xml:space="preserve">Click </t>
    </r>
    <r>
      <rPr>
        <b/>
        <sz val="10"/>
        <rFont val="Arial"/>
      </rPr>
      <t xml:space="preserve">Left Navigation &gt; Pricing &amp; Promotions </t>
    </r>
    <r>
      <rPr>
        <sz val="10"/>
        <color rgb="FF000000"/>
        <rFont val="Arial"/>
      </rPr>
      <t>option.</t>
    </r>
  </si>
  <si>
    <t>Sub Menu option should display as below,
  1. Pricing Summary
  Across manufacturers and brands, dig deeper into the promotion by exploring the pricing trends, offer types, and high/low end of the promotional pricing across categories and retailer/accounts.
  2. Manufacturer Comparison
  At a manufacturer level, quickly compare one against two key competitors promotional details, including number of promotions, average promoted price point, and more.
  3. Pricing Histograms
  Help visualize the dispersion of price points across different retailers and check how retailer's advertised prices compare to the market.</t>
  </si>
  <si>
    <r>
      <t xml:space="preserve">Click </t>
    </r>
    <r>
      <rPr>
        <b/>
        <sz val="10"/>
        <rFont val="Arial"/>
      </rPr>
      <t>Pricing Histograms</t>
    </r>
    <r>
      <rPr>
        <sz val="10"/>
        <color rgb="FF000000"/>
        <rFont val="Arial"/>
      </rPr>
      <t xml:space="preserve"> option.</t>
    </r>
  </si>
  <si>
    <t>Page should display.</t>
  </si>
  <si>
    <r>
      <t xml:space="preserve">Click </t>
    </r>
    <r>
      <rPr>
        <b/>
        <sz val="10"/>
        <rFont val="Arial"/>
      </rPr>
      <t>More Options</t>
    </r>
    <r>
      <rPr>
        <sz val="10"/>
        <color rgb="FF000000"/>
        <rFont val="Arial"/>
      </rPr>
      <t xml:space="preserve"> arrow.</t>
    </r>
  </si>
  <si>
    <t>Madlib should open.</t>
  </si>
  <si>
    <r>
      <t xml:space="preserve">Verify </t>
    </r>
    <r>
      <rPr>
        <b/>
        <sz val="10"/>
        <rFont val="Arial"/>
      </rPr>
      <t>Madlib</t>
    </r>
    <r>
      <rPr>
        <sz val="10"/>
        <color rgb="FF000000"/>
        <rFont val="Arial"/>
      </rPr>
      <t xml:space="preserve"> section.</t>
    </r>
  </si>
  <si>
    <r>
      <t xml:space="preserve">Click any </t>
    </r>
    <r>
      <rPr>
        <b/>
        <sz val="10"/>
        <rFont val="Arial"/>
      </rPr>
      <t>field</t>
    </r>
    <r>
      <rPr>
        <sz val="10"/>
        <color rgb="FF000000"/>
        <rFont val="Arial"/>
      </rPr>
      <t xml:space="preserve"> name.</t>
    </r>
  </si>
  <si>
    <t>Section should expand below,
  1. Search box
  2. Field values with checkbox</t>
  </si>
  <si>
    <t>Select any Value from available list.</t>
  </si>
  <si>
    <t>User should able to select any value.</t>
  </si>
  <si>
    <r>
      <t xml:space="preserve">Click </t>
    </r>
    <r>
      <rPr>
        <b/>
        <sz val="10"/>
        <rFont val="Arial"/>
      </rPr>
      <t>Run Report</t>
    </r>
    <r>
      <rPr>
        <sz val="10"/>
        <color rgb="FF000000"/>
        <rFont val="Arial"/>
      </rPr>
      <t xml:space="preserve"> button.</t>
    </r>
  </si>
  <si>
    <t>1. Madlib should close.
2. Page should refresh and update as per selection.</t>
  </si>
  <si>
    <t>Verify Pricing Histograms page.</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</si>
  <si>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</si>
  <si>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</si>
  <si>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Histograms</t>
    </r>
    <r>
      <rPr>
        <sz val="10"/>
        <color rgb="FF000000"/>
        <rFont val="Arial"/>
      </rPr>
      <t xml:space="preserve"> option.</t>
    </r>
  </si>
  <si>
    <r>
      <t xml:space="preserve">Verify </t>
    </r>
    <r>
      <rPr>
        <b/>
        <sz val="10"/>
        <rFont val="Arial"/>
      </rPr>
      <t>Pricing Histograms</t>
    </r>
    <r>
      <rPr>
        <sz val="10"/>
        <color rgb="FF000000"/>
        <rFont val="Arial"/>
      </rPr>
      <t xml:space="preserve"> page.</t>
    </r>
  </si>
  <si>
    <t>Verify Channel tab.</t>
  </si>
  <si>
    <t>Sub Menu option should display.</t>
  </si>
  <si>
    <r>
      <t xml:space="preserve">Verify any </t>
    </r>
    <r>
      <rPr>
        <b/>
        <sz val="10"/>
        <rFont val="Arial"/>
      </rPr>
      <t>Chart</t>
    </r>
    <r>
      <rPr>
        <sz val="10"/>
        <color rgb="FF000000"/>
        <rFont val="Arial"/>
      </rPr>
      <t xml:space="preserve"> section.</t>
    </r>
  </si>
  <si>
    <t>Verify Channel tab any Chart Help icon.</t>
  </si>
  <si>
    <t>Tab should display as selected.</t>
  </si>
  <si>
    <t>User should able to verify that section.</t>
  </si>
  <si>
    <t>Verify Channel tab any Chart Export icon and options.</t>
  </si>
  <si>
    <r>
      <t xml:space="preserve">Click </t>
    </r>
    <r>
      <rPr>
        <b/>
        <sz val="10"/>
        <rFont val="Arial"/>
      </rPr>
      <t>Export</t>
    </r>
    <r>
      <rPr>
        <sz val="10"/>
        <color rgb="FF000000"/>
        <rFont val="Arial"/>
      </rPr>
      <t xml:space="preserve"> icon.</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</si>
  <si>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</si>
  <si>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</si>
  <si>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</si>
  <si>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</si>
  <si>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</si>
  <si>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</si>
  <si>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</si>
  <si>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</si>
  <si>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</si>
  <si>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</si>
  <si>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Retailer tab.</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</si>
  <si>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</si>
  <si>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</si>
  <si>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Histograms</t>
    </r>
    <r>
      <rPr>
        <sz val="10"/>
        <color rgb="FF000000"/>
        <rFont val="Arial"/>
      </rPr>
      <t xml:space="preserve"> option.</t>
    </r>
  </si>
  <si>
    <r>
      <t xml:space="preserve">Verify </t>
    </r>
    <r>
      <rPr>
        <b/>
        <sz val="10"/>
        <rFont val="Arial"/>
      </rPr>
      <t>Retailer</t>
    </r>
    <r>
      <rPr>
        <sz val="10"/>
        <color rgb="FF000000"/>
        <rFont val="Arial"/>
      </rPr>
      <t xml:space="preserve"> tab.</t>
    </r>
  </si>
  <si>
    <r>
      <t xml:space="preserve">Verify any </t>
    </r>
    <r>
      <rPr>
        <b/>
        <sz val="10"/>
        <rFont val="Arial"/>
      </rPr>
      <t>Chart</t>
    </r>
    <r>
      <rPr>
        <sz val="10"/>
        <color rgb="FF000000"/>
        <rFont val="Arial"/>
      </rPr>
      <t xml:space="preserve"> section.</t>
    </r>
  </si>
  <si>
    <t>Verify Retailer tab any Chart Help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</si>
  <si>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</si>
  <si>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</si>
  <si>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Histograms</t>
    </r>
    <r>
      <rPr>
        <sz val="10"/>
        <color rgb="FF000000"/>
        <rFont val="Arial"/>
      </rPr>
      <t xml:space="preserve"> option.</t>
    </r>
  </si>
  <si>
    <r>
      <t xml:space="preserve">Verify any </t>
    </r>
    <r>
      <rPr>
        <b/>
        <sz val="10"/>
        <rFont val="Arial"/>
      </rPr>
      <t>Chart</t>
    </r>
    <r>
      <rPr>
        <sz val="10"/>
        <color rgb="FF000000"/>
        <rFont val="Arial"/>
      </rPr>
      <t xml:space="preserve"> section.</t>
    </r>
  </si>
  <si>
    <t>Verify Retailer tab any Chart Export icon and options.</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</si>
  <si>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</si>
  <si>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</si>
  <si>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Histograms</t>
    </r>
    <r>
      <rPr>
        <sz val="10"/>
        <color rgb="FF000000"/>
        <rFont val="Arial"/>
      </rPr>
      <t xml:space="preserve"> option.</t>
    </r>
  </si>
  <si>
    <r>
      <t xml:space="preserve">Verify any </t>
    </r>
    <r>
      <rPr>
        <b/>
        <sz val="10"/>
        <rFont val="Arial"/>
      </rPr>
      <t>Chart</t>
    </r>
    <r>
      <rPr>
        <sz val="10"/>
        <color rgb="FF000000"/>
        <rFont val="Arial"/>
      </rPr>
      <t xml:space="preserve"> section.</t>
    </r>
  </si>
  <si>
    <r>
      <t xml:space="preserve">Click </t>
    </r>
    <r>
      <rPr>
        <b/>
        <sz val="10"/>
        <rFont val="Arial"/>
      </rPr>
      <t>Export</t>
    </r>
    <r>
      <rPr>
        <sz val="10"/>
        <color rgb="FF000000"/>
        <rFont val="Arial"/>
      </rPr>
      <t xml:space="preserve"> icon.</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</si>
  <si>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</si>
  <si>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</si>
  <si>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</si>
  <si>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</si>
  <si>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</si>
  <si>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</si>
  <si>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</si>
  <si>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</si>
  <si>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</si>
  <si>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</si>
  <si>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</si>
  <si>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</si>
  <si>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Histograms</t>
    </r>
    <r>
      <rPr>
        <sz val="10"/>
        <color rgb="FF000000"/>
        <rFont val="Arial"/>
      </rPr>
      <t xml:space="preserve"> option.</t>
    </r>
  </si>
  <si>
    <r>
      <t xml:space="preserve">Click any </t>
    </r>
    <r>
      <rPr>
        <b/>
        <sz val="10"/>
        <rFont val="Arial"/>
      </rPr>
      <t>Data Point</t>
    </r>
    <r>
      <rPr>
        <sz val="10"/>
        <color rgb="FF000000"/>
        <rFont val="Arial"/>
      </rPr>
      <t xml:space="preserve"> option.</t>
    </r>
  </si>
  <si>
    <t>Verify data point popup radio option.</t>
  </si>
  <si>
    <r>
      <t xml:space="preserve">Click any </t>
    </r>
    <r>
      <rPr>
        <b/>
        <sz val="10"/>
        <rFont val="Arial"/>
      </rPr>
      <t>Data Point</t>
    </r>
    <r>
      <rPr>
        <sz val="10"/>
        <color rgb="FF000000"/>
        <rFont val="Arial"/>
      </rPr>
      <t xml:space="preserve"> option.</t>
    </r>
  </si>
  <si>
    <t>Popup should open.</t>
  </si>
  <si>
    <r>
      <t xml:space="preserve">Click </t>
    </r>
    <r>
      <rPr>
        <b/>
        <sz val="10"/>
        <rFont val="Arial"/>
      </rPr>
      <t xml:space="preserve">Page Images </t>
    </r>
    <r>
      <rPr>
        <sz val="10"/>
        <color rgb="FF000000"/>
        <rFont val="Arial"/>
      </rPr>
      <t>radio.</t>
    </r>
  </si>
  <si>
    <t>Grid section should display Page Images.</t>
  </si>
  <si>
    <r>
      <t xml:space="preserve">Click </t>
    </r>
    <r>
      <rPr>
        <b/>
        <sz val="10"/>
        <rFont val="Arial"/>
      </rPr>
      <t xml:space="preserve">Promoted Product Images </t>
    </r>
    <r>
      <rPr>
        <sz val="10"/>
        <color rgb="FF000000"/>
        <rFont val="Arial"/>
      </rPr>
      <t>radio.</t>
    </r>
  </si>
  <si>
    <t>Grid section should display Promoted Product Images.</t>
  </si>
  <si>
    <r>
      <t xml:space="preserve">Click </t>
    </r>
    <r>
      <rPr>
        <b/>
        <sz val="10"/>
        <rFont val="Arial"/>
      </rPr>
      <t xml:space="preserve">Detail Data </t>
    </r>
    <r>
      <rPr>
        <sz val="10"/>
        <color rgb="FF000000"/>
        <rFont val="Arial"/>
      </rPr>
      <t>radio.</t>
    </r>
  </si>
  <si>
    <t>Grid section should display Detail Data.</t>
  </si>
  <si>
    <t>Verify data point popup Export icon and options.</t>
  </si>
  <si>
    <r>
      <t xml:space="preserve">Click any </t>
    </r>
    <r>
      <rPr>
        <b/>
        <sz val="10"/>
        <rFont val="Arial"/>
      </rPr>
      <t>Data Point</t>
    </r>
    <r>
      <rPr>
        <sz val="10"/>
        <color rgb="FF000000"/>
        <rFont val="Arial"/>
      </rPr>
      <t xml:space="preserve"> option.</t>
    </r>
  </si>
  <si>
    <r>
      <t xml:space="preserve">Click </t>
    </r>
    <r>
      <rPr>
        <b/>
        <sz val="10"/>
        <rFont val="Arial"/>
      </rPr>
      <t>Export</t>
    </r>
    <r>
      <rPr>
        <sz val="10"/>
        <color rgb="FF000000"/>
        <rFont val="Arial"/>
      </rPr>
      <t xml:space="preserve"> icon.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</si>
  <si>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</si>
  <si>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</si>
  <si>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t>Verify data point popup Page Navigation option.</t>
  </si>
  <si>
    <r>
      <t xml:space="preserve">Click any </t>
    </r>
    <r>
      <rPr>
        <b/>
        <sz val="10"/>
        <rFont val="Arial"/>
      </rPr>
      <t>Data Point</t>
    </r>
    <r>
      <rPr>
        <sz val="10"/>
        <color rgb="FF000000"/>
        <rFont val="Arial"/>
      </rPr>
      <t xml:space="preserve"> option.</t>
    </r>
  </si>
  <si>
    <r>
      <t xml:space="preserve">Verify </t>
    </r>
    <r>
      <rPr>
        <b/>
        <sz val="10"/>
        <rFont val="Arial"/>
      </rPr>
      <t>Pagination</t>
    </r>
    <r>
      <rPr>
        <sz val="10"/>
        <color rgb="FF000000"/>
        <rFont val="Arial"/>
      </rPr>
      <t xml:space="preserve"> option.</t>
    </r>
  </si>
  <si>
    <r>
      <t xml:space="preserve">Pagination should display </t>
    </r>
    <r>
      <rPr>
        <b/>
        <sz val="10"/>
        <rFont val="Arial"/>
      </rPr>
      <t>First, Previous icon, 1 to 5 (# Default), Next icon, Last</t>
    </r>
    <r>
      <rPr>
        <sz val="10"/>
        <color rgb="FF000000"/>
        <rFont val="Arial"/>
      </rPr>
      <t xml:space="preserve"> buttons.</t>
    </r>
  </si>
  <si>
    <r>
      <t xml:space="preserve">Click </t>
    </r>
    <r>
      <rPr>
        <b/>
        <sz val="10"/>
        <rFont val="Arial"/>
      </rPr>
      <t>Next</t>
    </r>
    <r>
      <rPr>
        <sz val="10"/>
        <color rgb="FF000000"/>
        <rFont val="Arial"/>
      </rPr>
      <t xml:space="preserve"> icon.</t>
    </r>
  </si>
  <si>
    <r>
      <t xml:space="preserve">User should go to </t>
    </r>
    <r>
      <rPr>
        <b/>
        <sz val="10"/>
        <rFont val="Arial"/>
      </rPr>
      <t>Next #</t>
    </r>
    <r>
      <rPr>
        <sz val="10"/>
        <color rgb="FF000000"/>
        <rFont val="Arial"/>
      </rPr>
      <t xml:space="preserve"> of page.</t>
    </r>
  </si>
  <si>
    <r>
      <t xml:space="preserve">Click </t>
    </r>
    <r>
      <rPr>
        <b/>
        <sz val="10"/>
        <rFont val="Arial"/>
      </rPr>
      <t>Last</t>
    </r>
    <r>
      <rPr>
        <sz val="10"/>
        <color rgb="FF000000"/>
        <rFont val="Arial"/>
      </rPr>
      <t xml:space="preserve"> button.</t>
    </r>
  </si>
  <si>
    <r>
      <t xml:space="preserve">User should go to </t>
    </r>
    <r>
      <rPr>
        <b/>
        <sz val="10"/>
        <rFont val="Arial"/>
      </rPr>
      <t>Last #</t>
    </r>
    <r>
      <rPr>
        <sz val="10"/>
        <color rgb="FF000000"/>
        <rFont val="Arial"/>
      </rPr>
      <t xml:space="preserve"> of page.</t>
    </r>
  </si>
  <si>
    <r>
      <t xml:space="preserve">Click </t>
    </r>
    <r>
      <rPr>
        <b/>
        <sz val="10"/>
        <rFont val="Arial"/>
      </rPr>
      <t>Previous</t>
    </r>
    <r>
      <rPr>
        <sz val="10"/>
        <color rgb="FF000000"/>
        <rFont val="Arial"/>
      </rPr>
      <t xml:space="preserve"> icon.</t>
    </r>
  </si>
  <si>
    <r>
      <t xml:space="preserve">User should go to </t>
    </r>
    <r>
      <rPr>
        <b/>
        <sz val="10"/>
        <rFont val="Arial"/>
      </rPr>
      <t>Previous #</t>
    </r>
    <r>
      <rPr>
        <sz val="10"/>
        <color rgb="FF000000"/>
        <rFont val="Arial"/>
      </rPr>
      <t xml:space="preserve"> of page.</t>
    </r>
  </si>
  <si>
    <r>
      <t xml:space="preserve">Click </t>
    </r>
    <r>
      <rPr>
        <b/>
        <sz val="10"/>
        <rFont val="Arial"/>
      </rPr>
      <t>First</t>
    </r>
    <r>
      <rPr>
        <sz val="10"/>
        <color rgb="FF000000"/>
        <rFont val="Arial"/>
      </rPr>
      <t xml:space="preserve"> button.</t>
    </r>
  </si>
  <si>
    <r>
      <t xml:space="preserve">User should go to </t>
    </r>
    <r>
      <rPr>
        <b/>
        <sz val="10"/>
        <rFont val="Arial"/>
      </rPr>
      <t>First #</t>
    </r>
    <r>
      <rPr>
        <sz val="10"/>
        <color rgb="FF000000"/>
        <rFont val="Arial"/>
      </rPr>
      <t xml:space="preserve"> of page.</t>
    </r>
  </si>
  <si>
    <r>
      <t xml:space="preserve">Click </t>
    </r>
    <r>
      <rPr>
        <b/>
        <sz val="10"/>
        <rFont val="Arial"/>
      </rPr>
      <t># of</t>
    </r>
    <r>
      <rPr>
        <sz val="10"/>
        <color rgb="FF000000"/>
        <rFont val="Arial"/>
      </rPr>
      <t xml:space="preserve"> Page.</t>
    </r>
  </si>
  <si>
    <r>
      <t xml:space="preserve">User should go to </t>
    </r>
    <r>
      <rPr>
        <b/>
        <sz val="10"/>
        <rFont val="Arial"/>
      </rPr>
      <t>clicked #</t>
    </r>
    <r>
      <rPr>
        <sz val="10"/>
        <color rgb="FF000000"/>
        <rFont val="Arial"/>
      </rPr>
      <t xml:space="preserve"> page.</t>
    </r>
  </si>
  <si>
    <t>Verify data point popup Show per Page option.</t>
  </si>
  <si>
    <r>
      <t xml:space="preserve">Click any </t>
    </r>
    <r>
      <rPr>
        <b/>
        <sz val="10"/>
        <rFont val="Arial"/>
      </rPr>
      <t>Data Point</t>
    </r>
    <r>
      <rPr>
        <sz val="10"/>
        <color rgb="FF000000"/>
        <rFont val="Arial"/>
      </rPr>
      <t xml:space="preserve"> option.</t>
    </r>
  </si>
  <si>
    <t>Test Case Result Modules-Wise</t>
  </si>
  <si>
    <r>
      <t xml:space="preserve">Verify </t>
    </r>
    <r>
      <rPr>
        <b/>
        <sz val="10"/>
        <rFont val="Arial"/>
      </rPr>
      <t>show per page</t>
    </r>
    <r>
      <rPr>
        <sz val="10"/>
        <color rgb="FF000000"/>
        <rFont val="Arial"/>
      </rPr>
      <t xml:space="preserve"> option.</t>
    </r>
  </si>
  <si>
    <r>
      <t xml:space="preserve">Popup should display option as </t>
    </r>
    <r>
      <rPr>
        <b/>
        <sz val="10"/>
        <rFont val="Arial"/>
      </rPr>
      <t>20 40 60 80 100</t>
    </r>
  </si>
  <si>
    <r>
      <t xml:space="preserve">Click any </t>
    </r>
    <r>
      <rPr>
        <b/>
        <sz val="10"/>
        <rFont val="Arial"/>
      </rPr>
      <t>show per page</t>
    </r>
    <r>
      <rPr>
        <sz val="10"/>
        <color rgb="FF000000"/>
        <rFont val="Arial"/>
      </rPr>
      <t xml:space="preserve"> option.</t>
    </r>
  </si>
  <si>
    <t>Popup section should Refresh and Display records as per selected option.</t>
  </si>
  <si>
    <t>Module\Status</t>
  </si>
  <si>
    <t>Count Of Test Case(Steps)</t>
  </si>
  <si>
    <t>Verify data point popup Cancel button.</t>
  </si>
  <si>
    <t>% Completed</t>
  </si>
  <si>
    <t>Total</t>
  </si>
  <si>
    <r>
      <t xml:space="preserve">Click any </t>
    </r>
    <r>
      <rPr>
        <b/>
        <sz val="10"/>
        <rFont val="Arial"/>
      </rPr>
      <t>Data Point</t>
    </r>
    <r>
      <rPr>
        <sz val="10"/>
        <color rgb="FF000000"/>
        <rFont val="Arial"/>
      </rPr>
      <t xml:space="preserve"> option.</t>
    </r>
  </si>
  <si>
    <r>
      <t xml:space="preserve">Click </t>
    </r>
    <r>
      <rPr>
        <b/>
        <sz val="10"/>
        <rFont val="Arial"/>
      </rPr>
      <t>Cancel</t>
    </r>
    <r>
      <rPr>
        <sz val="10"/>
        <color rgb="FF000000"/>
        <rFont val="Arial"/>
      </rPr>
      <t xml:space="preserve"> button.</t>
    </r>
  </si>
  <si>
    <t>Popup should close.</t>
  </si>
  <si>
    <t>% Incompleted</t>
  </si>
  <si>
    <t>2h</t>
  </si>
  <si>
    <t>Promotions Intel</t>
  </si>
  <si>
    <t>1. User have PromoIntel URL with valid Login credential.
2. User have access of Client: Target OR Whole Foods</t>
  </si>
  <si>
    <r>
      <t xml:space="preserve">Tab should contain below,
1. Header as </t>
    </r>
    <r>
      <rPr>
        <b/>
        <sz val="10"/>
        <rFont val="Arial"/>
      </rPr>
      <t xml:space="preserve">Advertised Price Point by Category - Retailer
</t>
    </r>
    <r>
      <rPr>
        <sz val="10"/>
        <color rgb="FF000000"/>
        <rFont val="Arial"/>
      </rPr>
      <t xml:space="preserve">2. Info as </t>
    </r>
    <r>
      <rPr>
        <b/>
        <sz val="10"/>
        <rFont val="Arial"/>
      </rPr>
      <t xml:space="preserve">*(Click on any data point to view product images)
</t>
    </r>
    <r>
      <rPr>
        <sz val="10"/>
        <color rgb="FF000000"/>
        <rFont val="Arial"/>
      </rPr>
      <t>3. # of Charts</t>
    </r>
  </si>
  <si>
    <r>
      <t xml:space="preserve">Section should contain below,
1. Chart Header as </t>
    </r>
    <r>
      <rPr>
        <b/>
        <sz val="10"/>
        <rFont val="Arial"/>
      </rPr>
      <t>Category Name</t>
    </r>
    <r>
      <rPr>
        <sz val="10"/>
        <color rgb="FF000000"/>
        <rFont val="Arial"/>
      </rPr>
      <t xml:space="preserve">
2. Icons as </t>
    </r>
    <r>
      <rPr>
        <b/>
        <sz val="10"/>
        <rFont val="Arial"/>
      </rPr>
      <t xml:space="preserve">Help </t>
    </r>
    <r>
      <rPr>
        <sz val="10"/>
        <color rgb="FF000000"/>
        <rFont val="Arial"/>
      </rPr>
      <t xml:space="preserve">&amp; </t>
    </r>
    <r>
      <rPr>
        <b/>
        <sz val="10"/>
        <rFont val="Arial"/>
      </rPr>
      <t xml:space="preserve">Export
</t>
    </r>
    <r>
      <rPr>
        <sz val="10"/>
        <color rgb="FF000000"/>
        <rFont val="Arial"/>
      </rPr>
      <t xml:space="preserve">3. Chart as </t>
    </r>
    <r>
      <rPr>
        <b/>
        <sz val="10"/>
        <rFont val="Arial"/>
      </rPr>
      <t xml:space="preserve">Line
</t>
    </r>
    <r>
      <rPr>
        <sz val="10"/>
        <color rgb="FF000000"/>
        <rFont val="Arial"/>
      </rPr>
      <t xml:space="preserve">4. Lagend as </t>
    </r>
    <r>
      <rPr>
        <b/>
        <sz val="10"/>
        <rFont val="Arial"/>
      </rPr>
      <t>per madlib result</t>
    </r>
  </si>
  <si>
    <t>Page should contain below,
 1. Numerator logo &amp; Left Navigation option
 2. Medlib Search with selected query parameters and Save &amp; Export icons
 3. Tabs: Channel, Retailer(selected)</t>
  </si>
  <si>
    <t>Verify Retailer tab Top Export icon and options.</t>
  </si>
  <si>
    <r>
      <t xml:space="preserve">Icon should expand with below option,
1. Download PNG
2. Download JPG
3. </t>
    </r>
    <r>
      <rPr>
        <sz val="11"/>
        <color rgb="FF000000"/>
        <rFont val="Calibri"/>
        <family val="2"/>
      </rPr>
      <t>Download Excel
4. Download PowerPoint</t>
    </r>
  </si>
  <si>
    <r>
      <t xml:space="preserve">Mouseover </t>
    </r>
    <r>
      <rPr>
        <b/>
        <sz val="10"/>
        <rFont val="Arial"/>
      </rPr>
      <t>Help</t>
    </r>
    <r>
      <rPr>
        <sz val="10"/>
        <color rgb="FF000000"/>
        <rFont val="Arial"/>
      </rPr>
      <t xml:space="preserve"> icon.</t>
    </r>
  </si>
  <si>
    <r>
      <t xml:space="preserve">Icon should display below tooltip,
Pricing Histograms display the advertised price point by category providing visibility into the frequency of a unique promoted price point based on the 5 selected retail competitors.
Red Dotted Line = Median Unit Price for </t>
    </r>
    <r>
      <rPr>
        <b/>
        <sz val="11"/>
        <color theme="1"/>
        <rFont val="Calibri"/>
        <family val="2"/>
      </rPr>
      <t>ClientName</t>
    </r>
    <r>
      <rPr>
        <sz val="11"/>
        <color theme="1"/>
        <rFont val="Calibri"/>
      </rPr>
      <t xml:space="preserve">(middle value in the list of price points)
Red Dashed Line = Mean Unit Price for </t>
    </r>
    <r>
      <rPr>
        <b/>
        <sz val="11"/>
        <color theme="1"/>
        <rFont val="Calibri"/>
        <family val="2"/>
      </rPr>
      <t>ClientName</t>
    </r>
    <r>
      <rPr>
        <sz val="11"/>
        <color theme="1"/>
        <rFont val="Calibri"/>
      </rPr>
      <t>(average - add up all the price points then divide by the number of price points)
Absence of red lines can signify:
Items are promoted with no unit price points
There are no promotions for 'Me' Retailer
'Me' Retailer is not included in my search parameters</t>
    </r>
  </si>
  <si>
    <r>
      <t>Icon should expand with below option,
1. Download PNG
2. Download JPG
3. Download PDF</t>
    </r>
    <r>
      <rPr>
        <b/>
        <sz val="11"/>
        <rFont val="Calibri"/>
        <family val="2"/>
      </rPr>
      <t xml:space="preserve">
</t>
    </r>
    <r>
      <rPr>
        <sz val="11"/>
        <color rgb="FF000000"/>
        <rFont val="Calibri"/>
        <family val="2"/>
      </rPr>
      <t>4. Download Excel
5. Download PowerPoint</t>
    </r>
  </si>
  <si>
    <t>Verify when user made any selections in Madlib Search.</t>
  </si>
  <si>
    <r>
      <t xml:space="preserve">Click </t>
    </r>
    <r>
      <rPr>
        <b/>
        <sz val="10"/>
        <rFont val="Arial"/>
      </rPr>
      <t>Channel</t>
    </r>
    <r>
      <rPr>
        <sz val="10"/>
        <color rgb="FF000000"/>
        <rFont val="Arial"/>
      </rPr>
      <t xml:space="preserve"> tab.</t>
    </r>
  </si>
  <si>
    <r>
      <t xml:space="preserve">Tab should contain below,
1. Header as </t>
    </r>
    <r>
      <rPr>
        <b/>
        <sz val="10"/>
        <rFont val="Arial"/>
      </rPr>
      <t xml:space="preserve">Advertised Price Point by Category - Channel
</t>
    </r>
    <r>
      <rPr>
        <sz val="10"/>
        <color rgb="FF000000"/>
        <rFont val="Arial"/>
      </rPr>
      <t xml:space="preserve">2. Info as </t>
    </r>
    <r>
      <rPr>
        <b/>
        <sz val="10"/>
        <rFont val="Arial"/>
      </rPr>
      <t xml:space="preserve">*(Click on any data point to view product images)
</t>
    </r>
    <r>
      <rPr>
        <sz val="10"/>
        <color rgb="FF000000"/>
        <rFont val="Arial"/>
      </rPr>
      <t>3. # of Charts</t>
    </r>
  </si>
  <si>
    <t>Verify Channel tab Top Export icon and options.</t>
  </si>
  <si>
    <r>
      <t xml:space="preserve">Popup should contain below,
1. Header as </t>
    </r>
    <r>
      <rPr>
        <b/>
        <sz val="11"/>
        <color theme="1"/>
        <rFont val="Calibri"/>
        <family val="2"/>
      </rPr>
      <t xml:space="preserve">Drill </t>
    </r>
    <r>
      <rPr>
        <b/>
        <sz val="10"/>
        <rFont val="Arial"/>
      </rPr>
      <t xml:space="preserve">Detail(s):
</t>
    </r>
    <r>
      <rPr>
        <sz val="10"/>
        <color rgb="FF000000"/>
        <rFont val="Arial"/>
      </rPr>
      <t xml:space="preserve">2. Radio as </t>
    </r>
    <r>
      <rPr>
        <b/>
        <sz val="10"/>
        <rFont val="Arial"/>
      </rPr>
      <t>Detail Data, Promoted Product Images, Page Images</t>
    </r>
    <r>
      <rPr>
        <sz val="10"/>
        <color rgb="FF000000"/>
        <rFont val="Arial"/>
      </rPr>
      <t xml:space="preserve">
3. Icon as </t>
    </r>
    <r>
      <rPr>
        <b/>
        <sz val="10"/>
        <rFont val="Arial"/>
      </rPr>
      <t xml:space="preserve">Export
</t>
    </r>
    <r>
      <rPr>
        <sz val="10"/>
        <color rgb="FF000000"/>
        <rFont val="Arial"/>
      </rPr>
      <t>4. Page Navigation</t>
    </r>
    <r>
      <rPr>
        <b/>
        <sz val="10"/>
        <rFont val="Arial"/>
      </rPr>
      <t xml:space="preserve">
</t>
    </r>
    <r>
      <rPr>
        <sz val="10"/>
        <color rgb="FF000000"/>
        <rFont val="Arial"/>
      </rPr>
      <t xml:space="preserve">5. Show per Page
6. Grid section
7. Button as </t>
    </r>
    <r>
      <rPr>
        <b/>
        <sz val="10"/>
        <rFont val="Arial"/>
      </rPr>
      <t>Cancel</t>
    </r>
  </si>
  <si>
    <t>Icon should expand with below option,
1. Download Excel</t>
  </si>
  <si>
    <r>
      <t xml:space="preserve">Verify </t>
    </r>
    <r>
      <rPr>
        <b/>
        <sz val="10"/>
        <rFont val="Arial"/>
      </rPr>
      <t>Retailer</t>
    </r>
    <r>
      <rPr>
        <sz val="10"/>
        <color rgb="FF000000"/>
        <rFont val="Arial"/>
      </rPr>
      <t xml:space="preserve"> OR Click </t>
    </r>
    <r>
      <rPr>
        <b/>
        <sz val="10"/>
        <color rgb="FF000000"/>
        <rFont val="Arial"/>
        <family val="2"/>
      </rPr>
      <t>Channel</t>
    </r>
    <r>
      <rPr>
        <sz val="10"/>
        <color rgb="FF000000"/>
        <rFont val="Arial"/>
      </rPr>
      <t xml:space="preserve"> tab.</t>
    </r>
  </si>
  <si>
    <r>
      <t xml:space="preserve">Section should contain below,
  1. Medlib Search with list of fields
  2. Icons as </t>
    </r>
    <r>
      <rPr>
        <b/>
        <sz val="11"/>
        <color rgb="FF000000"/>
        <rFont val="Calibri"/>
        <family val="2"/>
      </rPr>
      <t>Save Option &amp; Export</t>
    </r>
  </si>
  <si>
    <t>Verify when Click any data point to view popup.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</si>
</sst>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3" x14ac:knownFonts="1">
    <font>
      <sz val="10"/>
      <color rgb="FF000000"/>
      <name val="Arial"/>
    </font>
    <font>
      <b/>
      <sz val="11"/>
      <color theme="1"/>
      <name val="Calibri"/>
    </font>
    <font>
      <sz val="11"/>
      <color theme="1"/>
      <name val="Calibri"/>
    </font>
    <font>
      <sz val="10"/>
      <color theme="1"/>
      <name val="Calibri"/>
    </font>
    <font>
      <sz val="10"/>
      <name val="Arial"/>
    </font>
    <font>
      <b/>
      <sz val="11"/>
      <color rgb="FF003366"/>
      <name val="Calibri"/>
    </font>
    <font>
      <b/>
      <sz val="11"/>
      <color rgb="FFE46C0A"/>
      <name val="Calibri"/>
    </font>
    <font>
      <sz val="11"/>
      <color rgb="FF333333"/>
      <name val="Calibri"/>
    </font>
    <font>
      <sz val="11"/>
      <color rgb="FF000000"/>
      <name val="Calibri"/>
    </font>
    <font>
      <b/>
      <sz val="12"/>
      <color theme="1"/>
      <name val="Calibri"/>
    </font>
    <font>
      <b/>
      <sz val="11"/>
      <color rgb="FF000000"/>
      <name val="Calibri"/>
    </font>
    <font>
      <b/>
      <sz val="11"/>
      <color theme="0"/>
      <name val="Calibri"/>
    </font>
    <font>
      <b/>
      <u/>
      <sz val="10"/>
      <color rgb="FF0066CC"/>
      <name val="Arial"/>
    </font>
    <font>
      <b/>
      <sz val="11"/>
      <color rgb="FF333333"/>
      <name val="Calibri"/>
    </font>
    <font>
      <b/>
      <sz val="11"/>
      <color rgb="FFD9D9D9"/>
      <name val="Calibri"/>
    </font>
    <font>
      <b/>
      <sz val="11"/>
      <color rgb="FFFFFF00"/>
      <name val="Calibri"/>
    </font>
    <font>
      <b/>
      <sz val="10"/>
      <name val="Arial"/>
    </font>
    <font>
      <sz val="11"/>
      <color theme="1"/>
      <name val="Calibri"/>
      <family val="2"/>
    </font>
    <font>
      <sz val="11"/>
      <color rgb="FF000000"/>
      <name val="Calibri"/>
      <family val="2"/>
    </font>
    <font>
      <b/>
      <sz val="11"/>
      <color theme="1"/>
      <name val="Calibri"/>
      <family val="2"/>
    </font>
    <font>
      <b/>
      <sz val="11"/>
      <name val="Calibri"/>
      <family val="2"/>
    </font>
    <font>
      <b/>
      <sz val="11"/>
      <color rgb="FF000000"/>
      <name val="Calibri"/>
      <family val="2"/>
    </font>
    <font>
      <b/>
      <sz val="10"/>
      <color rgb="FF000000"/>
      <name val="Arial"/>
      <family val="2"/>
    </font>
  </fonts>
  <fills count="17">
    <fill>
      <patternFill patternType="none"/>
    </fill>
    <fill>
      <patternFill patternType="gray125"/>
    </fill>
    <fill>
      <patternFill patternType="solid">
        <fgColor rgb="FF8EB4E3"/>
        <bgColor rgb="FF8EB4E3"/>
      </patternFill>
    </fill>
    <fill>
      <patternFill patternType="solid">
        <fgColor rgb="FFDCE6F2"/>
        <bgColor rgb="FFDCE6F2"/>
      </patternFill>
    </fill>
    <fill>
      <patternFill patternType="solid">
        <fgColor rgb="FFB9CDE5"/>
        <bgColor rgb="FFB9CDE5"/>
      </patternFill>
    </fill>
    <fill>
      <patternFill patternType="solid">
        <fgColor rgb="FF92D050"/>
        <bgColor rgb="FF92D050"/>
      </patternFill>
    </fill>
    <fill>
      <patternFill patternType="solid">
        <fgColor rgb="FFFF0000"/>
        <bgColor rgb="FFFF0000"/>
      </patternFill>
    </fill>
    <fill>
      <patternFill patternType="solid">
        <fgColor rgb="FFFFC000"/>
        <bgColor rgb="FFFFC000"/>
      </patternFill>
    </fill>
    <fill>
      <patternFill patternType="solid">
        <fgColor rgb="FF00B0F0"/>
        <bgColor rgb="FF00B0F0"/>
      </patternFill>
    </fill>
    <fill>
      <patternFill patternType="solid">
        <fgColor rgb="FFD9D9D9"/>
        <bgColor rgb="FFD9D9D9"/>
      </patternFill>
    </fill>
    <fill>
      <patternFill patternType="solid">
        <fgColor rgb="FFE36C09"/>
        <bgColor rgb="FFE36C09"/>
      </patternFill>
    </fill>
    <fill>
      <patternFill patternType="solid">
        <fgColor theme="4"/>
        <bgColor theme="4"/>
      </patternFill>
    </fill>
    <fill>
      <patternFill patternType="solid">
        <fgColor theme="5"/>
        <bgColor theme="5"/>
      </patternFill>
    </fill>
    <fill>
      <patternFill patternType="solid">
        <fgColor rgb="FFFDEADA"/>
        <bgColor rgb="FFFDEADA"/>
      </patternFill>
    </fill>
    <fill>
      <patternFill patternType="solid">
        <fgColor rgb="FF4F81BD"/>
        <bgColor rgb="FF4F81BD"/>
      </patternFill>
    </fill>
    <fill>
      <patternFill patternType="solid">
        <fgColor rgb="FFF79646"/>
        <bgColor rgb="FFF79646"/>
      </patternFill>
    </fill>
    <fill>
      <patternFill patternType="solid">
        <fgColor rgb="FFE5B8B7"/>
        <bgColor rgb="FFE5B8B7"/>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800000"/>
      </left>
      <right style="thin">
        <color rgb="FF800000"/>
      </right>
      <top style="thin">
        <color rgb="FF800000"/>
      </top>
      <bottom style="thin">
        <color rgb="FF800000"/>
      </bottom>
      <diagonal/>
    </border>
    <border>
      <left style="medium">
        <color rgb="FF800000"/>
      </left>
      <right/>
      <top style="medium">
        <color rgb="FF800000"/>
      </top>
      <bottom style="medium">
        <color rgb="FF800000"/>
      </bottom>
      <diagonal/>
    </border>
    <border>
      <left/>
      <right style="medium">
        <color rgb="FF800000"/>
      </right>
      <top style="medium">
        <color rgb="FF800000"/>
      </top>
      <bottom style="medium">
        <color rgb="FF800000"/>
      </bottom>
      <diagonal/>
    </border>
    <border>
      <left style="medium">
        <color rgb="FF800000"/>
      </left>
      <right style="medium">
        <color rgb="FF800000"/>
      </right>
      <top style="medium">
        <color rgb="FF800000"/>
      </top>
      <bottom/>
      <diagonal/>
    </border>
    <border>
      <left style="medium">
        <color rgb="FF800000"/>
      </left>
      <right style="medium">
        <color rgb="FF800000"/>
      </right>
      <top style="medium">
        <color rgb="FF800000"/>
      </top>
      <bottom style="thin">
        <color rgb="FF800000"/>
      </bottom>
      <diagonal/>
    </border>
    <border>
      <left style="medium">
        <color rgb="FF800000"/>
      </left>
      <right style="medium">
        <color rgb="FF800000"/>
      </right>
      <top/>
      <bottom/>
      <diagonal/>
    </border>
    <border>
      <left style="medium">
        <color rgb="FF800000"/>
      </left>
      <right style="medium">
        <color rgb="FF800000"/>
      </right>
      <top style="thin">
        <color rgb="FF800000"/>
      </top>
      <bottom style="thin">
        <color rgb="FF800000"/>
      </bottom>
      <diagonal/>
    </border>
    <border>
      <left style="medium">
        <color rgb="FF800000"/>
      </left>
      <right style="medium">
        <color rgb="FF800000"/>
      </right>
      <top/>
      <bottom style="medium">
        <color rgb="FF800000"/>
      </bottom>
      <diagonal/>
    </border>
    <border>
      <left style="medium">
        <color rgb="FF800000"/>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right style="medium">
        <color rgb="FF800000"/>
      </right>
      <top style="medium">
        <color rgb="FF800000"/>
      </top>
      <bottom style="thin">
        <color rgb="FF800000"/>
      </bottom>
      <diagonal/>
    </border>
    <border>
      <left/>
      <right style="medium">
        <color rgb="FF800000"/>
      </right>
      <top style="thin">
        <color rgb="FF800000"/>
      </top>
      <bottom style="thin">
        <color rgb="FF800000"/>
      </bottom>
      <diagonal/>
    </border>
    <border>
      <left style="medium">
        <color rgb="FF800000"/>
      </left>
      <right style="medium">
        <color rgb="FF800000"/>
      </right>
      <top/>
      <bottom style="thin">
        <color rgb="FF800000"/>
      </bottom>
      <diagonal/>
    </border>
    <border>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style="medium">
        <color rgb="FF800000"/>
      </left>
      <right/>
      <top/>
      <bottom/>
      <diagonal/>
    </border>
    <border>
      <left/>
      <right style="medium">
        <color rgb="FF800000"/>
      </right>
      <top/>
      <bottom/>
      <diagonal/>
    </border>
    <border>
      <left style="medium">
        <color rgb="FF800000"/>
      </left>
      <right/>
      <top/>
      <bottom style="medium">
        <color rgb="FF800000"/>
      </bottom>
      <diagonal/>
    </border>
    <border>
      <left/>
      <right style="medium">
        <color rgb="FF800000"/>
      </right>
      <top/>
      <bottom style="medium">
        <color rgb="FF8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ck">
        <color rgb="FFA6BFDD"/>
      </bottom>
      <diagonal/>
    </border>
    <border>
      <left style="thin">
        <color rgb="FF000000"/>
      </left>
      <right style="thin">
        <color rgb="FF000000"/>
      </right>
      <top style="thin">
        <color rgb="FF000000"/>
      </top>
      <bottom style="thick">
        <color rgb="FFA6BFDD"/>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thick">
        <color rgb="FFB9CDE5"/>
      </bottom>
      <diagonal/>
    </border>
    <border>
      <left style="thin">
        <color rgb="FF800000"/>
      </left>
      <right style="thin">
        <color rgb="FF800000"/>
      </right>
      <top/>
      <bottom style="thick">
        <color rgb="FFB9CDE5"/>
      </bottom>
      <diagonal/>
    </border>
  </borders>
  <cellStyleXfs count="1">
    <xf numFmtId="0" fontId="0" fillId="0" borderId="0"/>
  </cellStyleXfs>
  <cellXfs count="111">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0" xfId="0" applyFont="1" applyAlignment="1">
      <alignment horizontal="center"/>
    </xf>
    <xf numFmtId="0" fontId="2" fillId="0" borderId="0" xfId="0" applyFont="1" applyAlignment="1">
      <alignment wrapText="1"/>
    </xf>
    <xf numFmtId="0" fontId="3" fillId="0" borderId="0" xfId="0" applyFont="1" applyAlignment="1">
      <alignment horizontal="center" vertical="center"/>
    </xf>
    <xf numFmtId="0" fontId="2" fillId="0" borderId="0" xfId="0" applyFont="1" applyAlignment="1">
      <alignment horizontal="center" vertical="center"/>
    </xf>
    <xf numFmtId="0" fontId="1" fillId="2" borderId="4" xfId="0" applyFont="1" applyFill="1" applyBorder="1" applyAlignment="1">
      <alignment horizontal="right" vertical="center" wrapText="1"/>
    </xf>
    <xf numFmtId="0" fontId="2" fillId="3" borderId="4" xfId="0" applyFont="1" applyFill="1" applyBorder="1" applyAlignment="1">
      <alignment horizontal="left" vertical="center" wrapText="1"/>
    </xf>
    <xf numFmtId="0" fontId="1" fillId="0" borderId="0" xfId="0" applyFont="1" applyAlignment="1">
      <alignment horizontal="center" vertical="center" wrapText="1"/>
    </xf>
    <xf numFmtId="0" fontId="1" fillId="3" borderId="7" xfId="0" applyFont="1" applyFill="1" applyBorder="1" applyAlignment="1">
      <alignment horizontal="right" vertical="center"/>
    </xf>
    <xf numFmtId="14" fontId="1" fillId="0" borderId="8" xfId="0" applyNumberFormat="1" applyFont="1" applyBorder="1" applyAlignment="1">
      <alignment horizontal="center"/>
    </xf>
    <xf numFmtId="0" fontId="2" fillId="3" borderId="4" xfId="0" applyFont="1" applyFill="1" applyBorder="1" applyAlignment="1">
      <alignment horizontal="left" vertical="center" wrapText="1"/>
    </xf>
    <xf numFmtId="0" fontId="5" fillId="0" borderId="0" xfId="0" applyFont="1" applyAlignment="1">
      <alignment horizontal="center" vertical="center" wrapText="1"/>
    </xf>
    <xf numFmtId="0" fontId="1" fillId="3" borderId="9" xfId="0" applyFont="1" applyFill="1" applyBorder="1" applyAlignment="1">
      <alignment horizontal="right" vertical="center"/>
    </xf>
    <xf numFmtId="0" fontId="1" fillId="0" borderId="10" xfId="0" applyFont="1" applyBorder="1" applyAlignment="1">
      <alignment horizontal="center"/>
    </xf>
    <xf numFmtId="0" fontId="1" fillId="3" borderId="11" xfId="0" applyFont="1" applyFill="1" applyBorder="1" applyAlignment="1">
      <alignment horizontal="right" vertical="center"/>
    </xf>
    <xf numFmtId="0" fontId="1" fillId="0" borderId="12" xfId="0" applyFont="1" applyBorder="1" applyAlignment="1">
      <alignment horizontal="center"/>
    </xf>
    <xf numFmtId="0" fontId="6" fillId="3" borderId="4" xfId="0" applyFont="1" applyFill="1" applyBorder="1" applyAlignment="1">
      <alignment horizontal="left" vertical="center" wrapText="1"/>
    </xf>
    <xf numFmtId="0" fontId="6" fillId="0" borderId="0" xfId="0" applyFont="1" applyAlignment="1">
      <alignment horizontal="center" vertical="center" wrapText="1"/>
    </xf>
    <xf numFmtId="14" fontId="7" fillId="3" borderId="4" xfId="0" applyNumberFormat="1" applyFont="1" applyFill="1" applyBorder="1" applyAlignment="1">
      <alignment horizontal="left" vertical="center" wrapText="1"/>
    </xf>
    <xf numFmtId="14" fontId="7" fillId="0" borderId="0" xfId="0" applyNumberFormat="1" applyFont="1" applyAlignment="1">
      <alignment horizontal="center" vertical="center" wrapText="1"/>
    </xf>
    <xf numFmtId="0" fontId="1" fillId="5" borderId="7" xfId="0" applyFont="1" applyFill="1" applyBorder="1" applyAlignment="1">
      <alignment horizontal="center" vertical="center"/>
    </xf>
    <xf numFmtId="0" fontId="1" fillId="0" borderId="15" xfId="0" applyFont="1" applyBorder="1" applyAlignment="1">
      <alignment horizontal="center" vertical="center"/>
    </xf>
    <xf numFmtId="0" fontId="2" fillId="0" borderId="0" xfId="0" applyFont="1" applyAlignment="1">
      <alignment horizontal="center" vertical="center" wrapText="1"/>
    </xf>
    <xf numFmtId="0" fontId="1" fillId="6" borderId="9" xfId="0" applyFont="1" applyFill="1" applyBorder="1" applyAlignment="1">
      <alignment horizontal="center" vertical="center"/>
    </xf>
    <xf numFmtId="0" fontId="1" fillId="0" borderId="16" xfId="0" applyFont="1" applyBorder="1" applyAlignment="1">
      <alignment horizontal="center" vertical="center"/>
    </xf>
    <xf numFmtId="0" fontId="1" fillId="7" borderId="17" xfId="0" applyFont="1" applyFill="1" applyBorder="1" applyAlignment="1">
      <alignment horizontal="center" vertical="center"/>
    </xf>
    <xf numFmtId="14" fontId="7" fillId="3" borderId="4" xfId="0" applyNumberFormat="1" applyFont="1" applyFill="1" applyBorder="1" applyAlignment="1">
      <alignment horizontal="left" vertical="center" wrapText="1"/>
    </xf>
    <xf numFmtId="0" fontId="1" fillId="8" borderId="12" xfId="0" applyFont="1" applyFill="1" applyBorder="1" applyAlignment="1">
      <alignment horizontal="center" vertical="center"/>
    </xf>
    <xf numFmtId="0" fontId="1" fillId="0" borderId="18" xfId="0" applyFont="1" applyBorder="1" applyAlignment="1">
      <alignment horizontal="center" vertical="center"/>
    </xf>
    <xf numFmtId="0" fontId="2" fillId="9" borderId="19" xfId="0" applyFont="1" applyFill="1" applyBorder="1" applyAlignment="1">
      <alignment horizontal="center" vertical="center"/>
    </xf>
    <xf numFmtId="0" fontId="2" fillId="9" borderId="20" xfId="0" applyFont="1" applyFill="1" applyBorder="1" applyAlignment="1">
      <alignment horizontal="center"/>
    </xf>
    <xf numFmtId="0" fontId="2" fillId="9" borderId="21" xfId="0" applyFont="1" applyFill="1" applyBorder="1" applyAlignment="1">
      <alignment horizontal="center" vertical="center"/>
    </xf>
    <xf numFmtId="0" fontId="2" fillId="9" borderId="22" xfId="0" applyFont="1" applyFill="1" applyBorder="1" applyAlignment="1">
      <alignment horizontal="center"/>
    </xf>
    <xf numFmtId="0" fontId="7" fillId="0" borderId="0" xfId="0" applyFont="1" applyAlignment="1">
      <alignment horizontal="center" vertical="center" wrapText="1"/>
    </xf>
    <xf numFmtId="0" fontId="2" fillId="0" borderId="0" xfId="0" applyFont="1" applyAlignment="1">
      <alignment horizontal="left" vertical="center" wrapText="1"/>
    </xf>
    <xf numFmtId="0" fontId="2" fillId="9" borderId="23" xfId="0" applyFont="1" applyFill="1" applyBorder="1" applyAlignment="1">
      <alignment horizontal="center" vertical="center"/>
    </xf>
    <xf numFmtId="0" fontId="2" fillId="9" borderId="24" xfId="0" applyFont="1" applyFill="1" applyBorder="1" applyAlignment="1">
      <alignment horizontal="center"/>
    </xf>
    <xf numFmtId="0" fontId="1" fillId="2" borderId="25" xfId="0" applyFont="1" applyFill="1" applyBorder="1" applyAlignment="1">
      <alignment horizontal="center" vertical="center" wrapText="1"/>
    </xf>
    <xf numFmtId="0" fontId="2" fillId="2" borderId="25" xfId="0" applyFont="1" applyFill="1" applyBorder="1" applyAlignment="1">
      <alignment horizontal="left" vertical="center"/>
    </xf>
    <xf numFmtId="0" fontId="1" fillId="2" borderId="25" xfId="0" applyFont="1" applyFill="1" applyBorder="1" applyAlignment="1">
      <alignment horizontal="left" vertical="center"/>
    </xf>
    <xf numFmtId="0" fontId="1" fillId="2" borderId="25" xfId="0" applyFont="1" applyFill="1" applyBorder="1" applyAlignment="1">
      <alignment horizontal="center" vertical="center"/>
    </xf>
    <xf numFmtId="0" fontId="1" fillId="3" borderId="25" xfId="0" applyFont="1" applyFill="1" applyBorder="1" applyAlignment="1">
      <alignment horizontal="center" vertical="center" wrapText="1"/>
    </xf>
    <xf numFmtId="0" fontId="2" fillId="3" borderId="25" xfId="0" applyFont="1" applyFill="1" applyBorder="1" applyAlignment="1">
      <alignment horizontal="left" vertical="center" wrapText="1"/>
    </xf>
    <xf numFmtId="0" fontId="2" fillId="3" borderId="25"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2" fillId="0" borderId="0" xfId="0" applyFont="1" applyAlignment="1">
      <alignment vertical="center" wrapText="1"/>
    </xf>
    <xf numFmtId="0" fontId="8" fillId="0" borderId="29" xfId="0" applyFont="1" applyBorder="1" applyAlignment="1">
      <alignment wrapText="1"/>
    </xf>
    <xf numFmtId="41" fontId="9" fillId="0" borderId="0" xfId="0" applyNumberFormat="1" applyFont="1" applyAlignment="1">
      <alignment horizontal="center" vertical="center" wrapText="1" readingOrder="1"/>
    </xf>
    <xf numFmtId="0" fontId="1" fillId="3" borderId="25" xfId="0" applyFont="1" applyFill="1" applyBorder="1" applyAlignment="1">
      <alignment horizontal="left" vertical="center" wrapText="1"/>
    </xf>
    <xf numFmtId="0" fontId="10" fillId="2" borderId="0" xfId="0" applyFont="1" applyFill="1" applyAlignment="1">
      <alignment horizontal="left"/>
    </xf>
    <xf numFmtId="0" fontId="8" fillId="2" borderId="0" xfId="0" applyFont="1" applyFill="1" applyAlignment="1">
      <alignment horizontal="left"/>
    </xf>
    <xf numFmtId="0" fontId="10" fillId="3" borderId="0" xfId="0" applyFont="1" applyFill="1" applyAlignment="1">
      <alignment horizontal="center"/>
    </xf>
    <xf numFmtId="0" fontId="8" fillId="3" borderId="0" xfId="0" applyFont="1" applyFill="1" applyAlignment="1">
      <alignment horizontal="left"/>
    </xf>
    <xf numFmtId="0" fontId="8" fillId="3" borderId="0" xfId="0" applyFont="1" applyFill="1" applyAlignment="1">
      <alignment horizontal="left"/>
    </xf>
    <xf numFmtId="0" fontId="8" fillId="3" borderId="0" xfId="0" applyFont="1" applyFill="1" applyAlignment="1">
      <alignment horizontal="center"/>
    </xf>
    <xf numFmtId="0" fontId="10" fillId="4" borderId="0" xfId="0" applyFont="1" applyFill="1" applyAlignment="1">
      <alignment horizontal="center"/>
    </xf>
    <xf numFmtId="0" fontId="10" fillId="3" borderId="0" xfId="0"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center"/>
    </xf>
    <xf numFmtId="0" fontId="1" fillId="2" borderId="25" xfId="0" applyFont="1" applyFill="1" applyBorder="1" applyAlignment="1">
      <alignment horizontal="center" vertical="center" wrapText="1"/>
    </xf>
    <xf numFmtId="0" fontId="8" fillId="0" borderId="30" xfId="0" applyFont="1" applyBorder="1" applyAlignment="1"/>
    <xf numFmtId="0" fontId="1"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11" fillId="11" borderId="37" xfId="0" applyFont="1" applyFill="1" applyBorder="1" applyAlignment="1">
      <alignment horizontal="center" vertical="center"/>
    </xf>
    <xf numFmtId="0" fontId="11" fillId="11" borderId="37" xfId="0" applyFont="1" applyFill="1" applyBorder="1" applyAlignment="1">
      <alignment horizontal="center" vertical="center" wrapText="1"/>
    </xf>
    <xf numFmtId="0" fontId="12" fillId="3" borderId="25" xfId="0" applyFont="1" applyFill="1" applyBorder="1" applyAlignment="1">
      <alignment horizontal="center" wrapText="1"/>
    </xf>
    <xf numFmtId="0" fontId="7" fillId="3" borderId="39" xfId="0" applyFont="1" applyFill="1" applyBorder="1"/>
    <xf numFmtId="0" fontId="13" fillId="3" borderId="39" xfId="0" applyFont="1" applyFill="1" applyBorder="1"/>
    <xf numFmtId="10" fontId="7" fillId="13" borderId="39" xfId="0" applyNumberFormat="1" applyFont="1" applyFill="1" applyBorder="1"/>
    <xf numFmtId="0" fontId="2" fillId="9" borderId="25" xfId="0" applyFont="1" applyFill="1" applyBorder="1"/>
    <xf numFmtId="0" fontId="2" fillId="9" borderId="39" xfId="0" applyFont="1" applyFill="1" applyBorder="1"/>
    <xf numFmtId="0" fontId="14" fillId="14" borderId="40" xfId="0" applyFont="1" applyFill="1" applyBorder="1"/>
    <xf numFmtId="0" fontId="14" fillId="14" borderId="41" xfId="0" applyFont="1" applyFill="1" applyBorder="1"/>
    <xf numFmtId="10" fontId="15" fillId="15" borderId="40" xfId="0" applyNumberFormat="1" applyFont="1" applyFill="1" applyBorder="1"/>
    <xf numFmtId="10" fontId="2" fillId="16" borderId="39" xfId="0" applyNumberFormat="1" applyFont="1" applyFill="1" applyBorder="1"/>
    <xf numFmtId="0" fontId="0" fillId="0" borderId="0" xfId="0" applyFont="1" applyAlignment="1"/>
    <xf numFmtId="0" fontId="8" fillId="0" borderId="30" xfId="0" applyFont="1" applyBorder="1" applyAlignment="1">
      <alignment wrapText="1"/>
    </xf>
    <xf numFmtId="0" fontId="1" fillId="10" borderId="31" xfId="0" applyFont="1" applyFill="1" applyBorder="1" applyAlignment="1">
      <alignment horizontal="center" vertical="center"/>
    </xf>
    <xf numFmtId="0" fontId="4" fillId="0" borderId="27" xfId="0" applyFont="1" applyBorder="1"/>
    <xf numFmtId="0" fontId="4" fillId="0" borderId="28" xfId="0" applyFont="1" applyBorder="1"/>
    <xf numFmtId="0" fontId="11" fillId="11" borderId="32" xfId="0" applyFont="1" applyFill="1" applyBorder="1" applyAlignment="1">
      <alignment horizontal="center" vertical="center"/>
    </xf>
    <xf numFmtId="0" fontId="4" fillId="0" borderId="36" xfId="0" applyFont="1" applyBorder="1"/>
    <xf numFmtId="0" fontId="11" fillId="11" borderId="33" xfId="0" applyFont="1" applyFill="1" applyBorder="1" applyAlignment="1">
      <alignment horizontal="center"/>
    </xf>
    <xf numFmtId="0" fontId="4" fillId="0" borderId="34" xfId="0" applyFont="1" applyBorder="1"/>
    <xf numFmtId="0" fontId="11" fillId="12" borderId="35" xfId="0" applyFont="1" applyFill="1" applyBorder="1" applyAlignment="1">
      <alignment horizontal="center" vertical="center"/>
    </xf>
    <xf numFmtId="0" fontId="4" fillId="0" borderId="38" xfId="0" applyFont="1" applyBorder="1"/>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3" xfId="0" applyFont="1" applyBorder="1" applyAlignment="1">
      <alignment horizontal="center" vertical="center" wrapText="1"/>
    </xf>
    <xf numFmtId="0" fontId="1" fillId="2" borderId="5" xfId="0" applyFont="1" applyFill="1" applyBorder="1" applyAlignment="1">
      <alignment horizontal="center" vertical="center"/>
    </xf>
    <xf numFmtId="0" fontId="4" fillId="0" borderId="6" xfId="0" applyFont="1" applyBorder="1"/>
    <xf numFmtId="0" fontId="1" fillId="4" borderId="13" xfId="0" applyFont="1" applyFill="1" applyBorder="1" applyAlignment="1">
      <alignment horizontal="center" vertical="center"/>
    </xf>
    <xf numFmtId="0" fontId="4" fillId="0" borderId="14" xfId="0" applyFont="1" applyBorder="1"/>
    <xf numFmtId="0" fontId="1" fillId="2" borderId="26" xfId="0" applyFont="1" applyFill="1" applyBorder="1" applyAlignment="1">
      <alignment horizontal="left" vertical="center"/>
    </xf>
    <xf numFmtId="0" fontId="0" fillId="0" borderId="0" xfId="0" applyFont="1" applyAlignment="1"/>
    <xf numFmtId="0" fontId="17" fillId="0" borderId="0" xfId="0" applyFont="1" applyAlignment="1">
      <alignment horizontal="left" vertical="center" wrapText="1"/>
    </xf>
    <xf numFmtId="0" fontId="19" fillId="2" borderId="25" xfId="0" applyFont="1" applyFill="1" applyBorder="1" applyAlignment="1">
      <alignment horizontal="center" vertical="center" wrapText="1"/>
    </xf>
    <xf numFmtId="0" fontId="17" fillId="0" borderId="0" xfId="0" applyFont="1" applyAlignment="1">
      <alignment vertical="center" wrapText="1"/>
    </xf>
    <xf numFmtId="0" fontId="21" fillId="2" borderId="0" xfId="0" applyFont="1" applyFill="1" applyAlignment="1">
      <alignment horizontal="center"/>
    </xf>
    <xf numFmtId="0" fontId="17" fillId="3" borderId="25" xfId="0" applyFont="1" applyFill="1" applyBorder="1" applyAlignment="1">
      <alignment horizontal="left" vertical="center" wrapText="1"/>
    </xf>
    <xf numFmtId="0" fontId="21" fillId="2" borderId="0" xfId="0" applyFont="1" applyFill="1" applyAlignment="1">
      <alignment horizontal="left"/>
    </xf>
    <xf numFmtId="0" fontId="17" fillId="3" borderId="26" xfId="0" applyFont="1" applyFill="1" applyBorder="1" applyAlignment="1">
      <alignment horizontal="left" vertical="center" wrapText="1"/>
    </xf>
    <xf numFmtId="0" fontId="4" fillId="0" borderId="28" xfId="0" applyFont="1" applyBorder="1" applyAlignment="1"/>
    <xf numFmtId="0" fontId="19" fillId="2" borderId="26" xfId="0" applyFont="1" applyFill="1" applyBorder="1" applyAlignment="1">
      <alignment horizontal="left" vertical="center"/>
    </xf>
    <xf numFmtId="0" fontId="18" fillId="0" borderId="2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status</a:t>
            </a:r>
          </a:p>
        </c:rich>
      </c:tx>
      <c:overlay val="0"/>
    </c:title>
    <c:autoTitleDeleted val="0"/>
    <c:plotArea>
      <c:layout>
        <c:manualLayout>
          <c:xMode val="edge"/>
          <c:yMode val="edge"/>
          <c:x val="5.3923741222529187E-2"/>
          <c:y val="0.14185650994577867"/>
          <c:w val="0.90694002510216154"/>
          <c:h val="0.75521895211321877"/>
        </c:manualLayout>
      </c:layout>
      <c:barChart>
        <c:barDir val="col"/>
        <c:grouping val="clustered"/>
        <c:varyColors val="1"/>
        <c:ser>
          <c:idx val="0"/>
          <c:order val="0"/>
          <c:spPr>
            <a:solidFill>
              <a:srgbClr val="4F81BD"/>
            </a:solidFill>
          </c:spPr>
          <c:invertIfNegative val="1"/>
          <c:dPt>
            <c:idx val="0"/>
            <c:invertIfNegative val="1"/>
            <c:bubble3D val="0"/>
            <c:spPr>
              <a:solidFill>
                <a:srgbClr val="92D050"/>
              </a:solidFill>
            </c:spPr>
            <c:extLst>
              <c:ext xmlns:c16="http://schemas.microsoft.com/office/drawing/2014/chart" uri="{C3380CC4-5D6E-409C-BE32-E72D297353CC}">
                <c16:uniqueId val="{00000001-DBA7-4B6B-9FF9-1B82E99390D7}"/>
              </c:ext>
            </c:extLst>
          </c:dPt>
          <c:dPt>
            <c:idx val="3"/>
            <c:invertIfNegative val="1"/>
            <c:bubble3D val="0"/>
            <c:spPr>
              <a:solidFill>
                <a:srgbClr val="00B0F0"/>
              </a:solidFill>
            </c:spPr>
            <c:extLst>
              <c:ext xmlns:c16="http://schemas.microsoft.com/office/drawing/2014/chart" uri="{C3380CC4-5D6E-409C-BE32-E72D297353CC}">
                <c16:uniqueId val="{00000002-DBA7-4B6B-9FF9-1B82E99390D7}"/>
              </c:ext>
            </c:extLst>
          </c:dPt>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Index!$B$6:$E$6</c:f>
              <c:strCache>
                <c:ptCount val="4"/>
                <c:pt idx="0">
                  <c:v>Pass</c:v>
                </c:pt>
                <c:pt idx="1">
                  <c:v>Fail</c:v>
                </c:pt>
                <c:pt idx="2">
                  <c:v>Blocked</c:v>
                </c:pt>
                <c:pt idx="3">
                  <c:v>Not Executed</c:v>
                </c:pt>
              </c:strCache>
            </c:strRef>
          </c:cat>
          <c:val>
            <c:numRef>
              <c:f>Index!$B$9:$E$9</c:f>
              <c:numCache>
                <c:formatCode>General</c:formatCode>
                <c:ptCount val="4"/>
                <c:pt idx="0">
                  <c:v>16</c:v>
                </c:pt>
                <c:pt idx="1">
                  <c:v>0</c:v>
                </c:pt>
                <c:pt idx="2">
                  <c:v>0</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810-4EEA-94F7-822A17A5B93B}"/>
            </c:ext>
          </c:extLst>
        </c:ser>
        <c:dLbls>
          <c:showLegendKey val="0"/>
          <c:showVal val="0"/>
          <c:showCatName val="0"/>
          <c:showSerName val="0"/>
          <c:showPercent val="0"/>
          <c:showBubbleSize val="0"/>
        </c:dLbls>
        <c:gapWidth val="150"/>
        <c:axId val="779214068"/>
        <c:axId val="1130175458"/>
      </c:barChart>
      <c:catAx>
        <c:axId val="77921406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1" i="0">
                <a:solidFill>
                  <a:srgbClr val="000000"/>
                </a:solidFill>
                <a:latin typeface="Calibri"/>
              </a:defRPr>
            </a:pPr>
            <a:endParaRPr lang="en-US"/>
          </a:p>
        </c:txPr>
        <c:crossAx val="1130175458"/>
        <c:crosses val="autoZero"/>
        <c:auto val="1"/>
        <c:lblAlgn val="ctr"/>
        <c:lblOffset val="100"/>
        <c:noMultiLvlLbl val="1"/>
      </c:catAx>
      <c:valAx>
        <c:axId val="11301754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792140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percentage</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3.8831278392536694E-2"/>
          <c:y val="0.14624350369603398"/>
          <c:w val="0.92496729254319798"/>
          <c:h val="0.69766331701963369"/>
        </c:manualLayout>
      </c:layout>
      <c:pie3DChart>
        <c:varyColors val="1"/>
        <c:ser>
          <c:idx val="0"/>
          <c:order val="0"/>
          <c:tx>
            <c:strRef>
              <c:f>Index!$G$9:$G$10</c:f>
              <c:strCache>
                <c:ptCount val="2"/>
                <c:pt idx="0">
                  <c:v>94.12%</c:v>
                </c:pt>
                <c:pt idx="1">
                  <c:v>5.88%</c:v>
                </c:pt>
              </c:strCache>
            </c:strRef>
          </c:tx>
          <c:dPt>
            <c:idx val="0"/>
            <c:bubble3D val="0"/>
            <c:spPr>
              <a:solidFill>
                <a:schemeClr val="accent3"/>
              </a:solidFill>
            </c:spPr>
            <c:extLst>
              <c:ext xmlns:c16="http://schemas.microsoft.com/office/drawing/2014/chart" uri="{C3380CC4-5D6E-409C-BE32-E72D297353CC}">
                <c16:uniqueId val="{00000001-100E-44BE-965F-30588CBB3601}"/>
              </c:ext>
            </c:extLst>
          </c:dPt>
          <c:dPt>
            <c:idx val="1"/>
            <c:bubble3D val="0"/>
            <c:explosion val="19"/>
            <c:spPr>
              <a:solidFill>
                <a:schemeClr val="accent2"/>
              </a:solidFill>
            </c:spPr>
            <c:extLst>
              <c:ext xmlns:c16="http://schemas.microsoft.com/office/drawing/2014/chart" uri="{C3380CC4-5D6E-409C-BE32-E72D297353CC}">
                <c16:uniqueId val="{00000003-100E-44BE-965F-30588CBB3601}"/>
              </c:ext>
            </c:extLst>
          </c:dPt>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(Index!$G$5,Index!$F$10)</c:f>
              <c:strCache>
                <c:ptCount val="2"/>
                <c:pt idx="0">
                  <c:v>% Completed</c:v>
                </c:pt>
                <c:pt idx="1">
                  <c:v>% Incompleted</c:v>
                </c:pt>
              </c:strCache>
            </c:strRef>
          </c:cat>
          <c:val>
            <c:numRef>
              <c:f>Index!$G$9:$G$10</c:f>
              <c:numCache>
                <c:formatCode>0.00%</c:formatCode>
                <c:ptCount val="2"/>
                <c:pt idx="0">
                  <c:v>0.94117647058823528</c:v>
                </c:pt>
                <c:pt idx="1">
                  <c:v>5.8823529411764719E-2</c:v>
                </c:pt>
              </c:numCache>
            </c:numRef>
          </c:val>
          <c:extLst>
            <c:ext xmlns:c16="http://schemas.microsoft.com/office/drawing/2014/chart" uri="{C3380CC4-5D6E-409C-BE32-E72D297353CC}">
              <c16:uniqueId val="{00000004-100E-44BE-965F-30588CBB3601}"/>
            </c:ext>
          </c:extLst>
        </c:ser>
        <c:dLbls>
          <c:showLegendKey val="0"/>
          <c:showVal val="0"/>
          <c:showCatName val="0"/>
          <c:showSerName val="0"/>
          <c:showPercent val="0"/>
          <c:showBubbleSize val="0"/>
          <c:showLeaderLines val="1"/>
        </c:dLbls>
      </c:pie3DChart>
      <c:spPr>
        <a:solidFill>
          <a:srgbClr val="3F3F3F"/>
        </a:solidFill>
      </c:spPr>
    </c:plotArea>
    <c:legend>
      <c:legendPos val="b"/>
      <c:layout>
        <c:manualLayout>
          <c:xMode val="edge"/>
          <c:yMode val="edge"/>
          <c:x val="0.270891046791853"/>
          <c:y val="0.88141746683253441"/>
        </c:manualLayout>
      </c:layout>
      <c:overlay val="0"/>
      <c:txPr>
        <a:bodyPr/>
        <a:lstStyle/>
        <a:p>
          <a:pPr lvl="0" rtl="0">
            <a:defRPr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595722641494741"/>
          <c:y val="7.1365887012686424E-2"/>
          <c:w val="0.29672375522792621"/>
          <c:h val="0.85466509216403885"/>
        </c:manualLayout>
      </c:layout>
      <c:pieChart>
        <c:varyColors val="1"/>
        <c:ser>
          <c:idx val="0"/>
          <c:order val="0"/>
          <c:dPt>
            <c:idx val="0"/>
            <c:bubble3D val="0"/>
            <c:spPr>
              <a:solidFill>
                <a:srgbClr val="92D050"/>
              </a:solidFill>
            </c:spPr>
            <c:extLst>
              <c:ext xmlns:c16="http://schemas.microsoft.com/office/drawing/2014/chart" uri="{C3380CC4-5D6E-409C-BE32-E72D297353CC}">
                <c16:uniqueId val="{00000001-5FFC-4303-A39F-EB0A1E9FD367}"/>
              </c:ext>
            </c:extLst>
          </c:dPt>
          <c:dPt>
            <c:idx val="1"/>
            <c:bubble3D val="0"/>
            <c:spPr>
              <a:solidFill>
                <a:srgbClr val="FF0000"/>
              </a:solidFill>
            </c:spPr>
            <c:extLst>
              <c:ext xmlns:c16="http://schemas.microsoft.com/office/drawing/2014/chart" uri="{C3380CC4-5D6E-409C-BE32-E72D297353CC}">
                <c16:uniqueId val="{00000003-5FFC-4303-A39F-EB0A1E9FD367}"/>
              </c:ext>
            </c:extLst>
          </c:dPt>
          <c:dPt>
            <c:idx val="2"/>
            <c:bubble3D val="0"/>
            <c:spPr>
              <a:solidFill>
                <a:srgbClr val="FFC000"/>
              </a:solidFill>
            </c:spPr>
            <c:extLst>
              <c:ext xmlns:c16="http://schemas.microsoft.com/office/drawing/2014/chart" uri="{C3380CC4-5D6E-409C-BE32-E72D297353CC}">
                <c16:uniqueId val="{00000005-5FFC-4303-A39F-EB0A1E9FD367}"/>
              </c:ext>
            </c:extLst>
          </c:dPt>
          <c:dPt>
            <c:idx val="3"/>
            <c:bubble3D val="0"/>
            <c:spPr>
              <a:solidFill>
                <a:srgbClr val="00B0F0"/>
              </a:solidFill>
            </c:spPr>
            <c:extLst>
              <c:ext xmlns:c16="http://schemas.microsoft.com/office/drawing/2014/chart" uri="{C3380CC4-5D6E-409C-BE32-E72D297353CC}">
                <c16:uniqueId val="{00000007-5FFC-4303-A39F-EB0A1E9FD367}"/>
              </c:ext>
            </c:extLst>
          </c:dPt>
          <c:cat>
            <c:strRef>
              <c:f>'Pricing Histograms'!$F$7:$F$10</c:f>
              <c:strCache>
                <c:ptCount val="4"/>
                <c:pt idx="0">
                  <c:v>Pass</c:v>
                </c:pt>
                <c:pt idx="1">
                  <c:v>Fail</c:v>
                </c:pt>
                <c:pt idx="2">
                  <c:v>Blocked</c:v>
                </c:pt>
                <c:pt idx="3">
                  <c:v>Not Executed</c:v>
                </c:pt>
              </c:strCache>
            </c:strRef>
          </c:cat>
          <c:val>
            <c:numRef>
              <c:f>'Pricing Histograms'!$G$7:$G$10</c:f>
              <c:numCache>
                <c:formatCode>General</c:formatCode>
                <c:ptCount val="4"/>
                <c:pt idx="0">
                  <c:v>16</c:v>
                </c:pt>
                <c:pt idx="1">
                  <c:v>0</c:v>
                </c:pt>
                <c:pt idx="2">
                  <c:v>0</c:v>
                </c:pt>
                <c:pt idx="3">
                  <c:v>1</c:v>
                </c:pt>
              </c:numCache>
            </c:numRef>
          </c:val>
          <c:extLst>
            <c:ext xmlns:c16="http://schemas.microsoft.com/office/drawing/2014/chart" uri="{C3380CC4-5D6E-409C-BE32-E72D297353CC}">
              <c16:uniqueId val="{00000008-5FFC-4303-A39F-EB0A1E9FD367}"/>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layout>
        <c:manualLayout>
          <c:xMode val="edge"/>
          <c:yMode val="edge"/>
          <c:x val="0.68027332790297756"/>
          <c:y val="3.0275033831985491E-2"/>
        </c:manualLayout>
      </c:layout>
      <c:overlay val="0"/>
      <c:txPr>
        <a:bodyPr/>
        <a:lstStyle/>
        <a:p>
          <a:pPr lvl="0">
            <a:defRPr sz="800" b="1" i="0">
              <a:solidFill>
                <a:srgbClr val="00330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8</xdr:col>
      <xdr:colOff>28575</xdr:colOff>
      <xdr:row>3</xdr:row>
      <xdr:rowOff>9525</xdr:rowOff>
    </xdr:from>
    <xdr:ext cx="4629150" cy="3105150"/>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9525</xdr:colOff>
      <xdr:row>19</xdr:row>
      <xdr:rowOff>9525</xdr:rowOff>
    </xdr:from>
    <xdr:ext cx="4648200" cy="3390900"/>
    <xdr:graphicFrame macro="">
      <xdr:nvGraphicFramePr>
        <xdr:cNvPr id="3" name="Chart 3">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0</xdr:col>
      <xdr:colOff>0</xdr:colOff>
      <xdr:row>0</xdr:row>
      <xdr:rowOff>0</xdr:rowOff>
    </xdr:from>
    <xdr:to>
      <xdr:col>1</xdr:col>
      <xdr:colOff>38367</xdr:colOff>
      <xdr:row>3</xdr:row>
      <xdr:rowOff>19132</xdr:rowOff>
    </xdr:to>
    <xdr:pic>
      <xdr:nvPicPr>
        <xdr:cNvPr id="6" name="Picture 5">
          <a:extLst>
            <a:ext uri="{FF2B5EF4-FFF2-40B4-BE49-F238E27FC236}">
              <a16:creationId xmlns:a16="http://schemas.microsoft.com/office/drawing/2014/main" id="{429A1061-58CA-4D2B-A5D9-C37F543CF2A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14792" cy="590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9525</xdr:colOff>
      <xdr:row>10</xdr:row>
      <xdr:rowOff>1</xdr:rowOff>
    </xdr:from>
    <xdr:ext cx="2743200" cy="9525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95250</xdr:colOff>
      <xdr:row>0</xdr:row>
      <xdr:rowOff>28575</xdr:rowOff>
    </xdr:from>
    <xdr:ext cx="1171575" cy="409575"/>
    <xdr:sp macro="" textlink="">
      <xdr:nvSpPr>
        <xdr:cNvPr id="3" name="Shape 3">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4760213" y="3579975"/>
          <a:ext cx="1171575" cy="400050"/>
        </a:xfrm>
        <a:custGeom>
          <a:avLst/>
          <a:gdLst/>
          <a:ahLst/>
          <a:cxnLst/>
          <a:rect l="l" t="t" r="r" b="b"/>
          <a:pathLst>
            <a:path w="1419225" h="504825" extrusionOk="0">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666"/>
            </a:srgbClr>
          </a:outerShdw>
        </a:effectLst>
      </xdr:spPr>
      <xdr:txBody>
        <a:bodyPr spcFirstLastPara="1" wrap="square" lIns="27425" tIns="27425" rIns="27425" bIns="27425" anchor="ctr" anchorCtr="0">
          <a:noAutofit/>
        </a:bodyPr>
        <a:lstStyle/>
        <a:p>
          <a:pPr marL="0" lvl="0" indent="0" algn="ctr" rtl="0">
            <a:spcBef>
              <a:spcPts val="0"/>
            </a:spcBef>
            <a:spcAft>
              <a:spcPts val="0"/>
            </a:spcAft>
            <a:buNone/>
          </a:pPr>
          <a:r>
            <a:rPr lang="en-US" sz="1200" b="1" i="0" u="none" strike="noStrike">
              <a:solidFill>
                <a:srgbClr val="9BBB59"/>
              </a:solidFill>
              <a:latin typeface="Calibri"/>
              <a:ea typeface="Calibri"/>
              <a:cs typeface="Calibri"/>
              <a:sym typeface="Calibri"/>
            </a:rPr>
            <a:t>Home</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heetViews>
  <sheetFormatPr defaultColWidth="14.42578125" defaultRowHeight="15" customHeight="1" x14ac:dyDescent="0.2"/>
  <cols>
    <col min="1" max="1" width="28.140625" customWidth="1"/>
    <col min="2" max="5" width="10.42578125" customWidth="1"/>
    <col min="6" max="6" width="14.42578125" customWidth="1"/>
    <col min="7" max="7" width="13" customWidth="1"/>
    <col min="8" max="26" width="8.7109375" customWidth="1"/>
  </cols>
  <sheetData>
    <row r="1" spans="1:26" x14ac:dyDescent="0.25">
      <c r="A1" s="3"/>
      <c r="B1" s="3"/>
      <c r="C1" s="3"/>
      <c r="D1" s="3"/>
      <c r="E1" s="3"/>
      <c r="F1" s="3"/>
      <c r="G1" s="3"/>
      <c r="H1" s="3"/>
      <c r="I1" s="3"/>
      <c r="J1" s="3"/>
      <c r="K1" s="3"/>
      <c r="L1" s="3"/>
      <c r="M1" s="3"/>
      <c r="N1" s="3"/>
      <c r="O1" s="3"/>
      <c r="P1" s="3"/>
      <c r="Q1" s="3"/>
      <c r="R1" s="3"/>
      <c r="S1" s="3"/>
      <c r="T1" s="3"/>
      <c r="U1" s="3"/>
      <c r="V1" s="3"/>
      <c r="W1" s="3"/>
      <c r="X1" s="3"/>
      <c r="Y1" s="3"/>
      <c r="Z1" s="3"/>
    </row>
    <row r="2" spans="1:26" x14ac:dyDescent="0.25">
      <c r="A2" s="3"/>
      <c r="B2" s="3"/>
      <c r="C2" s="3"/>
      <c r="D2" s="3"/>
      <c r="E2" s="3"/>
      <c r="F2" s="3"/>
      <c r="G2" s="3"/>
      <c r="H2" s="3"/>
      <c r="I2" s="3"/>
      <c r="J2" s="3"/>
      <c r="K2" s="3"/>
      <c r="L2" s="3"/>
      <c r="M2" s="3"/>
      <c r="N2" s="3"/>
      <c r="O2" s="3"/>
      <c r="P2" s="3"/>
      <c r="Q2" s="3"/>
      <c r="R2" s="3"/>
      <c r="S2" s="3"/>
      <c r="T2" s="3"/>
      <c r="U2" s="3"/>
      <c r="V2" s="3"/>
      <c r="W2" s="3"/>
      <c r="X2" s="3"/>
      <c r="Y2" s="3"/>
      <c r="Z2" s="3"/>
    </row>
    <row r="3" spans="1:26" x14ac:dyDescent="0.25">
      <c r="A3" s="3"/>
      <c r="B3" s="3"/>
      <c r="C3" s="3"/>
      <c r="D3" s="3"/>
      <c r="E3" s="3"/>
      <c r="F3" s="3"/>
      <c r="G3" s="3"/>
      <c r="H3" s="3"/>
      <c r="I3" s="3"/>
      <c r="J3" s="3"/>
      <c r="K3" s="3"/>
      <c r="L3" s="3"/>
      <c r="M3" s="3"/>
      <c r="N3" s="3"/>
      <c r="O3" s="3"/>
      <c r="P3" s="3"/>
      <c r="Q3" s="3"/>
      <c r="R3" s="3"/>
      <c r="S3" s="3"/>
      <c r="T3" s="3"/>
      <c r="U3" s="3"/>
      <c r="V3" s="3"/>
      <c r="W3" s="3"/>
      <c r="X3" s="3"/>
      <c r="Y3" s="3"/>
      <c r="Z3" s="3"/>
    </row>
    <row r="4" spans="1:26" ht="18" customHeight="1" x14ac:dyDescent="0.25">
      <c r="A4" s="83" t="s">
        <v>158</v>
      </c>
      <c r="B4" s="84"/>
      <c r="C4" s="84"/>
      <c r="D4" s="84"/>
      <c r="E4" s="84"/>
      <c r="F4" s="84"/>
      <c r="G4" s="85"/>
      <c r="H4" s="3"/>
      <c r="I4" s="3"/>
      <c r="J4" s="3"/>
      <c r="K4" s="3"/>
      <c r="L4" s="3"/>
      <c r="M4" s="3"/>
      <c r="N4" s="3"/>
      <c r="O4" s="3"/>
      <c r="P4" s="3"/>
      <c r="Q4" s="3"/>
      <c r="R4" s="3"/>
      <c r="S4" s="3"/>
      <c r="T4" s="3"/>
      <c r="U4" s="3"/>
      <c r="V4" s="3"/>
      <c r="W4" s="3"/>
      <c r="X4" s="3"/>
      <c r="Y4" s="3"/>
      <c r="Z4" s="3"/>
    </row>
    <row r="5" spans="1:26" ht="18" customHeight="1" x14ac:dyDescent="0.25">
      <c r="A5" s="86" t="s">
        <v>163</v>
      </c>
      <c r="B5" s="88" t="s">
        <v>164</v>
      </c>
      <c r="C5" s="84"/>
      <c r="D5" s="84"/>
      <c r="E5" s="84"/>
      <c r="F5" s="89"/>
      <c r="G5" s="90" t="s">
        <v>166</v>
      </c>
      <c r="H5" s="3"/>
      <c r="I5" s="3"/>
      <c r="J5" s="3"/>
      <c r="K5" s="3"/>
      <c r="L5" s="3"/>
      <c r="M5" s="3"/>
      <c r="N5" s="3"/>
      <c r="O5" s="3"/>
      <c r="P5" s="3"/>
      <c r="Q5" s="3"/>
      <c r="R5" s="3"/>
      <c r="S5" s="3"/>
      <c r="T5" s="3"/>
      <c r="U5" s="3"/>
      <c r="V5" s="3"/>
      <c r="W5" s="3"/>
      <c r="X5" s="3"/>
      <c r="Y5" s="3"/>
      <c r="Z5" s="3"/>
    </row>
    <row r="6" spans="1:26" ht="30" x14ac:dyDescent="0.25">
      <c r="A6" s="87"/>
      <c r="B6" s="69" t="s">
        <v>34</v>
      </c>
      <c r="C6" s="69" t="s">
        <v>36</v>
      </c>
      <c r="D6" s="69" t="s">
        <v>39</v>
      </c>
      <c r="E6" s="70" t="s">
        <v>41</v>
      </c>
      <c r="F6" s="69" t="s">
        <v>167</v>
      </c>
      <c r="G6" s="91"/>
      <c r="H6" s="3"/>
      <c r="I6" s="3"/>
      <c r="J6" s="3"/>
      <c r="K6" s="3"/>
      <c r="L6" s="3"/>
      <c r="M6" s="3"/>
      <c r="N6" s="3"/>
      <c r="O6" s="3"/>
      <c r="P6" s="3"/>
      <c r="Q6" s="3"/>
      <c r="R6" s="3"/>
      <c r="S6" s="3"/>
      <c r="T6" s="3"/>
      <c r="U6" s="3"/>
      <c r="V6" s="3"/>
      <c r="W6" s="3"/>
      <c r="X6" s="3"/>
      <c r="Y6" s="3"/>
      <c r="Z6" s="3"/>
    </row>
    <row r="7" spans="1:26" x14ac:dyDescent="0.25">
      <c r="A7" s="71" t="s">
        <v>22</v>
      </c>
      <c r="B7" s="72">
        <f>'Pricing Histograms'!G7</f>
        <v>16</v>
      </c>
      <c r="C7" s="72">
        <f>'Pricing Histograms'!G8</f>
        <v>0</v>
      </c>
      <c r="D7" s="72">
        <f>'Pricing Histograms'!G9</f>
        <v>0</v>
      </c>
      <c r="E7" s="72">
        <f>'Pricing Histograms'!G10</f>
        <v>1</v>
      </c>
      <c r="F7" s="73">
        <f>SUM(B7:E7)</f>
        <v>17</v>
      </c>
      <c r="G7" s="74">
        <f>(B7+C7+D7)/(F7)</f>
        <v>0.94117647058823528</v>
      </c>
      <c r="H7" s="3"/>
      <c r="I7" s="3"/>
      <c r="J7" s="3"/>
      <c r="K7" s="3"/>
      <c r="L7" s="3"/>
      <c r="M7" s="3"/>
      <c r="N7" s="3"/>
      <c r="O7" s="3"/>
      <c r="P7" s="3"/>
      <c r="Q7" s="3"/>
      <c r="R7" s="3"/>
      <c r="S7" s="3"/>
      <c r="T7" s="3"/>
      <c r="U7" s="3"/>
      <c r="V7" s="3"/>
      <c r="W7" s="3"/>
      <c r="X7" s="3"/>
      <c r="Y7" s="3"/>
      <c r="Z7" s="3"/>
    </row>
    <row r="8" spans="1:26" x14ac:dyDescent="0.25">
      <c r="A8" s="75"/>
      <c r="B8" s="76"/>
      <c r="C8" s="76"/>
      <c r="D8" s="76"/>
      <c r="E8" s="76"/>
      <c r="F8" s="76"/>
      <c r="G8" s="76"/>
      <c r="H8" s="3"/>
      <c r="I8" s="3"/>
      <c r="J8" s="3"/>
      <c r="K8" s="3"/>
      <c r="L8" s="3"/>
      <c r="M8" s="3"/>
      <c r="N8" s="3"/>
      <c r="O8" s="3"/>
      <c r="P8" s="3"/>
      <c r="Q8" s="3"/>
      <c r="R8" s="3"/>
      <c r="S8" s="3"/>
      <c r="T8" s="3"/>
      <c r="U8" s="3"/>
      <c r="V8" s="3"/>
      <c r="W8" s="3"/>
      <c r="X8" s="3"/>
      <c r="Y8" s="3"/>
      <c r="Z8" s="3"/>
    </row>
    <row r="9" spans="1:26" ht="19.5" customHeight="1" x14ac:dyDescent="0.25">
      <c r="A9" s="77" t="s">
        <v>167</v>
      </c>
      <c r="B9" s="78">
        <f t="shared" ref="B9:F9" si="0">SUM(B7:B8)</f>
        <v>16</v>
      </c>
      <c r="C9" s="78">
        <f t="shared" si="0"/>
        <v>0</v>
      </c>
      <c r="D9" s="78">
        <f t="shared" si="0"/>
        <v>0</v>
      </c>
      <c r="E9" s="78">
        <f t="shared" si="0"/>
        <v>1</v>
      </c>
      <c r="F9" s="78">
        <f t="shared" si="0"/>
        <v>17</v>
      </c>
      <c r="G9" s="79">
        <f>SUM(G7)</f>
        <v>0.94117647058823528</v>
      </c>
      <c r="H9" s="3"/>
      <c r="I9" s="3"/>
      <c r="J9" s="3"/>
      <c r="K9" s="3"/>
      <c r="L9" s="3"/>
      <c r="M9" s="3"/>
      <c r="N9" s="3"/>
      <c r="O9" s="3"/>
      <c r="P9" s="3"/>
      <c r="Q9" s="3"/>
      <c r="R9" s="3"/>
      <c r="S9" s="3"/>
      <c r="T9" s="3"/>
      <c r="U9" s="3"/>
      <c r="V9" s="3"/>
      <c r="W9" s="3"/>
      <c r="X9" s="3"/>
      <c r="Y9" s="3"/>
      <c r="Z9" s="3"/>
    </row>
    <row r="10" spans="1:26" x14ac:dyDescent="0.25">
      <c r="A10" s="3"/>
      <c r="B10" s="3"/>
      <c r="C10" s="3"/>
      <c r="D10" s="3"/>
      <c r="E10" s="3"/>
      <c r="F10" s="80" t="s">
        <v>171</v>
      </c>
      <c r="G10" s="80">
        <f>100%-G9</f>
        <v>5.8823529411764719E-2</v>
      </c>
      <c r="H10" s="3"/>
      <c r="I10" s="3"/>
      <c r="J10" s="3"/>
      <c r="K10" s="3"/>
      <c r="L10" s="3"/>
      <c r="M10" s="3"/>
      <c r="N10" s="3"/>
      <c r="O10" s="3"/>
      <c r="P10" s="3"/>
      <c r="Q10" s="3"/>
      <c r="R10" s="3"/>
      <c r="S10" s="3"/>
      <c r="T10" s="3"/>
      <c r="U10" s="3"/>
      <c r="V10" s="3"/>
      <c r="W10" s="3"/>
      <c r="X10" s="3"/>
      <c r="Y10" s="3"/>
      <c r="Z10" s="3"/>
    </row>
    <row r="11" spans="1:26"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4">
    <mergeCell ref="A4:G4"/>
    <mergeCell ref="A5:A6"/>
    <mergeCell ref="B5:F5"/>
    <mergeCell ref="G5:G6"/>
  </mergeCells>
  <hyperlinks>
    <hyperlink ref="A7" location="Pricing Histograms!A1" display="Pricing Histograms" xr:uid="{00000000-0004-0000-0000-000000000000}"/>
  </hyperlink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1"/>
  <sheetViews>
    <sheetView workbookViewId="0"/>
  </sheetViews>
  <sheetFormatPr defaultColWidth="14.42578125" defaultRowHeight="15" customHeight="1" x14ac:dyDescent="0.2"/>
  <cols>
    <col min="1" max="1" width="55.7109375" customWidth="1"/>
    <col min="2" max="2" width="11.7109375" customWidth="1"/>
    <col min="3" max="3" width="88.7109375" customWidth="1"/>
    <col min="4" max="26" width="9" customWidth="1"/>
  </cols>
  <sheetData>
    <row r="1" spans="1:26" x14ac:dyDescent="0.25">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5" customHeight="1" x14ac:dyDescent="0.25">
      <c r="A2" s="92" t="s">
        <v>3</v>
      </c>
      <c r="B2" s="4" t="s">
        <v>4</v>
      </c>
      <c r="C2" s="5" t="str">
        <f>VLOOKUP(B2,'Pricing Histograms'!$A$17:$D$203,2,0)</f>
        <v>Verify Promo Search screen after login.</v>
      </c>
      <c r="D2" s="3"/>
      <c r="E2" s="3"/>
      <c r="F2" s="3"/>
      <c r="G2" s="3"/>
      <c r="H2" s="3"/>
      <c r="I2" s="3"/>
      <c r="J2" s="3"/>
      <c r="K2" s="3"/>
      <c r="L2" s="3"/>
      <c r="M2" s="3"/>
      <c r="N2" s="3"/>
      <c r="O2" s="3"/>
      <c r="P2" s="3"/>
      <c r="Q2" s="3"/>
      <c r="R2" s="3"/>
      <c r="S2" s="3"/>
      <c r="T2" s="3"/>
      <c r="U2" s="3"/>
      <c r="V2" s="3"/>
      <c r="W2" s="3"/>
      <c r="X2" s="3"/>
      <c r="Y2" s="3"/>
      <c r="Z2" s="3"/>
    </row>
    <row r="3" spans="1:26" ht="15" customHeight="1" x14ac:dyDescent="0.25">
      <c r="A3" s="93"/>
      <c r="B3" s="4" t="s">
        <v>5</v>
      </c>
      <c r="C3" s="5" t="str">
        <f>VLOOKUP(B3,'Pricing Histograms'!$A$17:$D$203,2,0)</f>
        <v>Verify Pricing Histograms page.</v>
      </c>
      <c r="D3" s="3"/>
      <c r="E3" s="3"/>
      <c r="F3" s="3"/>
      <c r="G3" s="3"/>
      <c r="H3" s="3"/>
      <c r="I3" s="3"/>
      <c r="J3" s="3"/>
      <c r="K3" s="3"/>
      <c r="L3" s="3"/>
      <c r="M3" s="3"/>
      <c r="N3" s="3"/>
      <c r="O3" s="3"/>
      <c r="P3" s="3"/>
      <c r="Q3" s="3"/>
      <c r="R3" s="3"/>
      <c r="S3" s="3"/>
      <c r="T3" s="3"/>
      <c r="U3" s="3"/>
      <c r="V3" s="3"/>
      <c r="W3" s="3"/>
      <c r="X3" s="3"/>
      <c r="Y3" s="3"/>
      <c r="Z3" s="3"/>
    </row>
    <row r="4" spans="1:26" ht="15" customHeight="1" x14ac:dyDescent="0.25">
      <c r="A4" s="93"/>
      <c r="B4" s="4" t="s">
        <v>6</v>
      </c>
      <c r="C4" s="5" t="str">
        <f>VLOOKUP(B4,'Pricing Histograms'!$A$17:$D$203,2,0)</f>
        <v>Verify when user made any selections in Madlib Search.</v>
      </c>
      <c r="D4" s="3"/>
      <c r="E4" s="3"/>
      <c r="F4" s="3"/>
      <c r="G4" s="3"/>
      <c r="H4" s="3"/>
      <c r="I4" s="3"/>
      <c r="J4" s="3"/>
      <c r="K4" s="3"/>
      <c r="L4" s="3"/>
      <c r="M4" s="3"/>
      <c r="N4" s="3"/>
      <c r="O4" s="3"/>
      <c r="P4" s="3"/>
      <c r="Q4" s="3"/>
      <c r="R4" s="3"/>
      <c r="S4" s="3"/>
      <c r="T4" s="3"/>
      <c r="U4" s="3"/>
      <c r="V4" s="3"/>
      <c r="W4" s="3"/>
      <c r="X4" s="3"/>
      <c r="Y4" s="3"/>
      <c r="Z4" s="3"/>
    </row>
    <row r="5" spans="1:26" ht="15" customHeight="1" x14ac:dyDescent="0.25">
      <c r="A5" s="93"/>
      <c r="B5" s="4" t="s">
        <v>7</v>
      </c>
      <c r="C5" s="5" t="str">
        <f>VLOOKUP(B5,'Pricing Histograms'!$A$17:$D$203,2,0)</f>
        <v>Verify Retailer tab.</v>
      </c>
      <c r="D5" s="3"/>
      <c r="E5" s="3"/>
      <c r="F5" s="3"/>
      <c r="G5" s="3"/>
      <c r="H5" s="3"/>
      <c r="I5" s="3"/>
      <c r="J5" s="3"/>
      <c r="K5" s="3"/>
      <c r="L5" s="3"/>
      <c r="M5" s="3"/>
      <c r="N5" s="3"/>
      <c r="O5" s="3"/>
      <c r="P5" s="3"/>
      <c r="Q5" s="3"/>
      <c r="R5" s="3"/>
      <c r="S5" s="3"/>
      <c r="T5" s="3"/>
      <c r="U5" s="3"/>
      <c r="V5" s="3"/>
      <c r="W5" s="3"/>
      <c r="X5" s="3"/>
      <c r="Y5" s="3"/>
      <c r="Z5" s="3"/>
    </row>
    <row r="6" spans="1:26" ht="15" customHeight="1" x14ac:dyDescent="0.25">
      <c r="A6" s="93"/>
      <c r="B6" s="4" t="s">
        <v>8</v>
      </c>
      <c r="C6" s="5" t="str">
        <f>VLOOKUP(B6,'Pricing Histograms'!$A$17:$D$203,2,0)</f>
        <v>Verify Retailer tab Top Export icon and options.</v>
      </c>
      <c r="D6" s="3"/>
      <c r="E6" s="3"/>
      <c r="F6" s="3"/>
      <c r="G6" s="3"/>
      <c r="H6" s="3"/>
      <c r="I6" s="3"/>
      <c r="J6" s="3"/>
      <c r="K6" s="3"/>
      <c r="L6" s="3"/>
      <c r="M6" s="3"/>
      <c r="N6" s="3"/>
      <c r="O6" s="3"/>
      <c r="P6" s="3"/>
      <c r="Q6" s="3"/>
      <c r="R6" s="3"/>
      <c r="S6" s="3"/>
      <c r="T6" s="3"/>
      <c r="U6" s="3"/>
      <c r="V6" s="3"/>
      <c r="W6" s="3"/>
      <c r="X6" s="3"/>
      <c r="Y6" s="3"/>
      <c r="Z6" s="3"/>
    </row>
    <row r="7" spans="1:26" ht="15" customHeight="1" x14ac:dyDescent="0.25">
      <c r="A7" s="93"/>
      <c r="B7" s="4" t="s">
        <v>9</v>
      </c>
      <c r="C7" s="5" t="str">
        <f>VLOOKUP(B7,'Pricing Histograms'!$A$17:$D$203,2,0)</f>
        <v>Verify Retailer tab any Chart Help icon.</v>
      </c>
      <c r="D7" s="3"/>
      <c r="E7" s="3"/>
      <c r="F7" s="3"/>
      <c r="G7" s="3"/>
      <c r="H7" s="3"/>
      <c r="I7" s="3"/>
      <c r="J7" s="3"/>
      <c r="K7" s="3"/>
      <c r="L7" s="3"/>
      <c r="M7" s="3"/>
      <c r="N7" s="3"/>
      <c r="O7" s="3"/>
      <c r="P7" s="3"/>
      <c r="Q7" s="3"/>
      <c r="R7" s="3"/>
      <c r="S7" s="3"/>
      <c r="T7" s="3"/>
      <c r="U7" s="3"/>
      <c r="V7" s="3"/>
      <c r="W7" s="3"/>
      <c r="X7" s="3"/>
      <c r="Y7" s="3"/>
      <c r="Z7" s="3"/>
    </row>
    <row r="8" spans="1:26" ht="15" customHeight="1" x14ac:dyDescent="0.25">
      <c r="A8" s="93"/>
      <c r="B8" s="4" t="s">
        <v>10</v>
      </c>
      <c r="C8" s="5" t="str">
        <f>VLOOKUP(B8,'Pricing Histograms'!$A$17:$D$203,2,0)</f>
        <v>Verify Retailer tab any Chart Export icon and options.</v>
      </c>
      <c r="D8" s="3"/>
      <c r="E8" s="3"/>
      <c r="F8" s="3"/>
      <c r="G8" s="3"/>
      <c r="H8" s="3"/>
      <c r="I8" s="3"/>
      <c r="J8" s="3"/>
      <c r="K8" s="3"/>
      <c r="L8" s="3"/>
      <c r="M8" s="3"/>
      <c r="N8" s="3"/>
      <c r="O8" s="3"/>
      <c r="P8" s="3"/>
      <c r="Q8" s="3"/>
      <c r="R8" s="3"/>
      <c r="S8" s="3"/>
      <c r="T8" s="3"/>
      <c r="U8" s="3"/>
      <c r="V8" s="3"/>
      <c r="W8" s="3"/>
      <c r="X8" s="3"/>
      <c r="Y8" s="3"/>
      <c r="Z8" s="3"/>
    </row>
    <row r="9" spans="1:26" ht="15" customHeight="1" x14ac:dyDescent="0.25">
      <c r="A9" s="93"/>
      <c r="B9" s="4" t="s">
        <v>11</v>
      </c>
      <c r="C9" s="5" t="str">
        <f>VLOOKUP(B9,'Pricing Histograms'!$A$17:$D$203,2,0)</f>
        <v>Verify Channel tab.</v>
      </c>
      <c r="D9" s="3"/>
      <c r="E9" s="3"/>
      <c r="F9" s="3"/>
      <c r="G9" s="3"/>
      <c r="H9" s="3"/>
      <c r="I9" s="3"/>
      <c r="J9" s="3"/>
      <c r="K9" s="3"/>
      <c r="L9" s="3"/>
      <c r="M9" s="3"/>
      <c r="N9" s="3"/>
      <c r="O9" s="3"/>
      <c r="P9" s="3"/>
      <c r="Q9" s="3"/>
      <c r="R9" s="3"/>
      <c r="S9" s="3"/>
      <c r="T9" s="3"/>
      <c r="U9" s="3"/>
      <c r="V9" s="3"/>
      <c r="W9" s="3"/>
      <c r="X9" s="3"/>
      <c r="Y9" s="3"/>
      <c r="Z9" s="3"/>
    </row>
    <row r="10" spans="1:26" ht="15" customHeight="1" x14ac:dyDescent="0.25">
      <c r="A10" s="93"/>
      <c r="B10" s="4" t="s">
        <v>12</v>
      </c>
      <c r="C10" s="5" t="str">
        <f>VLOOKUP(B10,'Pricing Histograms'!$A$17:$D$203,2,0)</f>
        <v>Verify Channel tab Top Export icon and options.</v>
      </c>
      <c r="D10" s="3"/>
      <c r="E10" s="3"/>
      <c r="F10" s="3"/>
      <c r="G10" s="3"/>
      <c r="H10" s="3"/>
      <c r="I10" s="3"/>
      <c r="J10" s="3"/>
      <c r="K10" s="3"/>
      <c r="L10" s="3"/>
      <c r="M10" s="3"/>
      <c r="N10" s="3"/>
      <c r="O10" s="3"/>
      <c r="P10" s="3"/>
      <c r="Q10" s="3"/>
      <c r="R10" s="3"/>
      <c r="S10" s="3"/>
      <c r="T10" s="3"/>
      <c r="U10" s="3"/>
      <c r="V10" s="3"/>
      <c r="W10" s="3"/>
      <c r="X10" s="3"/>
      <c r="Y10" s="3"/>
      <c r="Z10" s="3"/>
    </row>
    <row r="11" spans="1:26" ht="15" customHeight="1" x14ac:dyDescent="0.25">
      <c r="A11" s="93"/>
      <c r="B11" s="4" t="s">
        <v>13</v>
      </c>
      <c r="C11" s="5" t="str">
        <f>VLOOKUP(B11,'Pricing Histograms'!$A$17:$D$203,2,0)</f>
        <v>Verify Channel tab any Chart Help icon.</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93"/>
      <c r="B12" s="4" t="s">
        <v>14</v>
      </c>
      <c r="C12" s="5" t="str">
        <f>VLOOKUP(B12,'Pricing Histograms'!$A$17:$D$203,2,0)</f>
        <v>Verify Channel tab any Chart Export icon and options.</v>
      </c>
      <c r="D12" s="3"/>
      <c r="E12" s="3"/>
      <c r="F12" s="3"/>
      <c r="G12" s="3"/>
      <c r="H12" s="3"/>
      <c r="I12" s="3"/>
      <c r="J12" s="3"/>
      <c r="K12" s="3"/>
      <c r="L12" s="3"/>
      <c r="M12" s="3"/>
      <c r="N12" s="3"/>
      <c r="O12" s="3"/>
      <c r="P12" s="3"/>
      <c r="Q12" s="3"/>
      <c r="R12" s="3"/>
      <c r="S12" s="3"/>
      <c r="T12" s="3"/>
      <c r="U12" s="3"/>
      <c r="V12" s="3"/>
      <c r="W12" s="3"/>
      <c r="X12" s="3"/>
      <c r="Y12" s="3"/>
      <c r="Z12" s="3"/>
    </row>
    <row r="13" spans="1:26" ht="15" customHeight="1" x14ac:dyDescent="0.25">
      <c r="A13" s="93"/>
      <c r="B13" s="4" t="s">
        <v>15</v>
      </c>
      <c r="C13" s="5" t="str">
        <f>VLOOKUP(B13,'Pricing Histograms'!$A$17:$D$203,2,0)</f>
        <v>Verify when Click any data point to view popup.</v>
      </c>
      <c r="D13" s="3"/>
      <c r="E13" s="3"/>
      <c r="F13" s="3"/>
      <c r="G13" s="3"/>
      <c r="H13" s="3"/>
      <c r="I13" s="3"/>
      <c r="J13" s="3"/>
      <c r="K13" s="3"/>
      <c r="L13" s="3"/>
      <c r="M13" s="3"/>
      <c r="N13" s="3"/>
      <c r="O13" s="3"/>
      <c r="P13" s="3"/>
      <c r="Q13" s="3"/>
      <c r="R13" s="3"/>
      <c r="S13" s="3"/>
      <c r="T13" s="3"/>
      <c r="U13" s="3"/>
      <c r="V13" s="3"/>
      <c r="W13" s="3"/>
      <c r="X13" s="3"/>
      <c r="Y13" s="3"/>
      <c r="Z13" s="3"/>
    </row>
    <row r="14" spans="1:26" ht="15" customHeight="1" x14ac:dyDescent="0.25">
      <c r="A14" s="93"/>
      <c r="B14" s="4" t="s">
        <v>16</v>
      </c>
      <c r="C14" s="5" t="str">
        <f>VLOOKUP(B14,'Pricing Histograms'!$A$17:$D$203,2,0)</f>
        <v>Verify data point popup radio option.</v>
      </c>
      <c r="D14" s="3"/>
      <c r="E14" s="3"/>
      <c r="F14" s="3"/>
      <c r="G14" s="3"/>
      <c r="H14" s="3"/>
      <c r="I14" s="3"/>
      <c r="J14" s="3"/>
      <c r="K14" s="3"/>
      <c r="L14" s="3"/>
      <c r="M14" s="3"/>
      <c r="N14" s="3"/>
      <c r="O14" s="3"/>
      <c r="P14" s="3"/>
      <c r="Q14" s="3"/>
      <c r="R14" s="3"/>
      <c r="S14" s="3"/>
      <c r="T14" s="3"/>
      <c r="U14" s="3"/>
      <c r="V14" s="3"/>
      <c r="W14" s="3"/>
      <c r="X14" s="3"/>
      <c r="Y14" s="3"/>
      <c r="Z14" s="3"/>
    </row>
    <row r="15" spans="1:26" ht="15" customHeight="1" x14ac:dyDescent="0.25">
      <c r="A15" s="93"/>
      <c r="B15" s="4" t="s">
        <v>17</v>
      </c>
      <c r="C15" s="5" t="str">
        <f>VLOOKUP(B15,'Pricing Histograms'!$A$17:$D$203,2,0)</f>
        <v>Verify data point popup Export icon and options.</v>
      </c>
      <c r="D15" s="3"/>
      <c r="E15" s="3"/>
      <c r="F15" s="3"/>
      <c r="G15" s="3"/>
      <c r="H15" s="3"/>
      <c r="I15" s="3"/>
      <c r="J15" s="3"/>
      <c r="K15" s="3"/>
      <c r="L15" s="3"/>
      <c r="M15" s="3"/>
      <c r="N15" s="3"/>
      <c r="O15" s="3"/>
      <c r="P15" s="3"/>
      <c r="Q15" s="3"/>
      <c r="R15" s="3"/>
      <c r="S15" s="3"/>
      <c r="T15" s="3"/>
      <c r="U15" s="3"/>
      <c r="V15" s="3"/>
      <c r="W15" s="3"/>
      <c r="X15" s="3"/>
      <c r="Y15" s="3"/>
      <c r="Z15" s="3"/>
    </row>
    <row r="16" spans="1:26" ht="15" customHeight="1" x14ac:dyDescent="0.25">
      <c r="A16" s="93"/>
      <c r="B16" s="4" t="s">
        <v>18</v>
      </c>
      <c r="C16" s="5" t="str">
        <f>VLOOKUP(B16,'Pricing Histograms'!$A$17:$D$203,2,0)</f>
        <v>Verify data point popup Page Navigation option.</v>
      </c>
      <c r="D16" s="3"/>
      <c r="E16" s="3"/>
      <c r="F16" s="3"/>
      <c r="G16" s="3"/>
      <c r="H16" s="3"/>
      <c r="I16" s="3"/>
      <c r="J16" s="3"/>
      <c r="K16" s="3"/>
      <c r="L16" s="3"/>
      <c r="M16" s="3"/>
      <c r="N16" s="3"/>
      <c r="O16" s="3"/>
      <c r="P16" s="3"/>
      <c r="Q16" s="3"/>
      <c r="R16" s="3"/>
      <c r="S16" s="3"/>
      <c r="T16" s="3"/>
      <c r="U16" s="3"/>
      <c r="V16" s="3"/>
      <c r="W16" s="3"/>
      <c r="X16" s="3"/>
      <c r="Y16" s="3"/>
      <c r="Z16" s="3"/>
    </row>
    <row r="17" spans="1:26" ht="15" customHeight="1" x14ac:dyDescent="0.25">
      <c r="A17" s="93"/>
      <c r="B17" s="4" t="s">
        <v>19</v>
      </c>
      <c r="C17" s="5" t="str">
        <f>VLOOKUP(B17,'Pricing Histograms'!$A$17:$D$203,2,0)</f>
        <v>Verify data point popup Show per Page option.</v>
      </c>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25">
      <c r="A18" s="94"/>
      <c r="B18" s="4" t="s">
        <v>20</v>
      </c>
      <c r="C18" s="5" t="str">
        <f>VLOOKUP(B18,'Pricing Histograms'!$A$17:$D$203,2,0)</f>
        <v>Verify data point popup Cancel button.</v>
      </c>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25">
      <c r="A19" s="3"/>
      <c r="B19" s="6"/>
      <c r="C19" s="7"/>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3"/>
      <c r="B20" s="6"/>
      <c r="C20" s="7"/>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5">
      <c r="A21" s="3"/>
      <c r="B21" s="6"/>
      <c r="C21" s="7"/>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3"/>
      <c r="B22" s="6"/>
      <c r="C22" s="7"/>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5">
      <c r="A23" s="3"/>
      <c r="B23" s="6"/>
      <c r="C23" s="7"/>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3"/>
      <c r="B24" s="6"/>
      <c r="C24" s="7"/>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3"/>
      <c r="B25" s="6"/>
      <c r="C25" s="7"/>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3"/>
      <c r="B26" s="6"/>
      <c r="C26" s="7"/>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
      <c r="B27" s="6"/>
      <c r="C27" s="7"/>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A28" s="3"/>
      <c r="B28" s="6"/>
      <c r="C28" s="7"/>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5">
      <c r="A29" s="3"/>
      <c r="B29" s="6"/>
      <c r="C29" s="7"/>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5">
      <c r="A30" s="3"/>
      <c r="B30" s="6"/>
      <c r="C30" s="7"/>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5">
      <c r="A31" s="3"/>
      <c r="B31" s="6"/>
      <c r="C31" s="7"/>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5">
      <c r="A32" s="3"/>
      <c r="B32" s="6"/>
      <c r="C32" s="7"/>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5">
      <c r="A33" s="3"/>
      <c r="B33" s="6"/>
      <c r="C33" s="7"/>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5">
      <c r="A34" s="3"/>
      <c r="B34" s="6"/>
      <c r="C34" s="7"/>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5">
      <c r="A35" s="3"/>
      <c r="B35" s="6"/>
      <c r="C35" s="7"/>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c r="B36" s="6"/>
      <c r="C36" s="7"/>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c r="B37" s="6"/>
      <c r="C37" s="7"/>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5">
      <c r="A38" s="3"/>
      <c r="B38" s="6"/>
      <c r="C38" s="7"/>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6"/>
      <c r="C39" s="7"/>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6"/>
      <c r="C40" s="7"/>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6"/>
      <c r="C41" s="7"/>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6"/>
      <c r="C42" s="7"/>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6"/>
      <c r="C43" s="7"/>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6"/>
      <c r="C44" s="7"/>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6"/>
      <c r="C45" s="7"/>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6"/>
      <c r="C46" s="7"/>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6"/>
      <c r="C47" s="7"/>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6"/>
      <c r="C48" s="7"/>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6"/>
      <c r="C49" s="7"/>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6"/>
      <c r="C50" s="7"/>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6"/>
      <c r="C51" s="7"/>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6"/>
      <c r="C52" s="7"/>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6"/>
      <c r="C53" s="7"/>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6"/>
      <c r="C54" s="7"/>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6"/>
      <c r="C55" s="7"/>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6"/>
      <c r="C56" s="7"/>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6"/>
      <c r="C57" s="7"/>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6"/>
      <c r="C58" s="7"/>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6"/>
      <c r="C59" s="7"/>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6"/>
      <c r="C60" s="7"/>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6"/>
      <c r="C61" s="7"/>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6"/>
      <c r="C62" s="7"/>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6"/>
      <c r="C63" s="7"/>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6"/>
      <c r="C64" s="7"/>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6"/>
      <c r="C65" s="7"/>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6"/>
      <c r="C66" s="7"/>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6"/>
      <c r="C67" s="7"/>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6"/>
      <c r="C68" s="7"/>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6"/>
      <c r="C69" s="7"/>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6"/>
      <c r="C70" s="7"/>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6"/>
      <c r="C71" s="7"/>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6"/>
      <c r="C72" s="7"/>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6"/>
      <c r="C73" s="7"/>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6"/>
      <c r="C74" s="7"/>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6"/>
      <c r="C75" s="7"/>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6"/>
      <c r="C76" s="7"/>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6"/>
      <c r="C77" s="7"/>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6"/>
      <c r="C78" s="7"/>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6"/>
      <c r="C79" s="7"/>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6"/>
      <c r="C80" s="7"/>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6"/>
      <c r="C81" s="7"/>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6"/>
      <c r="C82" s="7"/>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6"/>
      <c r="C83" s="7"/>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6"/>
      <c r="C84" s="7"/>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6"/>
      <c r="C85" s="7"/>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6"/>
      <c r="C86" s="7"/>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6"/>
      <c r="C87" s="7"/>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6"/>
      <c r="C88" s="7"/>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6"/>
      <c r="C89" s="7"/>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6"/>
      <c r="C90" s="7"/>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6"/>
      <c r="C91" s="7"/>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6"/>
      <c r="C92" s="7"/>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6"/>
      <c r="C93" s="7"/>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6"/>
      <c r="C94" s="7"/>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6"/>
      <c r="C95" s="7"/>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6"/>
      <c r="C96" s="7"/>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6"/>
      <c r="C97" s="7"/>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6"/>
      <c r="C98" s="7"/>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6"/>
      <c r="C99" s="7"/>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6"/>
      <c r="C100" s="7"/>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6"/>
      <c r="C101" s="7"/>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6"/>
      <c r="C102" s="7"/>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6"/>
      <c r="C103" s="7"/>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6"/>
      <c r="C104" s="7"/>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6"/>
      <c r="C105" s="7"/>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6"/>
      <c r="C106" s="7"/>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6"/>
      <c r="C107" s="7"/>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6"/>
      <c r="C108" s="7"/>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6"/>
      <c r="C109" s="7"/>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6"/>
      <c r="C110" s="7"/>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6"/>
      <c r="C111" s="7"/>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6"/>
      <c r="C112" s="7"/>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6"/>
      <c r="C113" s="7"/>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6"/>
      <c r="C114" s="7"/>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6"/>
      <c r="C115" s="7"/>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6"/>
      <c r="C116" s="7"/>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6"/>
      <c r="C117" s="7"/>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6"/>
      <c r="C118" s="7"/>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6"/>
      <c r="C119" s="7"/>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6"/>
      <c r="C120" s="7"/>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6"/>
      <c r="C121" s="7"/>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6"/>
      <c r="C122" s="7"/>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6"/>
      <c r="C123" s="7"/>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6"/>
      <c r="C124" s="7"/>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6"/>
      <c r="C125" s="7"/>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6"/>
      <c r="C126" s="7"/>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6"/>
      <c r="C127" s="7"/>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6"/>
      <c r="C128" s="7"/>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6"/>
      <c r="C129" s="7"/>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6"/>
      <c r="C130" s="7"/>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6"/>
      <c r="C131" s="7"/>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6"/>
      <c r="C132" s="7"/>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6"/>
      <c r="C133" s="7"/>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6"/>
      <c r="C134" s="7"/>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6"/>
      <c r="C135" s="7"/>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6"/>
      <c r="C136" s="7"/>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6"/>
      <c r="C137" s="7"/>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6"/>
      <c r="C138" s="7"/>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6"/>
      <c r="C139" s="7"/>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6"/>
      <c r="C140" s="7"/>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6"/>
      <c r="C141" s="7"/>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6"/>
      <c r="C142" s="7"/>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6"/>
      <c r="C143" s="7"/>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6"/>
      <c r="C144" s="7"/>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6"/>
      <c r="C145" s="7"/>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6"/>
      <c r="C146" s="7"/>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6"/>
      <c r="C147" s="7"/>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6"/>
      <c r="C148" s="7"/>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6"/>
      <c r="C149" s="7"/>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6"/>
      <c r="C150" s="7"/>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6"/>
      <c r="C151" s="7"/>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6"/>
      <c r="C152" s="7"/>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6"/>
      <c r="C153" s="7"/>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6"/>
      <c r="C154" s="7"/>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6"/>
      <c r="C155" s="7"/>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6"/>
      <c r="C156" s="7"/>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6"/>
      <c r="C157" s="7"/>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6"/>
      <c r="C158" s="7"/>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6"/>
      <c r="C159" s="7"/>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6"/>
      <c r="C160" s="7"/>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6"/>
      <c r="C161" s="7"/>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6"/>
      <c r="C162" s="7"/>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6"/>
      <c r="C163" s="7"/>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6"/>
      <c r="C164" s="7"/>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6"/>
      <c r="C165" s="7"/>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6"/>
      <c r="C166" s="7"/>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6"/>
      <c r="C167" s="7"/>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6"/>
      <c r="C168" s="7"/>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6"/>
      <c r="C169" s="7"/>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6"/>
      <c r="C170" s="7"/>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6"/>
      <c r="C171" s="7"/>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6"/>
      <c r="C172" s="7"/>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6"/>
      <c r="C173" s="7"/>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6"/>
      <c r="C174" s="7"/>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6"/>
      <c r="C175" s="7"/>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6"/>
      <c r="C176" s="7"/>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6"/>
      <c r="C177" s="7"/>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6"/>
      <c r="C178" s="7"/>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6"/>
      <c r="C179" s="7"/>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6"/>
      <c r="C180" s="7"/>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6"/>
      <c r="C181" s="7"/>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6"/>
      <c r="C182" s="7"/>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6"/>
      <c r="C183" s="7"/>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6"/>
      <c r="C184" s="7"/>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6"/>
      <c r="C185" s="7"/>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6"/>
      <c r="C186" s="7"/>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6"/>
      <c r="C187" s="7"/>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6"/>
      <c r="C188" s="7"/>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6"/>
      <c r="C189" s="7"/>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6"/>
      <c r="C190" s="7"/>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6"/>
      <c r="C191" s="7"/>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6"/>
      <c r="C192" s="7"/>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6"/>
      <c r="C193" s="7"/>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6"/>
      <c r="C194" s="7"/>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6"/>
      <c r="C195" s="7"/>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6"/>
      <c r="C196" s="7"/>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6"/>
      <c r="C197" s="7"/>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6"/>
      <c r="C198" s="7"/>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6"/>
      <c r="C199" s="7"/>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6"/>
      <c r="C200" s="7"/>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6"/>
      <c r="C201" s="7"/>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6"/>
      <c r="C202" s="7"/>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6"/>
      <c r="C203" s="7"/>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6"/>
      <c r="C204" s="7"/>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6"/>
      <c r="C205" s="7"/>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6"/>
      <c r="C206" s="7"/>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6"/>
      <c r="C207" s="7"/>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6"/>
      <c r="C208" s="7"/>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6"/>
      <c r="C209" s="7"/>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6"/>
      <c r="C210" s="7"/>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6"/>
      <c r="C211" s="7"/>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6"/>
      <c r="C212" s="7"/>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6"/>
      <c r="C213" s="7"/>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6"/>
      <c r="C214" s="7"/>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6"/>
      <c r="C215" s="7"/>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6"/>
      <c r="C216" s="7"/>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6"/>
      <c r="C217" s="7"/>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6"/>
      <c r="C218" s="7"/>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6"/>
      <c r="C219" s="7"/>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6"/>
      <c r="C220" s="7"/>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6"/>
      <c r="C221" s="7"/>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6"/>
      <c r="C222" s="7"/>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6"/>
      <c r="C223" s="7"/>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6"/>
      <c r="C224" s="7"/>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6"/>
      <c r="C225" s="7"/>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6"/>
      <c r="C226" s="7"/>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6"/>
      <c r="C227" s="7"/>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6"/>
      <c r="C228" s="7"/>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6"/>
      <c r="C229" s="7"/>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6"/>
      <c r="C230" s="7"/>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6"/>
      <c r="C231" s="7"/>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6"/>
      <c r="C232" s="7"/>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6"/>
      <c r="C233" s="7"/>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6"/>
      <c r="C234" s="7"/>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6"/>
      <c r="C235" s="7"/>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6"/>
      <c r="C236" s="7"/>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6"/>
      <c r="C237" s="7"/>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6"/>
      <c r="C238" s="7"/>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6"/>
      <c r="C239" s="7"/>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6"/>
      <c r="C240" s="7"/>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6"/>
      <c r="C241" s="7"/>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6"/>
      <c r="C242" s="7"/>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6"/>
      <c r="C243" s="7"/>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6"/>
      <c r="C244" s="7"/>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6"/>
      <c r="C245" s="7"/>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6"/>
      <c r="C246" s="7"/>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6"/>
      <c r="C247" s="7"/>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6"/>
      <c r="C248" s="7"/>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6"/>
      <c r="C249" s="7"/>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6"/>
      <c r="C250" s="7"/>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6"/>
      <c r="C251" s="7"/>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6"/>
      <c r="C252" s="7"/>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6"/>
      <c r="C253" s="7"/>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6"/>
      <c r="C254" s="7"/>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6"/>
      <c r="C255" s="7"/>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6"/>
      <c r="C256" s="7"/>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6"/>
      <c r="C257" s="7"/>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6"/>
      <c r="C258" s="7"/>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6"/>
      <c r="C259" s="7"/>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6"/>
      <c r="C260" s="7"/>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6"/>
      <c r="C261" s="7"/>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6"/>
      <c r="C262" s="7"/>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6"/>
      <c r="C263" s="7"/>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6"/>
      <c r="C264" s="7"/>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6"/>
      <c r="C265" s="7"/>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6"/>
      <c r="C266" s="7"/>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6"/>
      <c r="C267" s="7"/>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6"/>
      <c r="C268" s="7"/>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6"/>
      <c r="C269" s="7"/>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6"/>
      <c r="C270" s="7"/>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6"/>
      <c r="C271" s="7"/>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6"/>
      <c r="C272" s="7"/>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6"/>
      <c r="C273" s="7"/>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6"/>
      <c r="C274" s="7"/>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6"/>
      <c r="C275" s="7"/>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6"/>
      <c r="C276" s="7"/>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6"/>
      <c r="C277" s="7"/>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6"/>
      <c r="C278" s="7"/>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6"/>
      <c r="C279" s="7"/>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6"/>
      <c r="C280" s="7"/>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6"/>
      <c r="C281" s="7"/>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6"/>
      <c r="C282" s="7"/>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6"/>
      <c r="C283" s="7"/>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6"/>
      <c r="C284" s="7"/>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6"/>
      <c r="C285" s="7"/>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6"/>
      <c r="C286" s="7"/>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6"/>
      <c r="C287" s="7"/>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6"/>
      <c r="C288" s="7"/>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6"/>
      <c r="C289" s="7"/>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6"/>
      <c r="C290" s="7"/>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6"/>
      <c r="C291" s="7"/>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6"/>
      <c r="C292" s="7"/>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6"/>
      <c r="C293" s="7"/>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6"/>
      <c r="C294" s="7"/>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6"/>
      <c r="C295" s="7"/>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6"/>
      <c r="C296" s="7"/>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6"/>
      <c r="C297" s="7"/>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6"/>
      <c r="C298" s="7"/>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6"/>
      <c r="C299" s="7"/>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6"/>
      <c r="C300" s="7"/>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6"/>
      <c r="C301" s="7"/>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6"/>
      <c r="C302" s="7"/>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6"/>
      <c r="C303" s="7"/>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6"/>
      <c r="C304" s="7"/>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6"/>
      <c r="C305" s="7"/>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6"/>
      <c r="C306" s="7"/>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6"/>
      <c r="C307" s="7"/>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6"/>
      <c r="C308" s="7"/>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6"/>
      <c r="C309" s="7"/>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6"/>
      <c r="C310" s="7"/>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6"/>
      <c r="C311" s="7"/>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6"/>
      <c r="C312" s="7"/>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6"/>
      <c r="C313" s="7"/>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6"/>
      <c r="C314" s="7"/>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6"/>
      <c r="C315" s="7"/>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6"/>
      <c r="C316" s="7"/>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6"/>
      <c r="C317" s="7"/>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6"/>
      <c r="C318" s="7"/>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6"/>
      <c r="C319" s="7"/>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6"/>
      <c r="C320" s="7"/>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6"/>
      <c r="C321" s="7"/>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6"/>
      <c r="C322" s="7"/>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6"/>
      <c r="C323" s="7"/>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6"/>
      <c r="C324" s="7"/>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6"/>
      <c r="C325" s="7"/>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6"/>
      <c r="C326" s="7"/>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6"/>
      <c r="C327" s="7"/>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6"/>
      <c r="C328" s="7"/>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6"/>
      <c r="C329" s="7"/>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6"/>
      <c r="C330" s="7"/>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6"/>
      <c r="C331" s="7"/>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6"/>
      <c r="C332" s="7"/>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6"/>
      <c r="C333" s="7"/>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6"/>
      <c r="C334" s="7"/>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6"/>
      <c r="C335" s="7"/>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6"/>
      <c r="C336" s="7"/>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6"/>
      <c r="C337" s="7"/>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6"/>
      <c r="C338" s="7"/>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6"/>
      <c r="C339" s="7"/>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6"/>
      <c r="C340" s="7"/>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6"/>
      <c r="C341" s="7"/>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6"/>
      <c r="C342" s="7"/>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6"/>
      <c r="C343" s="7"/>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6"/>
      <c r="C344" s="7"/>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6"/>
      <c r="C345" s="7"/>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6"/>
      <c r="C346" s="7"/>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6"/>
      <c r="C347" s="7"/>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6"/>
      <c r="C348" s="7"/>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6"/>
      <c r="C349" s="7"/>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6"/>
      <c r="C350" s="7"/>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6"/>
      <c r="C351" s="7"/>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6"/>
      <c r="C352" s="7"/>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6"/>
      <c r="C353" s="7"/>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6"/>
      <c r="C354" s="7"/>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6"/>
      <c r="C355" s="7"/>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6"/>
      <c r="C356" s="7"/>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6"/>
      <c r="C357" s="7"/>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6"/>
      <c r="C358" s="7"/>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6"/>
      <c r="C359" s="7"/>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6"/>
      <c r="C360" s="7"/>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6"/>
      <c r="C361" s="7"/>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6"/>
      <c r="C362" s="7"/>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6"/>
      <c r="C363" s="7"/>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6"/>
      <c r="C364" s="7"/>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6"/>
      <c r="C365" s="7"/>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6"/>
      <c r="C366" s="7"/>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6"/>
      <c r="C367" s="7"/>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6"/>
      <c r="C368" s="7"/>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6"/>
      <c r="C369" s="7"/>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6"/>
      <c r="C370" s="7"/>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6"/>
      <c r="C371" s="7"/>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6"/>
      <c r="C372" s="7"/>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6"/>
      <c r="C373" s="7"/>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6"/>
      <c r="C374" s="7"/>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6"/>
      <c r="C375" s="7"/>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6"/>
      <c r="C376" s="7"/>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6"/>
      <c r="C377" s="7"/>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6"/>
      <c r="C378" s="7"/>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6"/>
      <c r="C379" s="7"/>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6"/>
      <c r="C380" s="7"/>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6"/>
      <c r="C381" s="7"/>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6"/>
      <c r="C382" s="7"/>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6"/>
      <c r="C383" s="7"/>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6"/>
      <c r="C384" s="7"/>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6"/>
      <c r="C385" s="7"/>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6"/>
      <c r="C386" s="7"/>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6"/>
      <c r="C387" s="7"/>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6"/>
      <c r="C388" s="7"/>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6"/>
      <c r="C389" s="7"/>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6"/>
      <c r="C390" s="7"/>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6"/>
      <c r="C391" s="7"/>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6"/>
      <c r="C392" s="7"/>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6"/>
      <c r="C393" s="7"/>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6"/>
      <c r="C394" s="7"/>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6"/>
      <c r="C395" s="7"/>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6"/>
      <c r="C396" s="7"/>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6"/>
      <c r="C397" s="7"/>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6"/>
      <c r="C398" s="7"/>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6"/>
      <c r="C399" s="7"/>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6"/>
      <c r="C400" s="7"/>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6"/>
      <c r="C401" s="7"/>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6"/>
      <c r="C402" s="7"/>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6"/>
      <c r="C403" s="7"/>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6"/>
      <c r="C404" s="7"/>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6"/>
      <c r="C405" s="7"/>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6"/>
      <c r="C406" s="7"/>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6"/>
      <c r="C407" s="7"/>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6"/>
      <c r="C408" s="7"/>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6"/>
      <c r="C409" s="7"/>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6"/>
      <c r="C410" s="7"/>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6"/>
      <c r="C411" s="7"/>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6"/>
      <c r="C412" s="7"/>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6"/>
      <c r="C413" s="7"/>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6"/>
      <c r="C414" s="7"/>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6"/>
      <c r="C415" s="7"/>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6"/>
      <c r="C416" s="7"/>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6"/>
      <c r="C417" s="7"/>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6"/>
      <c r="C418" s="7"/>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6"/>
      <c r="C419" s="7"/>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6"/>
      <c r="C420" s="7"/>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6"/>
      <c r="C421" s="7"/>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6"/>
      <c r="C422" s="7"/>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6"/>
      <c r="C423" s="7"/>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6"/>
      <c r="C424" s="7"/>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6"/>
      <c r="C425" s="7"/>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6"/>
      <c r="C426" s="7"/>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6"/>
      <c r="C427" s="7"/>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6"/>
      <c r="C428" s="7"/>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6"/>
      <c r="C429" s="7"/>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6"/>
      <c r="C430" s="7"/>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6"/>
      <c r="C431" s="7"/>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6"/>
      <c r="C432" s="7"/>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6"/>
      <c r="C433" s="7"/>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6"/>
      <c r="C434" s="7"/>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6"/>
      <c r="C435" s="7"/>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6"/>
      <c r="C436" s="7"/>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6"/>
      <c r="C437" s="7"/>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6"/>
      <c r="C438" s="7"/>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6"/>
      <c r="C439" s="7"/>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6"/>
      <c r="C440" s="7"/>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6"/>
      <c r="C441" s="7"/>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6"/>
      <c r="C442" s="7"/>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6"/>
      <c r="C443" s="7"/>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6"/>
      <c r="C444" s="7"/>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6"/>
      <c r="C445" s="7"/>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6"/>
      <c r="C446" s="7"/>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6"/>
      <c r="C447" s="7"/>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6"/>
      <c r="C448" s="7"/>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6"/>
      <c r="C449" s="7"/>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6"/>
      <c r="C450" s="7"/>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6"/>
      <c r="C451" s="7"/>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6"/>
      <c r="C452" s="7"/>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6"/>
      <c r="C453" s="7"/>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6"/>
      <c r="C454" s="7"/>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6"/>
      <c r="C455" s="7"/>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6"/>
      <c r="C456" s="7"/>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6"/>
      <c r="C457" s="7"/>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6"/>
      <c r="C458" s="7"/>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6"/>
      <c r="C459" s="7"/>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6"/>
      <c r="C460" s="7"/>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6"/>
      <c r="C461" s="7"/>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6"/>
      <c r="C462" s="7"/>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6"/>
      <c r="C463" s="7"/>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6"/>
      <c r="C464" s="7"/>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6"/>
      <c r="C465" s="7"/>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6"/>
      <c r="C466" s="7"/>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6"/>
      <c r="C467" s="7"/>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6"/>
      <c r="C468" s="7"/>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6"/>
      <c r="C469" s="7"/>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6"/>
      <c r="C470" s="7"/>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6"/>
      <c r="C471" s="7"/>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6"/>
      <c r="C472" s="7"/>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6"/>
      <c r="C473" s="7"/>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6"/>
      <c r="C474" s="7"/>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6"/>
      <c r="C475" s="7"/>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6"/>
      <c r="C476" s="7"/>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6"/>
      <c r="C477" s="7"/>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6"/>
      <c r="C478" s="7"/>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6"/>
      <c r="C479" s="7"/>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6"/>
      <c r="C480" s="7"/>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6"/>
      <c r="C481" s="7"/>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6"/>
      <c r="C482" s="7"/>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6"/>
      <c r="C483" s="7"/>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6"/>
      <c r="C484" s="7"/>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6"/>
      <c r="C485" s="7"/>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6"/>
      <c r="C486" s="7"/>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6"/>
      <c r="C487" s="7"/>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6"/>
      <c r="C488" s="7"/>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6"/>
      <c r="C489" s="7"/>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6"/>
      <c r="C490" s="7"/>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6"/>
      <c r="C491" s="7"/>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6"/>
      <c r="C492" s="7"/>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6"/>
      <c r="C493" s="7"/>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6"/>
      <c r="C494" s="7"/>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6"/>
      <c r="C495" s="7"/>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6"/>
      <c r="C496" s="7"/>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6"/>
      <c r="C497" s="7"/>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6"/>
      <c r="C498" s="7"/>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6"/>
      <c r="C499" s="7"/>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6"/>
      <c r="C500" s="7"/>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6"/>
      <c r="C501" s="7"/>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6"/>
      <c r="C502" s="7"/>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6"/>
      <c r="C503" s="7"/>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6"/>
      <c r="C504" s="7"/>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6"/>
      <c r="C505" s="7"/>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6"/>
      <c r="C506" s="7"/>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6"/>
      <c r="C507" s="7"/>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6"/>
      <c r="C508" s="7"/>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6"/>
      <c r="C509" s="7"/>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6"/>
      <c r="C510" s="7"/>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6"/>
      <c r="C511" s="7"/>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6"/>
      <c r="C512" s="7"/>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6"/>
      <c r="C513" s="7"/>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6"/>
      <c r="C514" s="7"/>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6"/>
      <c r="C515" s="7"/>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6"/>
      <c r="C516" s="7"/>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6"/>
      <c r="C517" s="7"/>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6"/>
      <c r="C518" s="7"/>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6"/>
      <c r="C519" s="7"/>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6"/>
      <c r="C520" s="7"/>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6"/>
      <c r="C521" s="7"/>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6"/>
      <c r="C522" s="7"/>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6"/>
      <c r="C523" s="7"/>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6"/>
      <c r="C524" s="7"/>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6"/>
      <c r="C525" s="7"/>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6"/>
      <c r="C526" s="7"/>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6"/>
      <c r="C527" s="7"/>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6"/>
      <c r="C528" s="7"/>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6"/>
      <c r="C529" s="7"/>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6"/>
      <c r="C530" s="7"/>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6"/>
      <c r="C531" s="7"/>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6"/>
      <c r="C532" s="7"/>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6"/>
      <c r="C533" s="7"/>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6"/>
      <c r="C534" s="7"/>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6"/>
      <c r="C535" s="7"/>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6"/>
      <c r="C536" s="7"/>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6"/>
      <c r="C537" s="7"/>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6"/>
      <c r="C538" s="7"/>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6"/>
      <c r="C539" s="7"/>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6"/>
      <c r="C540" s="7"/>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6"/>
      <c r="C541" s="7"/>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6"/>
      <c r="C542" s="7"/>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6"/>
      <c r="C543" s="7"/>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6"/>
      <c r="C544" s="7"/>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6"/>
      <c r="C545" s="7"/>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6"/>
      <c r="C546" s="7"/>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6"/>
      <c r="C547" s="7"/>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6"/>
      <c r="C548" s="7"/>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6"/>
      <c r="C549" s="7"/>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6"/>
      <c r="C550" s="7"/>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6"/>
      <c r="C551" s="7"/>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6"/>
      <c r="C552" s="7"/>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6"/>
      <c r="C553" s="7"/>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6"/>
      <c r="C554" s="7"/>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6"/>
      <c r="C555" s="7"/>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6"/>
      <c r="C556" s="7"/>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6"/>
      <c r="C557" s="7"/>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6"/>
      <c r="C558" s="7"/>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6"/>
      <c r="C559" s="7"/>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6"/>
      <c r="C560" s="7"/>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6"/>
      <c r="C561" s="7"/>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6"/>
      <c r="C562" s="7"/>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6"/>
      <c r="C563" s="7"/>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6"/>
      <c r="C564" s="7"/>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6"/>
      <c r="C565" s="7"/>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6"/>
      <c r="C566" s="7"/>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6"/>
      <c r="C567" s="7"/>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6"/>
      <c r="C568" s="7"/>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6"/>
      <c r="C569" s="7"/>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6"/>
      <c r="C570" s="7"/>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6"/>
      <c r="C571" s="7"/>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6"/>
      <c r="C572" s="7"/>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6"/>
      <c r="C573" s="7"/>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6"/>
      <c r="C574" s="7"/>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6"/>
      <c r="C575" s="7"/>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6"/>
      <c r="C576" s="7"/>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6"/>
      <c r="C577" s="7"/>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6"/>
      <c r="C578" s="7"/>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6"/>
      <c r="C579" s="7"/>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6"/>
      <c r="C580" s="7"/>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6"/>
      <c r="C581" s="7"/>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6"/>
      <c r="C582" s="7"/>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6"/>
      <c r="C583" s="7"/>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6"/>
      <c r="C584" s="7"/>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6"/>
      <c r="C585" s="7"/>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6"/>
      <c r="C586" s="7"/>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6"/>
      <c r="C587" s="7"/>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6"/>
      <c r="C588" s="7"/>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6"/>
      <c r="C589" s="7"/>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6"/>
      <c r="C590" s="7"/>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6"/>
      <c r="C591" s="7"/>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6"/>
      <c r="C592" s="7"/>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6"/>
      <c r="C593" s="7"/>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6"/>
      <c r="C594" s="7"/>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6"/>
      <c r="C595" s="7"/>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6"/>
      <c r="C596" s="7"/>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6"/>
      <c r="C597" s="7"/>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6"/>
      <c r="C598" s="7"/>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6"/>
      <c r="C599" s="7"/>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6"/>
      <c r="C600" s="7"/>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6"/>
      <c r="C601" s="7"/>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6"/>
      <c r="C602" s="7"/>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6"/>
      <c r="C603" s="7"/>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6"/>
      <c r="C604" s="7"/>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6"/>
      <c r="C605" s="7"/>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6"/>
      <c r="C606" s="7"/>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6"/>
      <c r="C607" s="7"/>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6"/>
      <c r="C608" s="7"/>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6"/>
      <c r="C609" s="7"/>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6"/>
      <c r="C610" s="7"/>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6"/>
      <c r="C611" s="7"/>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6"/>
      <c r="C612" s="7"/>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6"/>
      <c r="C613" s="7"/>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6"/>
      <c r="C614" s="7"/>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6"/>
      <c r="C615" s="7"/>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6"/>
      <c r="C616" s="7"/>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6"/>
      <c r="C617" s="7"/>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6"/>
      <c r="C618" s="7"/>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6"/>
      <c r="C619" s="7"/>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6"/>
      <c r="C620" s="7"/>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6"/>
      <c r="C621" s="7"/>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6"/>
      <c r="C622" s="7"/>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6"/>
      <c r="C623" s="7"/>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6"/>
      <c r="C624" s="7"/>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6"/>
      <c r="C625" s="7"/>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6"/>
      <c r="C626" s="7"/>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6"/>
      <c r="C627" s="7"/>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6"/>
      <c r="C628" s="7"/>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6"/>
      <c r="C629" s="7"/>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6"/>
      <c r="C630" s="7"/>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6"/>
      <c r="C631" s="7"/>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6"/>
      <c r="C632" s="7"/>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6"/>
      <c r="C633" s="7"/>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6"/>
      <c r="C634" s="7"/>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6"/>
      <c r="C635" s="7"/>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6"/>
      <c r="C636" s="7"/>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6"/>
      <c r="C637" s="7"/>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6"/>
      <c r="C638" s="7"/>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6"/>
      <c r="C639" s="7"/>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6"/>
      <c r="C640" s="7"/>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6"/>
      <c r="C641" s="7"/>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6"/>
      <c r="C642" s="7"/>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6"/>
      <c r="C643" s="7"/>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6"/>
      <c r="C644" s="7"/>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6"/>
      <c r="C645" s="7"/>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6"/>
      <c r="C646" s="7"/>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6"/>
      <c r="C647" s="7"/>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6"/>
      <c r="C648" s="7"/>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6"/>
      <c r="C649" s="7"/>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6"/>
      <c r="C650" s="7"/>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6"/>
      <c r="C651" s="7"/>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6"/>
      <c r="C652" s="7"/>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6"/>
      <c r="C653" s="7"/>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6"/>
      <c r="C654" s="7"/>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6"/>
      <c r="C655" s="7"/>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6"/>
      <c r="C656" s="7"/>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6"/>
      <c r="C657" s="7"/>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6"/>
      <c r="C658" s="7"/>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6"/>
      <c r="C659" s="7"/>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6"/>
      <c r="C660" s="7"/>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6"/>
      <c r="C661" s="7"/>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6"/>
      <c r="C662" s="7"/>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6"/>
      <c r="C663" s="7"/>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6"/>
      <c r="C664" s="7"/>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6"/>
      <c r="C665" s="7"/>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6"/>
      <c r="C666" s="7"/>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6"/>
      <c r="C667" s="7"/>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6"/>
      <c r="C668" s="7"/>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6"/>
      <c r="C669" s="7"/>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6"/>
      <c r="C670" s="7"/>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6"/>
      <c r="C671" s="7"/>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6"/>
      <c r="C672" s="7"/>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6"/>
      <c r="C673" s="7"/>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6"/>
      <c r="C674" s="7"/>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6"/>
      <c r="C675" s="7"/>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6"/>
      <c r="C676" s="7"/>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6"/>
      <c r="C677" s="7"/>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6"/>
      <c r="C678" s="7"/>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6"/>
      <c r="C679" s="7"/>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6"/>
      <c r="C680" s="7"/>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6"/>
      <c r="C681" s="7"/>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6"/>
      <c r="C682" s="7"/>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6"/>
      <c r="C683" s="7"/>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6"/>
      <c r="C684" s="7"/>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6"/>
      <c r="C685" s="7"/>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6"/>
      <c r="C686" s="7"/>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6"/>
      <c r="C687" s="7"/>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6"/>
      <c r="C688" s="7"/>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6"/>
      <c r="C689" s="7"/>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6"/>
      <c r="C690" s="7"/>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6"/>
      <c r="C691" s="7"/>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6"/>
      <c r="C692" s="7"/>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6"/>
      <c r="C693" s="7"/>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6"/>
      <c r="C694" s="7"/>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6"/>
      <c r="C695" s="7"/>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6"/>
      <c r="C696" s="7"/>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6"/>
      <c r="C697" s="7"/>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6"/>
      <c r="C698" s="7"/>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6"/>
      <c r="C699" s="7"/>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6"/>
      <c r="C700" s="7"/>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6"/>
      <c r="C701" s="7"/>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6"/>
      <c r="C702" s="7"/>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6"/>
      <c r="C703" s="7"/>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6"/>
      <c r="C704" s="7"/>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6"/>
      <c r="C705" s="7"/>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6"/>
      <c r="C706" s="7"/>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6"/>
      <c r="C707" s="7"/>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6"/>
      <c r="C708" s="7"/>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6"/>
      <c r="C709" s="7"/>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6"/>
      <c r="C710" s="7"/>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6"/>
      <c r="C711" s="7"/>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6"/>
      <c r="C712" s="7"/>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6"/>
      <c r="C713" s="7"/>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6"/>
      <c r="C714" s="7"/>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6"/>
      <c r="C715" s="7"/>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6"/>
      <c r="C716" s="7"/>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6"/>
      <c r="C717" s="7"/>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6"/>
      <c r="C718" s="7"/>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6"/>
      <c r="C719" s="7"/>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6"/>
      <c r="C720" s="7"/>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6"/>
      <c r="C721" s="7"/>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6"/>
      <c r="C722" s="7"/>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6"/>
      <c r="C723" s="7"/>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6"/>
      <c r="C724" s="7"/>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6"/>
      <c r="C725" s="7"/>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6"/>
      <c r="C726" s="7"/>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6"/>
      <c r="C727" s="7"/>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6"/>
      <c r="C728" s="7"/>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6"/>
      <c r="C729" s="7"/>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6"/>
      <c r="C730" s="7"/>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6"/>
      <c r="C731" s="7"/>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6"/>
      <c r="C732" s="7"/>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6"/>
      <c r="C733" s="7"/>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6"/>
      <c r="C734" s="7"/>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6"/>
      <c r="C735" s="7"/>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6"/>
      <c r="C736" s="7"/>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6"/>
      <c r="C737" s="7"/>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6"/>
      <c r="C738" s="7"/>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6"/>
      <c r="C739" s="7"/>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6"/>
      <c r="C740" s="7"/>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6"/>
      <c r="C741" s="7"/>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6"/>
      <c r="C742" s="7"/>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6"/>
      <c r="C743" s="7"/>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6"/>
      <c r="C744" s="7"/>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6"/>
      <c r="C745" s="7"/>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6"/>
      <c r="C746" s="7"/>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6"/>
      <c r="C747" s="7"/>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6"/>
      <c r="C748" s="7"/>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6"/>
      <c r="C749" s="7"/>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6"/>
      <c r="C750" s="7"/>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6"/>
      <c r="C751" s="7"/>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6"/>
      <c r="C752" s="7"/>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6"/>
      <c r="C753" s="7"/>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6"/>
      <c r="C754" s="7"/>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6"/>
      <c r="C755" s="7"/>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6"/>
      <c r="C756" s="7"/>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6"/>
      <c r="C757" s="7"/>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6"/>
      <c r="C758" s="7"/>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6"/>
      <c r="C759" s="7"/>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6"/>
      <c r="C760" s="7"/>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6"/>
      <c r="C761" s="7"/>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6"/>
      <c r="C762" s="7"/>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6"/>
      <c r="C763" s="7"/>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6"/>
      <c r="C764" s="7"/>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6"/>
      <c r="C765" s="7"/>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6"/>
      <c r="C766" s="7"/>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6"/>
      <c r="C767" s="7"/>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6"/>
      <c r="C768" s="7"/>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6"/>
      <c r="C769" s="7"/>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6"/>
      <c r="C770" s="7"/>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6"/>
      <c r="C771" s="7"/>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6"/>
      <c r="C772" s="7"/>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6"/>
      <c r="C773" s="7"/>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6"/>
      <c r="C774" s="7"/>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6"/>
      <c r="C775" s="7"/>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6"/>
      <c r="C776" s="7"/>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6"/>
      <c r="C777" s="7"/>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6"/>
      <c r="C778" s="7"/>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6"/>
      <c r="C779" s="7"/>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6"/>
      <c r="C780" s="7"/>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6"/>
      <c r="C781" s="7"/>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6"/>
      <c r="C782" s="7"/>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6"/>
      <c r="C783" s="7"/>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6"/>
      <c r="C784" s="7"/>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6"/>
      <c r="C785" s="7"/>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6"/>
      <c r="C786" s="7"/>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6"/>
      <c r="C787" s="7"/>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6"/>
      <c r="C788" s="7"/>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6"/>
      <c r="C789" s="7"/>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6"/>
      <c r="C790" s="7"/>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6"/>
      <c r="C791" s="7"/>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6"/>
      <c r="C792" s="7"/>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6"/>
      <c r="C793" s="7"/>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6"/>
      <c r="C794" s="7"/>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6"/>
      <c r="C795" s="7"/>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6"/>
      <c r="C796" s="7"/>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6"/>
      <c r="C797" s="7"/>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6"/>
      <c r="C798" s="7"/>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6"/>
      <c r="C799" s="7"/>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6"/>
      <c r="C800" s="7"/>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6"/>
      <c r="C801" s="7"/>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6"/>
      <c r="C802" s="7"/>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6"/>
      <c r="C803" s="7"/>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6"/>
      <c r="C804" s="7"/>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6"/>
      <c r="C805" s="7"/>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6"/>
      <c r="C806" s="7"/>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6"/>
      <c r="C807" s="7"/>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6"/>
      <c r="C808" s="7"/>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6"/>
      <c r="C809" s="7"/>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6"/>
      <c r="C810" s="7"/>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6"/>
      <c r="C811" s="7"/>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6"/>
      <c r="C812" s="7"/>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6"/>
      <c r="C813" s="7"/>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6"/>
      <c r="C814" s="7"/>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6"/>
      <c r="C815" s="7"/>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6"/>
      <c r="C816" s="7"/>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6"/>
      <c r="C817" s="7"/>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6"/>
      <c r="C818" s="7"/>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6"/>
      <c r="C819" s="7"/>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6"/>
      <c r="C820" s="7"/>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6"/>
      <c r="C821" s="7"/>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6"/>
      <c r="C822" s="7"/>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6"/>
      <c r="C823" s="7"/>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6"/>
      <c r="C824" s="7"/>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6"/>
      <c r="C825" s="7"/>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6"/>
      <c r="C826" s="7"/>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6"/>
      <c r="C827" s="7"/>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6"/>
      <c r="C828" s="7"/>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6"/>
      <c r="C829" s="7"/>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6"/>
      <c r="C830" s="7"/>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6"/>
      <c r="C831" s="7"/>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6"/>
      <c r="C832" s="7"/>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6"/>
      <c r="C833" s="7"/>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6"/>
      <c r="C834" s="7"/>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6"/>
      <c r="C835" s="7"/>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6"/>
      <c r="C836" s="7"/>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6"/>
      <c r="C837" s="7"/>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6"/>
      <c r="C838" s="7"/>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6"/>
      <c r="C839" s="7"/>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6"/>
      <c r="C840" s="7"/>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6"/>
      <c r="C841" s="7"/>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6"/>
      <c r="C842" s="7"/>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6"/>
      <c r="C843" s="7"/>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6"/>
      <c r="C844" s="7"/>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6"/>
      <c r="C845" s="7"/>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6"/>
      <c r="C846" s="7"/>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6"/>
      <c r="C847" s="7"/>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6"/>
      <c r="C848" s="7"/>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6"/>
      <c r="C849" s="7"/>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6"/>
      <c r="C850" s="7"/>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6"/>
      <c r="C851" s="7"/>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6"/>
      <c r="C852" s="7"/>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6"/>
      <c r="C853" s="7"/>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6"/>
      <c r="C854" s="7"/>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6"/>
      <c r="C855" s="7"/>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6"/>
      <c r="C856" s="7"/>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6"/>
      <c r="C857" s="7"/>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6"/>
      <c r="C858" s="7"/>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6"/>
      <c r="C859" s="7"/>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6"/>
      <c r="C860" s="7"/>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6"/>
      <c r="C861" s="7"/>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6"/>
      <c r="C862" s="7"/>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6"/>
      <c r="C863" s="7"/>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6"/>
      <c r="C864" s="7"/>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6"/>
      <c r="C865" s="7"/>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6"/>
      <c r="C866" s="7"/>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6"/>
      <c r="C867" s="7"/>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6"/>
      <c r="C868" s="7"/>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6"/>
      <c r="C869" s="7"/>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6"/>
      <c r="C870" s="7"/>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6"/>
      <c r="C871" s="7"/>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6"/>
      <c r="C872" s="7"/>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6"/>
      <c r="C873" s="7"/>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6"/>
      <c r="C874" s="7"/>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6"/>
      <c r="C875" s="7"/>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6"/>
      <c r="C876" s="7"/>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6"/>
      <c r="C877" s="7"/>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6"/>
      <c r="C878" s="7"/>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6"/>
      <c r="C879" s="7"/>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6"/>
      <c r="C880" s="7"/>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6"/>
      <c r="C881" s="7"/>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6"/>
      <c r="C882" s="7"/>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6"/>
      <c r="C883" s="7"/>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6"/>
      <c r="C884" s="7"/>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6"/>
      <c r="C885" s="7"/>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6"/>
      <c r="C886" s="7"/>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6"/>
      <c r="C887" s="7"/>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6"/>
      <c r="C888" s="7"/>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6"/>
      <c r="C889" s="7"/>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6"/>
      <c r="C890" s="7"/>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6"/>
      <c r="C891" s="7"/>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6"/>
      <c r="C892" s="7"/>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6"/>
      <c r="C893" s="7"/>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6"/>
      <c r="C894" s="7"/>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6"/>
      <c r="C895" s="7"/>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6"/>
      <c r="C896" s="7"/>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6"/>
      <c r="C897" s="7"/>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6"/>
      <c r="C898" s="7"/>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6"/>
      <c r="C899" s="7"/>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6"/>
      <c r="C900" s="7"/>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6"/>
      <c r="C901" s="7"/>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6"/>
      <c r="C902" s="7"/>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6"/>
      <c r="C903" s="7"/>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6"/>
      <c r="C904" s="7"/>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6"/>
      <c r="C905" s="7"/>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6"/>
      <c r="C906" s="7"/>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6"/>
      <c r="C907" s="7"/>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6"/>
      <c r="C908" s="7"/>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6"/>
      <c r="C909" s="7"/>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6"/>
      <c r="C910" s="7"/>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6"/>
      <c r="C911" s="7"/>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6"/>
      <c r="C912" s="7"/>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6"/>
      <c r="C913" s="7"/>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6"/>
      <c r="C914" s="7"/>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6"/>
      <c r="C915" s="7"/>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6"/>
      <c r="C916" s="7"/>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6"/>
      <c r="C917" s="7"/>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6"/>
      <c r="C918" s="7"/>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6"/>
      <c r="C919" s="7"/>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6"/>
      <c r="C920" s="7"/>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6"/>
      <c r="C921" s="7"/>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6"/>
      <c r="C922" s="7"/>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6"/>
      <c r="C923" s="7"/>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6"/>
      <c r="C924" s="7"/>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6"/>
      <c r="C925" s="7"/>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6"/>
      <c r="C926" s="7"/>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6"/>
      <c r="C927" s="7"/>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6"/>
      <c r="C928" s="7"/>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6"/>
      <c r="C929" s="7"/>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6"/>
      <c r="C930" s="7"/>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6"/>
      <c r="C931" s="7"/>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6"/>
      <c r="C932" s="7"/>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6"/>
      <c r="C933" s="7"/>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6"/>
      <c r="C934" s="7"/>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6"/>
      <c r="C935" s="7"/>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6"/>
      <c r="C936" s="7"/>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6"/>
      <c r="C937" s="7"/>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6"/>
      <c r="C938" s="7"/>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6"/>
      <c r="C939" s="7"/>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6"/>
      <c r="C940" s="7"/>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6"/>
      <c r="C941" s="7"/>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6"/>
      <c r="C942" s="7"/>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6"/>
      <c r="C943" s="7"/>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6"/>
      <c r="C944" s="7"/>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6"/>
      <c r="C945" s="7"/>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6"/>
      <c r="C946" s="7"/>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6"/>
      <c r="C947" s="7"/>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6"/>
      <c r="C948" s="7"/>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6"/>
      <c r="C949" s="7"/>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6"/>
      <c r="C950" s="7"/>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6"/>
      <c r="C951" s="7"/>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6"/>
      <c r="C952" s="7"/>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6"/>
      <c r="C953" s="7"/>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6"/>
      <c r="C954" s="7"/>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6"/>
      <c r="C955" s="7"/>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6"/>
      <c r="C956" s="7"/>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6"/>
      <c r="C957" s="7"/>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6"/>
      <c r="C958" s="7"/>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6"/>
      <c r="C959" s="7"/>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6"/>
      <c r="C960" s="7"/>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6"/>
      <c r="C961" s="7"/>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6"/>
      <c r="C962" s="7"/>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6"/>
      <c r="C963" s="7"/>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6"/>
      <c r="C964" s="7"/>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6"/>
      <c r="C965" s="7"/>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6"/>
      <c r="C966" s="7"/>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6"/>
      <c r="C967" s="7"/>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6"/>
      <c r="C968" s="7"/>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6"/>
      <c r="C969" s="7"/>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6"/>
      <c r="C970" s="7"/>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6"/>
      <c r="C971" s="7"/>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6"/>
      <c r="C972" s="7"/>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6"/>
      <c r="C973" s="7"/>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6"/>
      <c r="C974" s="7"/>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6"/>
      <c r="C975" s="7"/>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6"/>
      <c r="C976" s="7"/>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6"/>
      <c r="C977" s="7"/>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6"/>
      <c r="C978" s="7"/>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6"/>
      <c r="C979" s="7"/>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6"/>
      <c r="C980" s="7"/>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6"/>
      <c r="C981" s="7"/>
      <c r="D981" s="3"/>
      <c r="E981" s="3"/>
      <c r="F981" s="3"/>
      <c r="G981" s="3"/>
      <c r="H981" s="3"/>
      <c r="I981" s="3"/>
      <c r="J981" s="3"/>
      <c r="K981" s="3"/>
      <c r="L981" s="3"/>
      <c r="M981" s="3"/>
      <c r="N981" s="3"/>
      <c r="O981" s="3"/>
      <c r="P981" s="3"/>
      <c r="Q981" s="3"/>
      <c r="R981" s="3"/>
      <c r="S981" s="3"/>
      <c r="T981" s="3"/>
      <c r="U981" s="3"/>
      <c r="V981" s="3"/>
      <c r="W981" s="3"/>
      <c r="X981" s="3"/>
      <c r="Y981" s="3"/>
      <c r="Z981" s="3"/>
    </row>
  </sheetData>
  <mergeCells count="1">
    <mergeCell ref="A2:A18"/>
  </mergeCells>
  <pageMargins left="0.69861111111111107" right="0.698611111111111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3"/>
  <sheetViews>
    <sheetView workbookViewId="0"/>
  </sheetViews>
  <sheetFormatPr defaultColWidth="14.42578125" defaultRowHeight="15" customHeight="1" x14ac:dyDescent="0.2"/>
  <cols>
    <col min="1" max="1" width="20.7109375" customWidth="1"/>
    <col min="2" max="2" width="65.7109375" customWidth="1"/>
    <col min="3" max="3" width="99.7109375" customWidth="1"/>
    <col min="4" max="5" width="15.7109375" customWidth="1"/>
    <col min="6" max="6" width="15.85546875" customWidth="1"/>
    <col min="7" max="7" width="25.7109375" customWidth="1"/>
  </cols>
  <sheetData>
    <row r="1" spans="1:7" ht="39.75" customHeight="1" x14ac:dyDescent="0.25">
      <c r="A1" s="8"/>
      <c r="B1" s="3"/>
      <c r="C1" s="3"/>
      <c r="D1" s="3"/>
      <c r="E1" s="3"/>
      <c r="F1" s="3"/>
      <c r="G1" s="6"/>
    </row>
    <row r="2" spans="1:7" x14ac:dyDescent="0.2">
      <c r="A2" s="9"/>
      <c r="B2" s="10" t="s">
        <v>21</v>
      </c>
      <c r="C2" s="11" t="s">
        <v>22</v>
      </c>
      <c r="D2" s="12"/>
      <c r="E2" s="9"/>
      <c r="F2" s="95" t="s">
        <v>23</v>
      </c>
      <c r="G2" s="96"/>
    </row>
    <row r="3" spans="1:7" x14ac:dyDescent="0.25">
      <c r="A3" s="9"/>
      <c r="B3" s="10" t="s">
        <v>24</v>
      </c>
      <c r="C3" s="11" t="s">
        <v>22</v>
      </c>
      <c r="D3" s="12"/>
      <c r="E3" s="9"/>
      <c r="F3" s="13" t="s">
        <v>25</v>
      </c>
      <c r="G3" s="14"/>
    </row>
    <row r="4" spans="1:7" x14ac:dyDescent="0.25">
      <c r="A4" s="9"/>
      <c r="B4" s="10" t="s">
        <v>26</v>
      </c>
      <c r="C4" s="15" t="s">
        <v>173</v>
      </c>
      <c r="D4" s="16"/>
      <c r="E4" s="9"/>
      <c r="F4" s="17" t="s">
        <v>27</v>
      </c>
      <c r="G4" s="18"/>
    </row>
    <row r="5" spans="1:7" x14ac:dyDescent="0.25">
      <c r="A5" s="9"/>
      <c r="B5" s="10" t="s">
        <v>28</v>
      </c>
      <c r="C5" s="15" t="s">
        <v>29</v>
      </c>
      <c r="D5" s="12"/>
      <c r="E5" s="9"/>
      <c r="F5" s="19" t="s">
        <v>30</v>
      </c>
      <c r="G5" s="20"/>
    </row>
    <row r="6" spans="1:7" x14ac:dyDescent="0.2">
      <c r="A6" s="9"/>
      <c r="B6" s="10" t="s">
        <v>31</v>
      </c>
      <c r="C6" s="21"/>
      <c r="D6" s="22"/>
      <c r="E6" s="9"/>
      <c r="F6" s="97" t="s">
        <v>32</v>
      </c>
      <c r="G6" s="98"/>
    </row>
    <row r="7" spans="1:7" x14ac:dyDescent="0.2">
      <c r="A7" s="9"/>
      <c r="B7" s="10" t="s">
        <v>33</v>
      </c>
      <c r="C7" s="23">
        <v>44010</v>
      </c>
      <c r="D7" s="24"/>
      <c r="E7" s="9"/>
      <c r="F7" s="25" t="s">
        <v>34</v>
      </c>
      <c r="G7" s="26">
        <f>COUNTIF(G17:G203,"Pass")</f>
        <v>16</v>
      </c>
    </row>
    <row r="8" spans="1:7" x14ac:dyDescent="0.2">
      <c r="A8" s="9"/>
      <c r="B8" s="10" t="s">
        <v>35</v>
      </c>
      <c r="C8" s="15" t="s">
        <v>172</v>
      </c>
      <c r="D8" s="27"/>
      <c r="E8" s="9"/>
      <c r="F8" s="28" t="s">
        <v>36</v>
      </c>
      <c r="G8" s="29">
        <f>COUNTIF(G17:G203,"Fail")</f>
        <v>0</v>
      </c>
    </row>
    <row r="9" spans="1:7" x14ac:dyDescent="0.2">
      <c r="A9" s="9"/>
      <c r="B9" s="10" t="s">
        <v>37</v>
      </c>
      <c r="C9" s="15" t="s">
        <v>38</v>
      </c>
      <c r="D9" s="27"/>
      <c r="E9" s="9"/>
      <c r="F9" s="30" t="s">
        <v>39</v>
      </c>
      <c r="G9" s="29">
        <f>COUNTIF(G17:G203,"Blocked")</f>
        <v>0</v>
      </c>
    </row>
    <row r="10" spans="1:7" x14ac:dyDescent="0.2">
      <c r="A10" s="9"/>
      <c r="B10" s="10" t="s">
        <v>40</v>
      </c>
      <c r="C10" s="31"/>
      <c r="D10" s="24"/>
      <c r="E10" s="9"/>
      <c r="F10" s="32" t="s">
        <v>41</v>
      </c>
      <c r="G10" s="33">
        <f>COUNTIF(G17:G203,"Not Executed")</f>
        <v>1</v>
      </c>
    </row>
    <row r="11" spans="1:7" x14ac:dyDescent="0.25">
      <c r="A11" s="9"/>
      <c r="B11" s="10" t="s">
        <v>42</v>
      </c>
      <c r="C11" s="15">
        <f t="shared" ref="C11:C14" si="0">G7</f>
        <v>16</v>
      </c>
      <c r="D11" s="27"/>
      <c r="E11" s="9"/>
      <c r="F11" s="34"/>
      <c r="G11" s="35"/>
    </row>
    <row r="12" spans="1:7" x14ac:dyDescent="0.25">
      <c r="A12" s="9"/>
      <c r="B12" s="10" t="s">
        <v>43</v>
      </c>
      <c r="C12" s="15">
        <f t="shared" si="0"/>
        <v>0</v>
      </c>
      <c r="D12" s="27"/>
      <c r="E12" s="9"/>
      <c r="F12" s="36"/>
      <c r="G12" s="37"/>
    </row>
    <row r="13" spans="1:7" x14ac:dyDescent="0.25">
      <c r="A13" s="9"/>
      <c r="B13" s="10" t="s">
        <v>44</v>
      </c>
      <c r="C13" s="15">
        <f t="shared" si="0"/>
        <v>0</v>
      </c>
      <c r="D13" s="38"/>
      <c r="E13" s="9"/>
      <c r="F13" s="36"/>
      <c r="G13" s="37"/>
    </row>
    <row r="14" spans="1:7" x14ac:dyDescent="0.25">
      <c r="A14" s="27"/>
      <c r="B14" s="10" t="s">
        <v>45</v>
      </c>
      <c r="C14" s="15">
        <f t="shared" si="0"/>
        <v>1</v>
      </c>
      <c r="D14" s="39"/>
      <c r="E14" s="9"/>
      <c r="F14" s="36"/>
      <c r="G14" s="37"/>
    </row>
    <row r="15" spans="1:7" x14ac:dyDescent="0.25">
      <c r="A15" s="27"/>
      <c r="B15" s="39"/>
      <c r="C15" s="39"/>
      <c r="D15" s="39"/>
      <c r="E15" s="9"/>
      <c r="F15" s="40"/>
      <c r="G15" s="41"/>
    </row>
    <row r="16" spans="1:7" x14ac:dyDescent="0.25">
      <c r="A16" s="6"/>
      <c r="B16" s="3"/>
      <c r="C16" s="3"/>
      <c r="D16" s="3"/>
      <c r="E16" s="3"/>
      <c r="F16" s="3"/>
      <c r="G16" s="6"/>
    </row>
    <row r="17" spans="1:7" x14ac:dyDescent="0.2">
      <c r="A17" s="42" t="s">
        <v>4</v>
      </c>
      <c r="B17" s="99" t="s">
        <v>46</v>
      </c>
      <c r="C17" s="84"/>
      <c r="D17" s="85"/>
      <c r="E17" s="43"/>
      <c r="F17" s="44" t="s">
        <v>47</v>
      </c>
      <c r="G17" s="45" t="str">
        <f>IF(COUNTIF(F20,"Blocked")&gt;0,"Blocked",IF(COUNTIF(F20,"Fail")&gt;0,"Fail",IF(COUNTIF(F20,"")=0,"Pass","Not Executed")))</f>
        <v>Not Executed</v>
      </c>
    </row>
    <row r="18" spans="1:7" ht="30" x14ac:dyDescent="0.2">
      <c r="A18" s="46" t="s">
        <v>48</v>
      </c>
      <c r="B18" s="105" t="s">
        <v>174</v>
      </c>
      <c r="C18" s="47"/>
      <c r="D18" s="47"/>
      <c r="E18" s="47"/>
      <c r="F18" s="48"/>
      <c r="G18" s="48"/>
    </row>
    <row r="19" spans="1:7" x14ac:dyDescent="0.2">
      <c r="A19" s="49" t="s">
        <v>49</v>
      </c>
      <c r="B19" s="49" t="s">
        <v>50</v>
      </c>
      <c r="C19" s="49" t="s">
        <v>51</v>
      </c>
      <c r="D19" s="49" t="s">
        <v>52</v>
      </c>
      <c r="E19" s="49" t="s">
        <v>53</v>
      </c>
      <c r="F19" s="49" t="s">
        <v>54</v>
      </c>
      <c r="G19" s="49" t="s">
        <v>55</v>
      </c>
    </row>
    <row r="20" spans="1:7" ht="105" x14ac:dyDescent="0.25">
      <c r="A20" s="27">
        <v>1</v>
      </c>
      <c r="B20" s="50" t="s">
        <v>56</v>
      </c>
      <c r="C20" s="51" t="s">
        <v>57</v>
      </c>
      <c r="D20" s="39"/>
      <c r="E20" s="39"/>
      <c r="F20" s="52"/>
      <c r="G20" s="9"/>
    </row>
    <row r="21" spans="1:7" x14ac:dyDescent="0.2">
      <c r="A21" s="46" t="s">
        <v>58</v>
      </c>
      <c r="B21" s="53"/>
      <c r="C21" s="53"/>
      <c r="D21" s="53"/>
      <c r="E21" s="53"/>
      <c r="F21" s="53"/>
      <c r="G21" s="46"/>
    </row>
    <row r="22" spans="1:7" x14ac:dyDescent="0.2">
      <c r="A22" s="102" t="s">
        <v>5</v>
      </c>
      <c r="B22" s="99" t="s">
        <v>74</v>
      </c>
      <c r="C22" s="84"/>
      <c r="D22" s="85"/>
      <c r="E22" s="43"/>
      <c r="F22" s="44" t="s">
        <v>47</v>
      </c>
      <c r="G22" s="45" t="str">
        <f>IF(COUNTIF(F25:F28,"Blocked")&gt;0,"Blocked",IF(COUNTIF(F25:F28,"Fail")&gt;0,"Fail",IF(COUNTIF(F25:F28,"")=0,"Pass","Not Executed")))</f>
        <v>Pass</v>
      </c>
    </row>
    <row r="23" spans="1:7" ht="30" x14ac:dyDescent="0.2">
      <c r="A23" s="46" t="s">
        <v>48</v>
      </c>
      <c r="B23" s="47" t="s">
        <v>174</v>
      </c>
      <c r="C23" s="47"/>
      <c r="D23" s="47"/>
      <c r="E23" s="47"/>
      <c r="F23" s="48"/>
      <c r="G23" s="48"/>
    </row>
    <row r="24" spans="1:7" x14ac:dyDescent="0.2">
      <c r="A24" s="49" t="s">
        <v>49</v>
      </c>
      <c r="B24" s="49" t="s">
        <v>50</v>
      </c>
      <c r="C24" s="49" t="s">
        <v>51</v>
      </c>
      <c r="D24" s="49" t="s">
        <v>52</v>
      </c>
      <c r="E24" s="49" t="s">
        <v>53</v>
      </c>
      <c r="F24" s="49" t="s">
        <v>54</v>
      </c>
      <c r="G24" s="49" t="s">
        <v>55</v>
      </c>
    </row>
    <row r="25" spans="1:7" ht="15.75" x14ac:dyDescent="0.25">
      <c r="A25" s="27">
        <v>1</v>
      </c>
      <c r="B25" s="50" t="s">
        <v>75</v>
      </c>
      <c r="C25" s="65" t="s">
        <v>60</v>
      </c>
      <c r="D25" s="39"/>
      <c r="E25" s="39"/>
      <c r="F25" s="52" t="s">
        <v>34</v>
      </c>
      <c r="G25" s="9"/>
    </row>
    <row r="26" spans="1:7" ht="150" x14ac:dyDescent="0.25">
      <c r="A26" s="27">
        <v>2</v>
      </c>
      <c r="B26" s="50" t="s">
        <v>76</v>
      </c>
      <c r="C26" s="51" t="s">
        <v>62</v>
      </c>
      <c r="D26" s="39"/>
      <c r="E26" s="39"/>
      <c r="F26" s="52" t="s">
        <v>34</v>
      </c>
      <c r="G26" s="9"/>
    </row>
    <row r="27" spans="1:7" ht="15.75" x14ac:dyDescent="0.25">
      <c r="A27" s="27">
        <v>3</v>
      </c>
      <c r="B27" s="50" t="s">
        <v>77</v>
      </c>
      <c r="C27" s="51" t="s">
        <v>64</v>
      </c>
      <c r="D27" s="39"/>
      <c r="E27" s="39"/>
      <c r="F27" s="52" t="s">
        <v>34</v>
      </c>
      <c r="G27" s="9"/>
    </row>
    <row r="28" spans="1:7" ht="60" x14ac:dyDescent="0.25">
      <c r="A28" s="27">
        <v>4</v>
      </c>
      <c r="B28" s="50" t="s">
        <v>78</v>
      </c>
      <c r="C28" s="82" t="s">
        <v>177</v>
      </c>
      <c r="D28" s="39"/>
      <c r="E28" s="39"/>
      <c r="F28" s="52" t="s">
        <v>34</v>
      </c>
      <c r="G28" s="66"/>
    </row>
    <row r="29" spans="1:7" x14ac:dyDescent="0.2">
      <c r="A29" s="46" t="s">
        <v>58</v>
      </c>
      <c r="B29" s="53"/>
      <c r="C29" s="53"/>
      <c r="D29" s="53"/>
      <c r="E29" s="53"/>
      <c r="F29" s="53"/>
      <c r="G29" s="46"/>
    </row>
    <row r="30" spans="1:7" x14ac:dyDescent="0.25">
      <c r="A30" s="104" t="s">
        <v>6</v>
      </c>
      <c r="B30" s="106" t="s">
        <v>183</v>
      </c>
      <c r="C30" s="100"/>
      <c r="D30" s="100"/>
      <c r="E30" s="55"/>
      <c r="F30" s="54" t="s">
        <v>47</v>
      </c>
      <c r="G30" s="45" t="str">
        <f>IF(COUNTIF(F33:F40,"Blocked")&gt;0,"Blocked",IF(COUNTIF(F33:F40,"Fail")&gt;0,"Fail",IF(COUNTIF(F33:F40,"")=0,"Pass","Not Executed")))</f>
        <v>Pass</v>
      </c>
    </row>
    <row r="31" spans="1:7" x14ac:dyDescent="0.25">
      <c r="A31" s="56" t="s">
        <v>48</v>
      </c>
      <c r="B31" s="107" t="s">
        <v>174</v>
      </c>
      <c r="C31" s="108"/>
      <c r="D31" s="57"/>
      <c r="E31" s="58"/>
      <c r="F31" s="59"/>
      <c r="G31" s="59"/>
    </row>
    <row r="32" spans="1:7" x14ac:dyDescent="0.25">
      <c r="A32" s="60" t="s">
        <v>49</v>
      </c>
      <c r="B32" s="60" t="s">
        <v>50</v>
      </c>
      <c r="C32" s="60" t="s">
        <v>51</v>
      </c>
      <c r="D32" s="60" t="s">
        <v>52</v>
      </c>
      <c r="E32" s="60" t="s">
        <v>53</v>
      </c>
      <c r="F32" s="60" t="s">
        <v>54</v>
      </c>
      <c r="G32" s="60" t="s">
        <v>55</v>
      </c>
    </row>
    <row r="33" spans="1:7" ht="15.75" x14ac:dyDescent="0.25">
      <c r="A33" s="27">
        <v>1</v>
      </c>
      <c r="B33" s="50" t="s">
        <v>59</v>
      </c>
      <c r="C33" s="51" t="s">
        <v>60</v>
      </c>
      <c r="D33" s="39"/>
      <c r="E33" s="39"/>
      <c r="F33" s="52" t="s">
        <v>34</v>
      </c>
      <c r="G33" s="9"/>
    </row>
    <row r="34" spans="1:7" ht="15.75" x14ac:dyDescent="0.25">
      <c r="A34" s="27">
        <v>2</v>
      </c>
      <c r="B34" s="50" t="s">
        <v>61</v>
      </c>
      <c r="C34" s="65" t="s">
        <v>80</v>
      </c>
      <c r="D34" s="39"/>
      <c r="E34" s="39"/>
      <c r="F34" s="52" t="s">
        <v>34</v>
      </c>
      <c r="G34" s="9"/>
    </row>
    <row r="35" spans="1:7" ht="15.75" x14ac:dyDescent="0.25">
      <c r="A35" s="27">
        <v>3</v>
      </c>
      <c r="B35" s="50" t="s">
        <v>63</v>
      </c>
      <c r="C35" s="51" t="s">
        <v>64</v>
      </c>
      <c r="D35" s="39"/>
      <c r="E35" s="39"/>
      <c r="F35" s="52" t="s">
        <v>34</v>
      </c>
      <c r="G35" s="9"/>
    </row>
    <row r="36" spans="1:7" ht="15.75" x14ac:dyDescent="0.25">
      <c r="A36" s="27">
        <v>4</v>
      </c>
      <c r="B36" s="50" t="s">
        <v>65</v>
      </c>
      <c r="C36" s="51" t="s">
        <v>66</v>
      </c>
      <c r="D36" s="39"/>
      <c r="E36" s="39"/>
      <c r="F36" s="52" t="s">
        <v>34</v>
      </c>
      <c r="G36" s="9"/>
    </row>
    <row r="37" spans="1:7" ht="45" x14ac:dyDescent="0.25">
      <c r="A37" s="27">
        <v>5</v>
      </c>
      <c r="B37" s="50" t="s">
        <v>67</v>
      </c>
      <c r="C37" s="110" t="s">
        <v>190</v>
      </c>
      <c r="D37" s="39"/>
      <c r="E37" s="39"/>
      <c r="F37" s="52" t="s">
        <v>34</v>
      </c>
      <c r="G37" s="9"/>
    </row>
    <row r="38" spans="1:7" ht="45" x14ac:dyDescent="0.25">
      <c r="A38" s="27">
        <v>6</v>
      </c>
      <c r="B38" s="50" t="s">
        <v>68</v>
      </c>
      <c r="C38" s="51" t="s">
        <v>69</v>
      </c>
      <c r="D38" s="39"/>
      <c r="E38" s="39"/>
      <c r="F38" s="52" t="s">
        <v>34</v>
      </c>
      <c r="G38" s="9"/>
    </row>
    <row r="39" spans="1:7" ht="15.75" x14ac:dyDescent="0.25">
      <c r="A39" s="27">
        <v>7</v>
      </c>
      <c r="B39" s="50" t="s">
        <v>70</v>
      </c>
      <c r="C39" s="51" t="s">
        <v>71</v>
      </c>
      <c r="D39" s="39"/>
      <c r="E39" s="39"/>
      <c r="F39" s="52" t="s">
        <v>34</v>
      </c>
      <c r="G39" s="9"/>
    </row>
    <row r="40" spans="1:7" ht="30" x14ac:dyDescent="0.25">
      <c r="A40" s="27">
        <v>8</v>
      </c>
      <c r="B40" s="50" t="s">
        <v>72</v>
      </c>
      <c r="C40" s="51" t="s">
        <v>73</v>
      </c>
      <c r="D40" s="39"/>
      <c r="E40" s="39"/>
      <c r="F40" s="52" t="s">
        <v>34</v>
      </c>
      <c r="G40" s="9"/>
    </row>
    <row r="41" spans="1:7" x14ac:dyDescent="0.25">
      <c r="A41" s="56" t="s">
        <v>58</v>
      </c>
      <c r="B41" s="61"/>
      <c r="C41" s="61"/>
      <c r="D41" s="61"/>
      <c r="E41" s="62"/>
      <c r="F41" s="62"/>
      <c r="G41" s="63"/>
    </row>
    <row r="42" spans="1:7" x14ac:dyDescent="0.2">
      <c r="A42" s="64" t="s">
        <v>7</v>
      </c>
      <c r="B42" s="99" t="s">
        <v>97</v>
      </c>
      <c r="C42" s="84"/>
      <c r="D42" s="85"/>
      <c r="E42" s="43"/>
      <c r="F42" s="44" t="s">
        <v>47</v>
      </c>
      <c r="G42" s="45" t="str">
        <f>IF(COUNTIF(F45:F49,"Blocked")&gt;0,"Blocked",IF(COUNTIF(F45:F49,"Fail")&gt;0,"Fail",IF(COUNTIF(F45:F49,"")=0,"Pass","Not Executed")))</f>
        <v>Pass</v>
      </c>
    </row>
    <row r="43" spans="1:7" ht="30" x14ac:dyDescent="0.2">
      <c r="A43" s="46" t="s">
        <v>48</v>
      </c>
      <c r="B43" s="105" t="s">
        <v>174</v>
      </c>
      <c r="C43" s="47"/>
      <c r="D43" s="47"/>
      <c r="E43" s="47"/>
      <c r="F43" s="48"/>
      <c r="G43" s="48"/>
    </row>
    <row r="44" spans="1:7" x14ac:dyDescent="0.2">
      <c r="A44" s="49" t="s">
        <v>49</v>
      </c>
      <c r="B44" s="49" t="s">
        <v>50</v>
      </c>
      <c r="C44" s="49" t="s">
        <v>51</v>
      </c>
      <c r="D44" s="49" t="s">
        <v>52</v>
      </c>
      <c r="E44" s="49" t="s">
        <v>53</v>
      </c>
      <c r="F44" s="49" t="s">
        <v>54</v>
      </c>
      <c r="G44" s="49" t="s">
        <v>55</v>
      </c>
    </row>
    <row r="45" spans="1:7" ht="15.75" x14ac:dyDescent="0.25">
      <c r="A45" s="27">
        <v>1</v>
      </c>
      <c r="B45" s="50" t="s">
        <v>98</v>
      </c>
      <c r="C45" s="65" t="s">
        <v>60</v>
      </c>
      <c r="D45" s="39"/>
      <c r="E45" s="39"/>
      <c r="F45" s="52" t="s">
        <v>34</v>
      </c>
      <c r="G45" s="9"/>
    </row>
    <row r="46" spans="1:7" ht="15.75" x14ac:dyDescent="0.25">
      <c r="A46" s="27">
        <v>2</v>
      </c>
      <c r="B46" s="50" t="s">
        <v>99</v>
      </c>
      <c r="C46" s="65" t="s">
        <v>80</v>
      </c>
      <c r="D46" s="39"/>
      <c r="E46" s="39"/>
      <c r="F46" s="52" t="s">
        <v>34</v>
      </c>
      <c r="G46" s="9"/>
    </row>
    <row r="47" spans="1:7" ht="15.75" x14ac:dyDescent="0.25">
      <c r="A47" s="27">
        <v>3</v>
      </c>
      <c r="B47" s="50" t="s">
        <v>100</v>
      </c>
      <c r="C47" s="51" t="s">
        <v>64</v>
      </c>
      <c r="D47" s="39"/>
      <c r="E47" s="39"/>
      <c r="F47" s="52" t="s">
        <v>34</v>
      </c>
      <c r="G47" s="9"/>
    </row>
    <row r="48" spans="1:7" ht="55.5" x14ac:dyDescent="0.2">
      <c r="A48" s="68">
        <v>4</v>
      </c>
      <c r="B48" s="50" t="s">
        <v>101</v>
      </c>
      <c r="C48" s="67" t="s">
        <v>175</v>
      </c>
      <c r="D48" s="39"/>
      <c r="E48" s="39"/>
      <c r="F48" s="52" t="s">
        <v>34</v>
      </c>
      <c r="G48" s="9"/>
    </row>
    <row r="49" spans="1:7" ht="68.25" x14ac:dyDescent="0.2">
      <c r="A49" s="68">
        <v>5</v>
      </c>
      <c r="B49" s="50" t="s">
        <v>102</v>
      </c>
      <c r="C49" s="67" t="s">
        <v>176</v>
      </c>
      <c r="D49" s="39"/>
      <c r="E49" s="39"/>
      <c r="F49" s="52" t="s">
        <v>34</v>
      </c>
      <c r="G49" s="9"/>
    </row>
    <row r="50" spans="1:7" x14ac:dyDescent="0.2">
      <c r="A50" s="46" t="s">
        <v>58</v>
      </c>
      <c r="B50" s="53"/>
      <c r="C50" s="53"/>
      <c r="D50" s="53"/>
      <c r="E50" s="53"/>
      <c r="F50" s="53"/>
      <c r="G50" s="46"/>
    </row>
    <row r="51" spans="1:7" s="81" customFormat="1" x14ac:dyDescent="0.2">
      <c r="A51" s="64" t="s">
        <v>8</v>
      </c>
      <c r="B51" s="99" t="s">
        <v>178</v>
      </c>
      <c r="C51" s="84"/>
      <c r="D51" s="85"/>
      <c r="E51" s="43"/>
      <c r="F51" s="44" t="s">
        <v>47</v>
      </c>
      <c r="G51" s="45" t="str">
        <f>IF(COUNTIF(F54:F62,"Blocked")&gt;0,"Blocked",IF(COUNTIF(F54:F62,"Fail")&gt;0,"Fail",IF(COUNTIF(F54:F62,"")=0,"Pass","Not Executed")))</f>
        <v>Pass</v>
      </c>
    </row>
    <row r="52" spans="1:7" s="81" customFormat="1" ht="30" x14ac:dyDescent="0.2">
      <c r="A52" s="46" t="s">
        <v>48</v>
      </c>
      <c r="B52" s="105" t="s">
        <v>174</v>
      </c>
      <c r="C52" s="47"/>
      <c r="D52" s="47"/>
      <c r="E52" s="47"/>
      <c r="F52" s="48"/>
      <c r="G52" s="48"/>
    </row>
    <row r="53" spans="1:7" s="81" customFormat="1" x14ac:dyDescent="0.2">
      <c r="A53" s="49" t="s">
        <v>49</v>
      </c>
      <c r="B53" s="49" t="s">
        <v>50</v>
      </c>
      <c r="C53" s="49" t="s">
        <v>51</v>
      </c>
      <c r="D53" s="49" t="s">
        <v>52</v>
      </c>
      <c r="E53" s="49" t="s">
        <v>53</v>
      </c>
      <c r="F53" s="49" t="s">
        <v>54</v>
      </c>
      <c r="G53" s="49" t="s">
        <v>55</v>
      </c>
    </row>
    <row r="54" spans="1:7" s="81" customFormat="1" ht="15.75" x14ac:dyDescent="0.25">
      <c r="A54" s="68">
        <v>1</v>
      </c>
      <c r="B54" s="50" t="s">
        <v>56</v>
      </c>
      <c r="C54" s="65" t="s">
        <v>60</v>
      </c>
      <c r="D54" s="67"/>
      <c r="E54" s="67"/>
      <c r="F54" s="52" t="s">
        <v>34</v>
      </c>
      <c r="G54" s="9"/>
    </row>
    <row r="55" spans="1:7" s="81" customFormat="1" ht="15.75" x14ac:dyDescent="0.25">
      <c r="A55" s="68">
        <v>2</v>
      </c>
      <c r="B55" s="50" t="s">
        <v>61</v>
      </c>
      <c r="C55" s="65" t="s">
        <v>80</v>
      </c>
      <c r="D55" s="67"/>
      <c r="E55" s="67"/>
      <c r="F55" s="52" t="s">
        <v>34</v>
      </c>
      <c r="G55" s="9"/>
    </row>
    <row r="56" spans="1:7" s="81" customFormat="1" ht="15.75" x14ac:dyDescent="0.25">
      <c r="A56" s="68">
        <v>3</v>
      </c>
      <c r="B56" s="50" t="s">
        <v>63</v>
      </c>
      <c r="C56" s="51" t="s">
        <v>64</v>
      </c>
      <c r="D56" s="67"/>
      <c r="E56" s="67"/>
      <c r="F56" s="52" t="s">
        <v>34</v>
      </c>
      <c r="G56" s="9"/>
    </row>
    <row r="57" spans="1:7" s="81" customFormat="1" ht="15.75" x14ac:dyDescent="0.2">
      <c r="A57" s="68">
        <v>4</v>
      </c>
      <c r="B57" s="50" t="s">
        <v>101</v>
      </c>
      <c r="C57" s="67" t="s">
        <v>83</v>
      </c>
      <c r="D57" s="67"/>
      <c r="E57" s="67"/>
      <c r="F57" s="52" t="s">
        <v>34</v>
      </c>
      <c r="G57" s="9"/>
    </row>
    <row r="58" spans="1:7" s="81" customFormat="1" ht="75" x14ac:dyDescent="0.2">
      <c r="A58" s="68">
        <v>5</v>
      </c>
      <c r="B58" s="50" t="s">
        <v>86</v>
      </c>
      <c r="C58" s="101" t="s">
        <v>179</v>
      </c>
      <c r="D58" s="67"/>
      <c r="E58" s="67"/>
      <c r="F58" s="52" t="s">
        <v>34</v>
      </c>
      <c r="G58" s="9"/>
    </row>
    <row r="59" spans="1:7" s="81" customFormat="1" ht="55.5" x14ac:dyDescent="0.2">
      <c r="A59" s="68">
        <v>6</v>
      </c>
      <c r="B59" s="50" t="s">
        <v>87</v>
      </c>
      <c r="C59" s="67" t="s">
        <v>88</v>
      </c>
      <c r="D59" s="67"/>
      <c r="E59" s="67"/>
      <c r="F59" s="52" t="s">
        <v>34</v>
      </c>
      <c r="G59" s="9"/>
    </row>
    <row r="60" spans="1:7" s="81" customFormat="1" ht="55.5" x14ac:dyDescent="0.2">
      <c r="A60" s="68">
        <v>7</v>
      </c>
      <c r="B60" s="50" t="s">
        <v>89</v>
      </c>
      <c r="C60" s="67" t="s">
        <v>90</v>
      </c>
      <c r="D60" s="67"/>
      <c r="E60" s="67"/>
      <c r="F60" s="52" t="s">
        <v>34</v>
      </c>
      <c r="G60" s="9"/>
    </row>
    <row r="61" spans="1:7" s="81" customFormat="1" ht="55.5" x14ac:dyDescent="0.2">
      <c r="A61" s="68">
        <v>8</v>
      </c>
      <c r="B61" s="50" t="s">
        <v>93</v>
      </c>
      <c r="C61" s="67" t="s">
        <v>94</v>
      </c>
      <c r="D61" s="67"/>
      <c r="E61" s="67"/>
      <c r="F61" s="52" t="s">
        <v>34</v>
      </c>
      <c r="G61" s="9"/>
    </row>
    <row r="62" spans="1:7" s="81" customFormat="1" ht="55.5" x14ac:dyDescent="0.2">
      <c r="A62" s="68">
        <v>9</v>
      </c>
      <c r="B62" s="50" t="s">
        <v>95</v>
      </c>
      <c r="C62" s="67" t="s">
        <v>96</v>
      </c>
      <c r="D62" s="67"/>
      <c r="E62" s="67"/>
      <c r="F62" s="52" t="s">
        <v>34</v>
      </c>
      <c r="G62" s="9"/>
    </row>
    <row r="63" spans="1:7" s="81" customFormat="1" x14ac:dyDescent="0.2">
      <c r="A63" s="46" t="s">
        <v>58</v>
      </c>
      <c r="B63" s="53"/>
      <c r="C63" s="53"/>
      <c r="D63" s="53"/>
      <c r="E63" s="53"/>
      <c r="F63" s="53"/>
      <c r="G63" s="46"/>
    </row>
    <row r="64" spans="1:7" x14ac:dyDescent="0.2">
      <c r="A64" s="102" t="s">
        <v>9</v>
      </c>
      <c r="B64" s="99" t="s">
        <v>103</v>
      </c>
      <c r="C64" s="84"/>
      <c r="D64" s="85"/>
      <c r="E64" s="43"/>
      <c r="F64" s="44" t="s">
        <v>47</v>
      </c>
      <c r="G64" s="45" t="str">
        <f>IF(COUNTIF(F67:F72,"Blocked")&gt;0,"Blocked",IF(COUNTIF(F67:F72,"Fail")&gt;0,"Fail",IF(COUNTIF(F67:F72,"")=0,"Pass","Not Executed")))</f>
        <v>Pass</v>
      </c>
    </row>
    <row r="65" spans="1:7" ht="30" x14ac:dyDescent="0.2">
      <c r="A65" s="46" t="s">
        <v>48</v>
      </c>
      <c r="B65" s="105" t="s">
        <v>174</v>
      </c>
      <c r="C65" s="47"/>
      <c r="D65" s="47"/>
      <c r="E65" s="47"/>
      <c r="F65" s="48"/>
      <c r="G65" s="48"/>
    </row>
    <row r="66" spans="1:7" x14ac:dyDescent="0.2">
      <c r="A66" s="49" t="s">
        <v>49</v>
      </c>
      <c r="B66" s="49" t="s">
        <v>50</v>
      </c>
      <c r="C66" s="49" t="s">
        <v>51</v>
      </c>
      <c r="D66" s="49" t="s">
        <v>52</v>
      </c>
      <c r="E66" s="49" t="s">
        <v>53</v>
      </c>
      <c r="F66" s="49" t="s">
        <v>54</v>
      </c>
      <c r="G66" s="49" t="s">
        <v>55</v>
      </c>
    </row>
    <row r="67" spans="1:7" ht="15.75" x14ac:dyDescent="0.25">
      <c r="A67" s="27">
        <v>1</v>
      </c>
      <c r="B67" s="50" t="s">
        <v>104</v>
      </c>
      <c r="C67" s="65" t="s">
        <v>60</v>
      </c>
      <c r="D67" s="39"/>
      <c r="E67" s="39"/>
      <c r="F67" s="52" t="s">
        <v>34</v>
      </c>
      <c r="G67" s="9"/>
    </row>
    <row r="68" spans="1:7" ht="15.75" x14ac:dyDescent="0.25">
      <c r="A68" s="27">
        <v>2</v>
      </c>
      <c r="B68" s="50" t="s">
        <v>105</v>
      </c>
      <c r="C68" s="65" t="s">
        <v>80</v>
      </c>
      <c r="D68" s="39"/>
      <c r="E68" s="39"/>
      <c r="F68" s="52" t="s">
        <v>34</v>
      </c>
      <c r="G68" s="9"/>
    </row>
    <row r="69" spans="1:7" ht="15.75" x14ac:dyDescent="0.25">
      <c r="A69" s="27">
        <v>3</v>
      </c>
      <c r="B69" s="50" t="s">
        <v>106</v>
      </c>
      <c r="C69" s="51" t="s">
        <v>64</v>
      </c>
      <c r="D69" s="39"/>
      <c r="E69" s="39"/>
      <c r="F69" s="52" t="s">
        <v>34</v>
      </c>
      <c r="G69" s="9"/>
    </row>
    <row r="70" spans="1:7" ht="15.75" x14ac:dyDescent="0.2">
      <c r="A70" s="27">
        <v>4</v>
      </c>
      <c r="B70" s="103" t="s">
        <v>101</v>
      </c>
      <c r="C70" s="67" t="s">
        <v>83</v>
      </c>
      <c r="D70" s="39"/>
      <c r="E70" s="39"/>
      <c r="F70" s="52" t="s">
        <v>34</v>
      </c>
      <c r="G70" s="9"/>
    </row>
    <row r="71" spans="1:7" ht="15.75" x14ac:dyDescent="0.2">
      <c r="A71" s="68">
        <v>5</v>
      </c>
      <c r="B71" s="50" t="s">
        <v>107</v>
      </c>
      <c r="C71" s="67" t="s">
        <v>84</v>
      </c>
      <c r="D71" s="39"/>
      <c r="E71" s="39"/>
      <c r="F71" s="52" t="s">
        <v>34</v>
      </c>
      <c r="G71" s="9"/>
    </row>
    <row r="72" spans="1:7" ht="150" x14ac:dyDescent="0.2">
      <c r="A72" s="68">
        <v>6</v>
      </c>
      <c r="B72" s="103" t="s">
        <v>180</v>
      </c>
      <c r="C72" s="101" t="s">
        <v>181</v>
      </c>
      <c r="D72" s="39"/>
      <c r="E72" s="39"/>
      <c r="F72" s="52" t="s">
        <v>34</v>
      </c>
      <c r="G72" s="27"/>
    </row>
    <row r="73" spans="1:7" x14ac:dyDescent="0.2">
      <c r="A73" s="46" t="s">
        <v>58</v>
      </c>
      <c r="B73" s="53"/>
      <c r="C73" s="53"/>
      <c r="D73" s="53"/>
      <c r="E73" s="53"/>
      <c r="F73" s="53"/>
      <c r="G73" s="46"/>
    </row>
    <row r="74" spans="1:7" x14ac:dyDescent="0.2">
      <c r="A74" s="102" t="s">
        <v>10</v>
      </c>
      <c r="B74" s="99" t="s">
        <v>108</v>
      </c>
      <c r="C74" s="84"/>
      <c r="D74" s="85"/>
      <c r="E74" s="43"/>
      <c r="F74" s="44" t="s">
        <v>47</v>
      </c>
      <c r="G74" s="45" t="str">
        <f>IF(COUNTIF(F77:F87,"Blocked")&gt;0,"Blocked",IF(COUNTIF(F77:F87,"Fail")&gt;0,"Fail",IF(COUNTIF(F77:F87,"")=0,"Pass","Not Executed")))</f>
        <v>Pass</v>
      </c>
    </row>
    <row r="75" spans="1:7" ht="30" x14ac:dyDescent="0.2">
      <c r="A75" s="46" t="s">
        <v>48</v>
      </c>
      <c r="B75" s="105" t="s">
        <v>174</v>
      </c>
      <c r="C75" s="47"/>
      <c r="D75" s="47"/>
      <c r="E75" s="47"/>
      <c r="F75" s="48"/>
      <c r="G75" s="48"/>
    </row>
    <row r="76" spans="1:7" x14ac:dyDescent="0.2">
      <c r="A76" s="49" t="s">
        <v>49</v>
      </c>
      <c r="B76" s="49" t="s">
        <v>50</v>
      </c>
      <c r="C76" s="49" t="s">
        <v>51</v>
      </c>
      <c r="D76" s="49" t="s">
        <v>52</v>
      </c>
      <c r="E76" s="49" t="s">
        <v>53</v>
      </c>
      <c r="F76" s="49" t="s">
        <v>54</v>
      </c>
      <c r="G76" s="49" t="s">
        <v>55</v>
      </c>
    </row>
    <row r="77" spans="1:7" ht="15.75" x14ac:dyDescent="0.25">
      <c r="A77" s="27">
        <v>1</v>
      </c>
      <c r="B77" s="50" t="s">
        <v>109</v>
      </c>
      <c r="C77" s="65" t="s">
        <v>60</v>
      </c>
      <c r="D77" s="39"/>
      <c r="E77" s="39"/>
      <c r="F77" s="52" t="s">
        <v>34</v>
      </c>
      <c r="G77" s="9"/>
    </row>
    <row r="78" spans="1:7" ht="15.75" x14ac:dyDescent="0.25">
      <c r="A78" s="27">
        <v>2</v>
      </c>
      <c r="B78" s="50" t="s">
        <v>110</v>
      </c>
      <c r="C78" s="65" t="s">
        <v>80</v>
      </c>
      <c r="D78" s="39"/>
      <c r="E78" s="39"/>
      <c r="F78" s="52" t="s">
        <v>34</v>
      </c>
      <c r="G78" s="9"/>
    </row>
    <row r="79" spans="1:7" ht="15.75" x14ac:dyDescent="0.25">
      <c r="A79" s="27">
        <v>3</v>
      </c>
      <c r="B79" s="50" t="s">
        <v>111</v>
      </c>
      <c r="C79" s="51" t="s">
        <v>64</v>
      </c>
      <c r="D79" s="39"/>
      <c r="E79" s="39"/>
      <c r="F79" s="52" t="s">
        <v>34</v>
      </c>
      <c r="G79" s="9"/>
    </row>
    <row r="80" spans="1:7" ht="15.75" x14ac:dyDescent="0.2">
      <c r="A80" s="27">
        <v>4</v>
      </c>
      <c r="B80" s="103" t="s">
        <v>101</v>
      </c>
      <c r="C80" s="67" t="s">
        <v>83</v>
      </c>
      <c r="D80" s="39"/>
      <c r="E80" s="39"/>
      <c r="F80" s="52" t="s">
        <v>34</v>
      </c>
      <c r="G80" s="9"/>
    </row>
    <row r="81" spans="1:7" ht="15.75" x14ac:dyDescent="0.2">
      <c r="A81" s="68">
        <v>5</v>
      </c>
      <c r="B81" s="50" t="s">
        <v>112</v>
      </c>
      <c r="C81" s="67" t="s">
        <v>84</v>
      </c>
      <c r="D81" s="39"/>
      <c r="E81" s="39"/>
      <c r="F81" s="52" t="s">
        <v>34</v>
      </c>
      <c r="G81" s="9"/>
    </row>
    <row r="82" spans="1:7" ht="90" x14ac:dyDescent="0.2">
      <c r="A82" s="27">
        <v>6</v>
      </c>
      <c r="B82" s="50" t="s">
        <v>113</v>
      </c>
      <c r="C82" s="101" t="s">
        <v>182</v>
      </c>
      <c r="D82" s="39"/>
      <c r="E82" s="39"/>
      <c r="F82" s="52" t="s">
        <v>34</v>
      </c>
      <c r="G82" s="9"/>
    </row>
    <row r="83" spans="1:7" ht="55.5" x14ac:dyDescent="0.2">
      <c r="A83" s="27">
        <v>7</v>
      </c>
      <c r="B83" s="50" t="s">
        <v>114</v>
      </c>
      <c r="C83" s="67" t="s">
        <v>115</v>
      </c>
      <c r="D83" s="39"/>
      <c r="E83" s="39"/>
      <c r="F83" s="52" t="s">
        <v>34</v>
      </c>
      <c r="G83" s="9"/>
    </row>
    <row r="84" spans="1:7" ht="55.5" x14ac:dyDescent="0.2">
      <c r="A84" s="27">
        <v>8</v>
      </c>
      <c r="B84" s="50" t="s">
        <v>116</v>
      </c>
      <c r="C84" s="67" t="s">
        <v>117</v>
      </c>
      <c r="D84" s="39"/>
      <c r="E84" s="39"/>
      <c r="F84" s="52" t="s">
        <v>34</v>
      </c>
      <c r="G84" s="9"/>
    </row>
    <row r="85" spans="1:7" ht="55.5" x14ac:dyDescent="0.2">
      <c r="A85" s="27">
        <v>9</v>
      </c>
      <c r="B85" s="50" t="s">
        <v>118</v>
      </c>
      <c r="C85" s="67" t="s">
        <v>119</v>
      </c>
      <c r="D85" s="39"/>
      <c r="E85" s="39"/>
      <c r="F85" s="52" t="s">
        <v>34</v>
      </c>
      <c r="G85" s="9"/>
    </row>
    <row r="86" spans="1:7" ht="55.5" x14ac:dyDescent="0.2">
      <c r="A86" s="27">
        <v>10</v>
      </c>
      <c r="B86" s="50" t="s">
        <v>120</v>
      </c>
      <c r="C86" s="67" t="s">
        <v>121</v>
      </c>
      <c r="D86" s="39"/>
      <c r="E86" s="39"/>
      <c r="F86" s="52" t="s">
        <v>34</v>
      </c>
      <c r="G86" s="9"/>
    </row>
    <row r="87" spans="1:7" ht="55.5" x14ac:dyDescent="0.2">
      <c r="A87" s="68">
        <v>11</v>
      </c>
      <c r="B87" s="50" t="s">
        <v>122</v>
      </c>
      <c r="C87" s="67" t="s">
        <v>123</v>
      </c>
      <c r="D87" s="39"/>
      <c r="E87" s="39"/>
      <c r="F87" s="52" t="s">
        <v>34</v>
      </c>
      <c r="G87" s="9"/>
    </row>
    <row r="88" spans="1:7" x14ac:dyDescent="0.2">
      <c r="A88" s="46" t="s">
        <v>58</v>
      </c>
      <c r="B88" s="53"/>
      <c r="C88" s="53"/>
      <c r="D88" s="53"/>
      <c r="E88" s="53"/>
      <c r="F88" s="53"/>
      <c r="G88" s="46"/>
    </row>
    <row r="89" spans="1:7" s="81" customFormat="1" x14ac:dyDescent="0.2">
      <c r="A89" s="102" t="s">
        <v>11</v>
      </c>
      <c r="B89" s="109" t="s">
        <v>79</v>
      </c>
      <c r="C89" s="84"/>
      <c r="D89" s="85"/>
      <c r="E89" s="43"/>
      <c r="F89" s="44" t="s">
        <v>47</v>
      </c>
      <c r="G89" s="45" t="str">
        <f>IF(COUNTIF(F92:F96,"Blocked")&gt;0,"Blocked",IF(COUNTIF(F92:F96,"Fail")&gt;0,"Fail",IF(COUNTIF(F92:F96,"")=0,"Pass","Not Executed")))</f>
        <v>Pass</v>
      </c>
    </row>
    <row r="90" spans="1:7" s="81" customFormat="1" ht="30" x14ac:dyDescent="0.2">
      <c r="A90" s="46" t="s">
        <v>48</v>
      </c>
      <c r="B90" s="105" t="s">
        <v>174</v>
      </c>
      <c r="C90" s="47"/>
      <c r="D90" s="47"/>
      <c r="E90" s="47"/>
      <c r="F90" s="48"/>
      <c r="G90" s="48"/>
    </row>
    <row r="91" spans="1:7" s="81" customFormat="1" x14ac:dyDescent="0.2">
      <c r="A91" s="49" t="s">
        <v>49</v>
      </c>
      <c r="B91" s="49" t="s">
        <v>50</v>
      </c>
      <c r="C91" s="49" t="s">
        <v>51</v>
      </c>
      <c r="D91" s="49" t="s">
        <v>52</v>
      </c>
      <c r="E91" s="49" t="s">
        <v>53</v>
      </c>
      <c r="F91" s="49" t="s">
        <v>54</v>
      </c>
      <c r="G91" s="49" t="s">
        <v>55</v>
      </c>
    </row>
    <row r="92" spans="1:7" s="81" customFormat="1" ht="15.75" x14ac:dyDescent="0.25">
      <c r="A92" s="68">
        <v>1</v>
      </c>
      <c r="B92" s="50" t="s">
        <v>56</v>
      </c>
      <c r="C92" s="65" t="s">
        <v>60</v>
      </c>
      <c r="D92" s="67"/>
      <c r="E92" s="67"/>
      <c r="F92" s="52" t="s">
        <v>34</v>
      </c>
      <c r="G92" s="9"/>
    </row>
    <row r="93" spans="1:7" s="81" customFormat="1" ht="15.75" x14ac:dyDescent="0.25">
      <c r="A93" s="68">
        <v>2</v>
      </c>
      <c r="B93" s="50" t="s">
        <v>61</v>
      </c>
      <c r="C93" s="65" t="s">
        <v>80</v>
      </c>
      <c r="D93" s="67"/>
      <c r="E93" s="67"/>
      <c r="F93" s="52" t="s">
        <v>34</v>
      </c>
      <c r="G93" s="9"/>
    </row>
    <row r="94" spans="1:7" s="81" customFormat="1" ht="15.75" x14ac:dyDescent="0.25">
      <c r="A94" s="68">
        <v>3</v>
      </c>
      <c r="B94" s="50" t="s">
        <v>63</v>
      </c>
      <c r="C94" s="51" t="s">
        <v>64</v>
      </c>
      <c r="D94" s="67"/>
      <c r="E94" s="67"/>
      <c r="F94" s="52" t="s">
        <v>34</v>
      </c>
      <c r="G94" s="9"/>
    </row>
    <row r="95" spans="1:7" s="81" customFormat="1" ht="55.5" x14ac:dyDescent="0.2">
      <c r="A95" s="68">
        <v>4</v>
      </c>
      <c r="B95" s="103" t="s">
        <v>184</v>
      </c>
      <c r="C95" s="101" t="s">
        <v>185</v>
      </c>
      <c r="D95" s="67"/>
      <c r="E95" s="67"/>
      <c r="F95" s="52" t="s">
        <v>34</v>
      </c>
      <c r="G95" s="9"/>
    </row>
    <row r="96" spans="1:7" s="81" customFormat="1" ht="68.25" x14ac:dyDescent="0.2">
      <c r="A96" s="68">
        <v>5</v>
      </c>
      <c r="B96" s="50" t="s">
        <v>81</v>
      </c>
      <c r="C96" s="67" t="s">
        <v>176</v>
      </c>
      <c r="D96" s="67"/>
      <c r="E96" s="67"/>
      <c r="F96" s="52" t="s">
        <v>34</v>
      </c>
      <c r="G96" s="9"/>
    </row>
    <row r="97" spans="1:7" s="81" customFormat="1" x14ac:dyDescent="0.2">
      <c r="A97" s="46" t="s">
        <v>58</v>
      </c>
      <c r="B97" s="53"/>
      <c r="C97" s="53"/>
      <c r="D97" s="53"/>
      <c r="E97" s="53"/>
      <c r="F97" s="53"/>
      <c r="G97" s="46"/>
    </row>
    <row r="98" spans="1:7" s="81" customFormat="1" x14ac:dyDescent="0.2">
      <c r="A98" s="102" t="s">
        <v>12</v>
      </c>
      <c r="B98" s="109" t="s">
        <v>186</v>
      </c>
      <c r="C98" s="84"/>
      <c r="D98" s="85"/>
      <c r="E98" s="43"/>
      <c r="F98" s="44" t="s">
        <v>47</v>
      </c>
      <c r="G98" s="45" t="str">
        <f>IF(COUNTIF(F101:F109,"Blocked")&gt;0,"Blocked",IF(COUNTIF(F101:F109,"Fail")&gt;0,"Fail",IF(COUNTIF(F101:F109,"")=0,"Pass","Not Executed")))</f>
        <v>Pass</v>
      </c>
    </row>
    <row r="99" spans="1:7" s="81" customFormat="1" ht="30" x14ac:dyDescent="0.2">
      <c r="A99" s="46" t="s">
        <v>48</v>
      </c>
      <c r="B99" s="105" t="s">
        <v>174</v>
      </c>
      <c r="C99" s="47"/>
      <c r="D99" s="47"/>
      <c r="E99" s="47"/>
      <c r="F99" s="48"/>
      <c r="G99" s="48"/>
    </row>
    <row r="100" spans="1:7" s="81" customFormat="1" x14ac:dyDescent="0.2">
      <c r="A100" s="49" t="s">
        <v>49</v>
      </c>
      <c r="B100" s="49" t="s">
        <v>50</v>
      </c>
      <c r="C100" s="49" t="s">
        <v>51</v>
      </c>
      <c r="D100" s="49" t="s">
        <v>52</v>
      </c>
      <c r="E100" s="49" t="s">
        <v>53</v>
      </c>
      <c r="F100" s="49" t="s">
        <v>54</v>
      </c>
      <c r="G100" s="49" t="s">
        <v>55</v>
      </c>
    </row>
    <row r="101" spans="1:7" s="81" customFormat="1" ht="15.75" x14ac:dyDescent="0.25">
      <c r="A101" s="68">
        <v>1</v>
      </c>
      <c r="B101" s="50" t="s">
        <v>56</v>
      </c>
      <c r="C101" s="65" t="s">
        <v>60</v>
      </c>
      <c r="D101" s="67"/>
      <c r="E101" s="67"/>
      <c r="F101" s="52" t="s">
        <v>34</v>
      </c>
      <c r="G101" s="9"/>
    </row>
    <row r="102" spans="1:7" s="81" customFormat="1" ht="15.75" x14ac:dyDescent="0.25">
      <c r="A102" s="68">
        <v>2</v>
      </c>
      <c r="B102" s="50" t="s">
        <v>61</v>
      </c>
      <c r="C102" s="65" t="s">
        <v>80</v>
      </c>
      <c r="D102" s="67"/>
      <c r="E102" s="67"/>
      <c r="F102" s="52" t="s">
        <v>34</v>
      </c>
      <c r="G102" s="9"/>
    </row>
    <row r="103" spans="1:7" s="81" customFormat="1" ht="15.75" x14ac:dyDescent="0.25">
      <c r="A103" s="68">
        <v>3</v>
      </c>
      <c r="B103" s="50" t="s">
        <v>63</v>
      </c>
      <c r="C103" s="51" t="s">
        <v>64</v>
      </c>
      <c r="D103" s="67"/>
      <c r="E103" s="67"/>
      <c r="F103" s="52" t="s">
        <v>34</v>
      </c>
      <c r="G103" s="9"/>
    </row>
    <row r="104" spans="1:7" s="81" customFormat="1" ht="15.75" x14ac:dyDescent="0.2">
      <c r="A104" s="68">
        <v>4</v>
      </c>
      <c r="B104" s="103" t="s">
        <v>184</v>
      </c>
      <c r="C104" s="67" t="s">
        <v>83</v>
      </c>
      <c r="D104" s="67"/>
      <c r="E104" s="67"/>
      <c r="F104" s="52" t="s">
        <v>34</v>
      </c>
      <c r="G104" s="9"/>
    </row>
    <row r="105" spans="1:7" s="81" customFormat="1" ht="75" x14ac:dyDescent="0.2">
      <c r="A105" s="68">
        <v>5</v>
      </c>
      <c r="B105" s="50" t="s">
        <v>86</v>
      </c>
      <c r="C105" s="101" t="s">
        <v>179</v>
      </c>
      <c r="D105" s="67"/>
      <c r="E105" s="67"/>
      <c r="F105" s="52" t="s">
        <v>34</v>
      </c>
      <c r="G105" s="9"/>
    </row>
    <row r="106" spans="1:7" s="81" customFormat="1" ht="55.5" x14ac:dyDescent="0.2">
      <c r="A106" s="68">
        <v>6</v>
      </c>
      <c r="B106" s="50" t="s">
        <v>87</v>
      </c>
      <c r="C106" s="67" t="s">
        <v>88</v>
      </c>
      <c r="D106" s="67"/>
      <c r="E106" s="67"/>
      <c r="F106" s="52" t="s">
        <v>34</v>
      </c>
      <c r="G106" s="9"/>
    </row>
    <row r="107" spans="1:7" s="81" customFormat="1" ht="55.5" x14ac:dyDescent="0.2">
      <c r="A107" s="68">
        <v>7</v>
      </c>
      <c r="B107" s="50" t="s">
        <v>89</v>
      </c>
      <c r="C107" s="67" t="s">
        <v>90</v>
      </c>
      <c r="D107" s="67"/>
      <c r="E107" s="67"/>
      <c r="F107" s="52" t="s">
        <v>34</v>
      </c>
      <c r="G107" s="9"/>
    </row>
    <row r="108" spans="1:7" s="81" customFormat="1" ht="55.5" x14ac:dyDescent="0.2">
      <c r="A108" s="68">
        <v>8</v>
      </c>
      <c r="B108" s="50" t="s">
        <v>93</v>
      </c>
      <c r="C108" s="67" t="s">
        <v>94</v>
      </c>
      <c r="D108" s="67"/>
      <c r="E108" s="67"/>
      <c r="F108" s="52" t="s">
        <v>34</v>
      </c>
      <c r="G108" s="9"/>
    </row>
    <row r="109" spans="1:7" s="81" customFormat="1" ht="55.5" x14ac:dyDescent="0.2">
      <c r="A109" s="68">
        <v>9</v>
      </c>
      <c r="B109" s="50" t="s">
        <v>95</v>
      </c>
      <c r="C109" s="67" t="s">
        <v>96</v>
      </c>
      <c r="D109" s="67"/>
      <c r="E109" s="67"/>
      <c r="F109" s="52" t="s">
        <v>34</v>
      </c>
      <c r="G109" s="9"/>
    </row>
    <row r="110" spans="1:7" s="81" customFormat="1" x14ac:dyDescent="0.2">
      <c r="A110" s="46" t="s">
        <v>58</v>
      </c>
      <c r="B110" s="53"/>
      <c r="C110" s="53"/>
      <c r="D110" s="53"/>
      <c r="E110" s="53"/>
      <c r="F110" s="53"/>
      <c r="G110" s="46"/>
    </row>
    <row r="111" spans="1:7" s="81" customFormat="1" x14ac:dyDescent="0.2">
      <c r="A111" s="102" t="s">
        <v>13</v>
      </c>
      <c r="B111" s="109" t="s">
        <v>82</v>
      </c>
      <c r="C111" s="84"/>
      <c r="D111" s="85"/>
      <c r="E111" s="43"/>
      <c r="F111" s="44" t="s">
        <v>47</v>
      </c>
      <c r="G111" s="45" t="str">
        <f>IF(COUNTIF(F114:F119,"Blocked")&gt;0,"Blocked",IF(COUNTIF(F114:F119,"Fail")&gt;0,"Fail",IF(COUNTIF(F114:F119,"")=0,"Pass","Not Executed")))</f>
        <v>Pass</v>
      </c>
    </row>
    <row r="112" spans="1:7" s="81" customFormat="1" ht="30" x14ac:dyDescent="0.2">
      <c r="A112" s="46" t="s">
        <v>48</v>
      </c>
      <c r="B112" s="105" t="s">
        <v>174</v>
      </c>
      <c r="C112" s="47"/>
      <c r="D112" s="47"/>
      <c r="E112" s="47"/>
      <c r="F112" s="48"/>
      <c r="G112" s="48"/>
    </row>
    <row r="113" spans="1:7" s="81" customFormat="1" x14ac:dyDescent="0.2">
      <c r="A113" s="49" t="s">
        <v>49</v>
      </c>
      <c r="B113" s="49" t="s">
        <v>50</v>
      </c>
      <c r="C113" s="49" t="s">
        <v>51</v>
      </c>
      <c r="D113" s="49" t="s">
        <v>52</v>
      </c>
      <c r="E113" s="49" t="s">
        <v>53</v>
      </c>
      <c r="F113" s="49" t="s">
        <v>54</v>
      </c>
      <c r="G113" s="49" t="s">
        <v>55</v>
      </c>
    </row>
    <row r="114" spans="1:7" s="81" customFormat="1" ht="15.75" x14ac:dyDescent="0.25">
      <c r="A114" s="68">
        <v>1</v>
      </c>
      <c r="B114" s="50" t="s">
        <v>56</v>
      </c>
      <c r="C114" s="65" t="s">
        <v>60</v>
      </c>
      <c r="D114" s="67"/>
      <c r="E114" s="67"/>
      <c r="F114" s="52" t="s">
        <v>34</v>
      </c>
      <c r="G114" s="9"/>
    </row>
    <row r="115" spans="1:7" s="81" customFormat="1" ht="15.75" x14ac:dyDescent="0.25">
      <c r="A115" s="68">
        <v>2</v>
      </c>
      <c r="B115" s="50" t="s">
        <v>61</v>
      </c>
      <c r="C115" s="65" t="s">
        <v>80</v>
      </c>
      <c r="D115" s="67"/>
      <c r="E115" s="67"/>
      <c r="F115" s="52" t="s">
        <v>34</v>
      </c>
      <c r="G115" s="9"/>
    </row>
    <row r="116" spans="1:7" s="81" customFormat="1" ht="15.75" x14ac:dyDescent="0.25">
      <c r="A116" s="68">
        <v>3</v>
      </c>
      <c r="B116" s="50" t="s">
        <v>63</v>
      </c>
      <c r="C116" s="51" t="s">
        <v>64</v>
      </c>
      <c r="D116" s="67"/>
      <c r="E116" s="67"/>
      <c r="F116" s="52" t="s">
        <v>34</v>
      </c>
      <c r="G116" s="9"/>
    </row>
    <row r="117" spans="1:7" s="81" customFormat="1" ht="15.75" x14ac:dyDescent="0.2">
      <c r="A117" s="68">
        <v>4</v>
      </c>
      <c r="B117" s="103" t="s">
        <v>184</v>
      </c>
      <c r="C117" s="67" t="s">
        <v>83</v>
      </c>
      <c r="D117" s="67"/>
      <c r="E117" s="67"/>
      <c r="F117" s="52" t="s">
        <v>34</v>
      </c>
      <c r="G117" s="9"/>
    </row>
    <row r="118" spans="1:7" s="81" customFormat="1" ht="15.75" x14ac:dyDescent="0.2">
      <c r="A118" s="68">
        <v>5</v>
      </c>
      <c r="B118" s="50" t="s">
        <v>81</v>
      </c>
      <c r="C118" s="67" t="s">
        <v>84</v>
      </c>
      <c r="D118" s="67"/>
      <c r="E118" s="67"/>
      <c r="F118" s="52" t="s">
        <v>34</v>
      </c>
      <c r="G118" s="9"/>
    </row>
    <row r="119" spans="1:7" s="81" customFormat="1" ht="150" x14ac:dyDescent="0.2">
      <c r="A119" s="68">
        <v>6</v>
      </c>
      <c r="B119" s="103" t="s">
        <v>180</v>
      </c>
      <c r="C119" s="101" t="s">
        <v>181</v>
      </c>
      <c r="D119" s="67"/>
      <c r="E119" s="67"/>
      <c r="F119" s="52" t="s">
        <v>34</v>
      </c>
      <c r="G119" s="68"/>
    </row>
    <row r="120" spans="1:7" s="81" customFormat="1" x14ac:dyDescent="0.2">
      <c r="A120" s="46" t="s">
        <v>58</v>
      </c>
      <c r="B120" s="53"/>
      <c r="C120" s="53"/>
      <c r="D120" s="53"/>
      <c r="E120" s="53"/>
      <c r="F120" s="53"/>
      <c r="G120" s="46"/>
    </row>
    <row r="121" spans="1:7" s="81" customFormat="1" x14ac:dyDescent="0.2">
      <c r="A121" s="102" t="s">
        <v>14</v>
      </c>
      <c r="B121" s="109" t="s">
        <v>85</v>
      </c>
      <c r="C121" s="84"/>
      <c r="D121" s="85"/>
      <c r="E121" s="43"/>
      <c r="F121" s="44" t="s">
        <v>47</v>
      </c>
      <c r="G121" s="45" t="str">
        <f>IF(COUNTIF(F124:F134,"Blocked")&gt;0,"Blocked",IF(COUNTIF(F124:F134,"Fail")&gt;0,"Fail",IF(COUNTIF(F124:F134,"")=0,"Pass","Not Executed")))</f>
        <v>Pass</v>
      </c>
    </row>
    <row r="122" spans="1:7" s="81" customFormat="1" ht="30" x14ac:dyDescent="0.2">
      <c r="A122" s="46" t="s">
        <v>48</v>
      </c>
      <c r="B122" s="105" t="s">
        <v>174</v>
      </c>
      <c r="C122" s="47"/>
      <c r="D122" s="47"/>
      <c r="E122" s="47"/>
      <c r="F122" s="48"/>
      <c r="G122" s="48"/>
    </row>
    <row r="123" spans="1:7" s="81" customFormat="1" x14ac:dyDescent="0.2">
      <c r="A123" s="49" t="s">
        <v>49</v>
      </c>
      <c r="B123" s="49" t="s">
        <v>50</v>
      </c>
      <c r="C123" s="49" t="s">
        <v>51</v>
      </c>
      <c r="D123" s="49" t="s">
        <v>52</v>
      </c>
      <c r="E123" s="49" t="s">
        <v>53</v>
      </c>
      <c r="F123" s="49" t="s">
        <v>54</v>
      </c>
      <c r="G123" s="49" t="s">
        <v>55</v>
      </c>
    </row>
    <row r="124" spans="1:7" s="81" customFormat="1" ht="15.75" x14ac:dyDescent="0.25">
      <c r="A124" s="68">
        <v>1</v>
      </c>
      <c r="B124" s="50" t="s">
        <v>56</v>
      </c>
      <c r="C124" s="65" t="s">
        <v>60</v>
      </c>
      <c r="D124" s="67"/>
      <c r="E124" s="67"/>
      <c r="F124" s="52" t="s">
        <v>34</v>
      </c>
      <c r="G124" s="9"/>
    </row>
    <row r="125" spans="1:7" s="81" customFormat="1" ht="15.75" x14ac:dyDescent="0.25">
      <c r="A125" s="68">
        <v>2</v>
      </c>
      <c r="B125" s="50" t="s">
        <v>61</v>
      </c>
      <c r="C125" s="65" t="s">
        <v>80</v>
      </c>
      <c r="D125" s="67"/>
      <c r="E125" s="67"/>
      <c r="F125" s="52" t="s">
        <v>34</v>
      </c>
      <c r="G125" s="9"/>
    </row>
    <row r="126" spans="1:7" s="81" customFormat="1" ht="15.75" x14ac:dyDescent="0.25">
      <c r="A126" s="68">
        <v>3</v>
      </c>
      <c r="B126" s="50" t="s">
        <v>63</v>
      </c>
      <c r="C126" s="51" t="s">
        <v>64</v>
      </c>
      <c r="D126" s="67"/>
      <c r="E126" s="67"/>
      <c r="F126" s="52" t="s">
        <v>34</v>
      </c>
      <c r="G126" s="9"/>
    </row>
    <row r="127" spans="1:7" s="81" customFormat="1" ht="15.75" x14ac:dyDescent="0.2">
      <c r="A127" s="68">
        <v>4</v>
      </c>
      <c r="B127" s="103" t="s">
        <v>184</v>
      </c>
      <c r="C127" s="67" t="s">
        <v>83</v>
      </c>
      <c r="D127" s="67"/>
      <c r="E127" s="67"/>
      <c r="F127" s="52" t="s">
        <v>34</v>
      </c>
      <c r="G127" s="9"/>
    </row>
    <row r="128" spans="1:7" s="81" customFormat="1" ht="15.75" x14ac:dyDescent="0.2">
      <c r="A128" s="68">
        <v>5</v>
      </c>
      <c r="B128" s="50" t="s">
        <v>81</v>
      </c>
      <c r="C128" s="67" t="s">
        <v>84</v>
      </c>
      <c r="D128" s="67"/>
      <c r="E128" s="67"/>
      <c r="F128" s="52" t="s">
        <v>34</v>
      </c>
      <c r="G128" s="9"/>
    </row>
    <row r="129" spans="1:7" s="81" customFormat="1" ht="90" x14ac:dyDescent="0.2">
      <c r="A129" s="68">
        <v>6</v>
      </c>
      <c r="B129" s="50" t="s">
        <v>86</v>
      </c>
      <c r="C129" s="101" t="s">
        <v>182</v>
      </c>
      <c r="D129" s="67"/>
      <c r="E129" s="67"/>
      <c r="F129" s="52" t="s">
        <v>34</v>
      </c>
      <c r="G129" s="9"/>
    </row>
    <row r="130" spans="1:7" s="81" customFormat="1" ht="55.5" x14ac:dyDescent="0.2">
      <c r="A130" s="68">
        <v>7</v>
      </c>
      <c r="B130" s="50" t="s">
        <v>87</v>
      </c>
      <c r="C130" s="67" t="s">
        <v>88</v>
      </c>
      <c r="D130" s="67"/>
      <c r="E130" s="67"/>
      <c r="F130" s="52" t="s">
        <v>34</v>
      </c>
      <c r="G130" s="9"/>
    </row>
    <row r="131" spans="1:7" s="81" customFormat="1" ht="55.5" x14ac:dyDescent="0.2">
      <c r="A131" s="68">
        <v>8</v>
      </c>
      <c r="B131" s="50" t="s">
        <v>89</v>
      </c>
      <c r="C131" s="67" t="s">
        <v>90</v>
      </c>
      <c r="D131" s="67"/>
      <c r="E131" s="67"/>
      <c r="F131" s="52" t="s">
        <v>34</v>
      </c>
      <c r="G131" s="9"/>
    </row>
    <row r="132" spans="1:7" s="81" customFormat="1" ht="55.5" x14ac:dyDescent="0.2">
      <c r="A132" s="68">
        <v>9</v>
      </c>
      <c r="B132" s="50" t="s">
        <v>91</v>
      </c>
      <c r="C132" s="67" t="s">
        <v>92</v>
      </c>
      <c r="D132" s="67"/>
      <c r="E132" s="67"/>
      <c r="F132" s="52" t="s">
        <v>34</v>
      </c>
      <c r="G132" s="9"/>
    </row>
    <row r="133" spans="1:7" s="81" customFormat="1" ht="55.5" x14ac:dyDescent="0.2">
      <c r="A133" s="68">
        <v>10</v>
      </c>
      <c r="B133" s="50" t="s">
        <v>93</v>
      </c>
      <c r="C133" s="67" t="s">
        <v>94</v>
      </c>
      <c r="D133" s="67"/>
      <c r="E133" s="67"/>
      <c r="F133" s="52" t="s">
        <v>34</v>
      </c>
      <c r="G133" s="9"/>
    </row>
    <row r="134" spans="1:7" s="81" customFormat="1" ht="55.5" x14ac:dyDescent="0.2">
      <c r="A134" s="68">
        <v>11</v>
      </c>
      <c r="B134" s="50" t="s">
        <v>95</v>
      </c>
      <c r="C134" s="67" t="s">
        <v>96</v>
      </c>
      <c r="D134" s="67"/>
      <c r="E134" s="67"/>
      <c r="F134" s="52" t="s">
        <v>34</v>
      </c>
      <c r="G134" s="9"/>
    </row>
    <row r="135" spans="1:7" s="81" customFormat="1" x14ac:dyDescent="0.2">
      <c r="A135" s="46" t="s">
        <v>58</v>
      </c>
      <c r="B135" s="53"/>
      <c r="C135" s="53"/>
      <c r="D135" s="53"/>
      <c r="E135" s="53"/>
      <c r="F135" s="53"/>
      <c r="G135" s="46"/>
    </row>
    <row r="136" spans="1:7" x14ac:dyDescent="0.2">
      <c r="A136" s="64" t="s">
        <v>15</v>
      </c>
      <c r="B136" s="109" t="s">
        <v>191</v>
      </c>
      <c r="C136" s="84"/>
      <c r="D136" s="85"/>
      <c r="E136" s="43"/>
      <c r="F136" s="44" t="s">
        <v>47</v>
      </c>
      <c r="G136" s="45" t="str">
        <f>IF(COUNTIF(F139:F143,"Blocked")&gt;0,"Blocked",IF(COUNTIF(F139:F143,"Fail")&gt;0,"Fail",IF(COUNTIF(F139:F143,"")=0,"Pass","Not Executed")))</f>
        <v>Pass</v>
      </c>
    </row>
    <row r="137" spans="1:7" ht="30" x14ac:dyDescent="0.2">
      <c r="A137" s="46" t="s">
        <v>48</v>
      </c>
      <c r="B137" s="105" t="s">
        <v>174</v>
      </c>
      <c r="C137" s="47"/>
      <c r="D137" s="47"/>
      <c r="E137" s="47"/>
      <c r="F137" s="48"/>
      <c r="G137" s="48"/>
    </row>
    <row r="138" spans="1:7" x14ac:dyDescent="0.2">
      <c r="A138" s="49" t="s">
        <v>49</v>
      </c>
      <c r="B138" s="49" t="s">
        <v>50</v>
      </c>
      <c r="C138" s="49" t="s">
        <v>51</v>
      </c>
      <c r="D138" s="49" t="s">
        <v>52</v>
      </c>
      <c r="E138" s="49" t="s">
        <v>53</v>
      </c>
      <c r="F138" s="49" t="s">
        <v>54</v>
      </c>
      <c r="G138" s="49" t="s">
        <v>55</v>
      </c>
    </row>
    <row r="139" spans="1:7" ht="15.75" x14ac:dyDescent="0.25">
      <c r="A139" s="27">
        <v>1</v>
      </c>
      <c r="B139" s="50" t="s">
        <v>124</v>
      </c>
      <c r="C139" s="65" t="s">
        <v>60</v>
      </c>
      <c r="D139" s="39"/>
      <c r="E139" s="39"/>
      <c r="F139" s="52" t="s">
        <v>34</v>
      </c>
      <c r="G139" s="9"/>
    </row>
    <row r="140" spans="1:7" ht="15.75" x14ac:dyDescent="0.25">
      <c r="A140" s="27">
        <v>2</v>
      </c>
      <c r="B140" s="50" t="s">
        <v>125</v>
      </c>
      <c r="C140" s="65" t="s">
        <v>80</v>
      </c>
      <c r="D140" s="39"/>
      <c r="E140" s="39"/>
      <c r="F140" s="52" t="s">
        <v>34</v>
      </c>
      <c r="G140" s="9"/>
    </row>
    <row r="141" spans="1:7" ht="15.75" x14ac:dyDescent="0.25">
      <c r="A141" s="27">
        <v>3</v>
      </c>
      <c r="B141" s="50" t="s">
        <v>126</v>
      </c>
      <c r="C141" s="51" t="s">
        <v>64</v>
      </c>
      <c r="D141" s="39"/>
      <c r="E141" s="39"/>
      <c r="F141" s="52" t="s">
        <v>34</v>
      </c>
      <c r="G141" s="9"/>
    </row>
    <row r="142" spans="1:7" ht="15.75" x14ac:dyDescent="0.2">
      <c r="A142" s="27">
        <v>4</v>
      </c>
      <c r="B142" s="103" t="s">
        <v>189</v>
      </c>
      <c r="C142" s="67" t="s">
        <v>83</v>
      </c>
      <c r="D142" s="39"/>
      <c r="E142" s="39"/>
      <c r="F142" s="52" t="s">
        <v>34</v>
      </c>
      <c r="G142" s="9"/>
    </row>
    <row r="143" spans="1:7" ht="106.5" x14ac:dyDescent="0.2">
      <c r="A143" s="27">
        <v>5</v>
      </c>
      <c r="B143" s="50" t="s">
        <v>127</v>
      </c>
      <c r="C143" s="101" t="s">
        <v>187</v>
      </c>
      <c r="D143" s="39"/>
      <c r="E143" s="39"/>
      <c r="F143" s="52" t="s">
        <v>34</v>
      </c>
      <c r="G143" s="9"/>
    </row>
    <row r="144" spans="1:7" x14ac:dyDescent="0.2">
      <c r="A144" s="46" t="s">
        <v>58</v>
      </c>
      <c r="B144" s="53"/>
      <c r="C144" s="53"/>
      <c r="D144" s="53"/>
      <c r="E144" s="53"/>
      <c r="F144" s="53"/>
      <c r="G144" s="46"/>
    </row>
    <row r="145" spans="1:7" x14ac:dyDescent="0.2">
      <c r="A145" s="64" t="s">
        <v>16</v>
      </c>
      <c r="B145" s="99" t="s">
        <v>128</v>
      </c>
      <c r="C145" s="84"/>
      <c r="D145" s="85"/>
      <c r="E145" s="43"/>
      <c r="F145" s="44" t="s">
        <v>47</v>
      </c>
      <c r="G145" s="45" t="str">
        <f>IF(COUNTIF(F148:F155,"Blocked")&gt;0,"Blocked",IF(COUNTIF(F148:F155,"Fail")&gt;0,"Fail",IF(COUNTIF(F148:F155,"")=0,"Pass","Not Executed")))</f>
        <v>Pass</v>
      </c>
    </row>
    <row r="146" spans="1:7" ht="30" x14ac:dyDescent="0.2">
      <c r="A146" s="46" t="s">
        <v>48</v>
      </c>
      <c r="B146" s="105" t="s">
        <v>174</v>
      </c>
      <c r="C146" s="47"/>
      <c r="D146" s="47"/>
      <c r="E146" s="47"/>
      <c r="F146" s="48"/>
      <c r="G146" s="48"/>
    </row>
    <row r="147" spans="1:7" x14ac:dyDescent="0.2">
      <c r="A147" s="49" t="s">
        <v>49</v>
      </c>
      <c r="B147" s="49" t="s">
        <v>50</v>
      </c>
      <c r="C147" s="49" t="s">
        <v>51</v>
      </c>
      <c r="D147" s="49" t="s">
        <v>52</v>
      </c>
      <c r="E147" s="49" t="s">
        <v>53</v>
      </c>
      <c r="F147" s="49" t="s">
        <v>54</v>
      </c>
      <c r="G147" s="49" t="s">
        <v>55</v>
      </c>
    </row>
    <row r="148" spans="1:7" ht="15.75" x14ac:dyDescent="0.25">
      <c r="A148" s="27">
        <v>1</v>
      </c>
      <c r="B148" s="50" t="s">
        <v>56</v>
      </c>
      <c r="C148" s="65" t="s">
        <v>60</v>
      </c>
      <c r="D148" s="39"/>
      <c r="E148" s="39"/>
      <c r="F148" s="52" t="s">
        <v>34</v>
      </c>
      <c r="G148" s="9"/>
    </row>
    <row r="149" spans="1:7" ht="15.75" x14ac:dyDescent="0.25">
      <c r="A149" s="27">
        <v>2</v>
      </c>
      <c r="B149" s="50" t="s">
        <v>61</v>
      </c>
      <c r="C149" s="65" t="s">
        <v>80</v>
      </c>
      <c r="D149" s="39"/>
      <c r="E149" s="39"/>
      <c r="F149" s="52" t="s">
        <v>34</v>
      </c>
      <c r="G149" s="9"/>
    </row>
    <row r="150" spans="1:7" ht="15.75" x14ac:dyDescent="0.25">
      <c r="A150" s="27">
        <v>3</v>
      </c>
      <c r="B150" s="50" t="s">
        <v>63</v>
      </c>
      <c r="C150" s="51" t="s">
        <v>64</v>
      </c>
      <c r="D150" s="39"/>
      <c r="E150" s="39"/>
      <c r="F150" s="52" t="s">
        <v>34</v>
      </c>
      <c r="G150" s="9"/>
    </row>
    <row r="151" spans="1:7" ht="15.75" x14ac:dyDescent="0.2">
      <c r="A151" s="27">
        <v>4</v>
      </c>
      <c r="B151" s="103" t="s">
        <v>189</v>
      </c>
      <c r="C151" s="67" t="s">
        <v>83</v>
      </c>
      <c r="D151" s="39"/>
      <c r="E151" s="39"/>
      <c r="F151" s="52" t="s">
        <v>34</v>
      </c>
      <c r="G151" s="9"/>
    </row>
    <row r="152" spans="1:7" ht="15.75" x14ac:dyDescent="0.2">
      <c r="A152" s="27">
        <v>5</v>
      </c>
      <c r="B152" s="50" t="s">
        <v>129</v>
      </c>
      <c r="C152" s="67" t="s">
        <v>130</v>
      </c>
      <c r="D152" s="39"/>
      <c r="E152" s="39"/>
      <c r="F152" s="52" t="s">
        <v>34</v>
      </c>
      <c r="G152" s="9"/>
    </row>
    <row r="153" spans="1:7" ht="15.75" x14ac:dyDescent="0.2">
      <c r="A153" s="68">
        <v>6</v>
      </c>
      <c r="B153" s="50" t="s">
        <v>131</v>
      </c>
      <c r="C153" s="67" t="s">
        <v>132</v>
      </c>
      <c r="D153" s="39"/>
      <c r="E153" s="39"/>
      <c r="F153" s="52" t="s">
        <v>34</v>
      </c>
      <c r="G153" s="9"/>
    </row>
    <row r="154" spans="1:7" ht="15.75" x14ac:dyDescent="0.2">
      <c r="A154" s="68">
        <v>7</v>
      </c>
      <c r="B154" s="50" t="s">
        <v>133</v>
      </c>
      <c r="C154" s="67" t="s">
        <v>134</v>
      </c>
      <c r="D154" s="39"/>
      <c r="E154" s="39"/>
      <c r="F154" s="52" t="s">
        <v>34</v>
      </c>
      <c r="G154" s="9"/>
    </row>
    <row r="155" spans="1:7" ht="15.75" x14ac:dyDescent="0.2">
      <c r="A155" s="68">
        <v>8</v>
      </c>
      <c r="B155" s="50" t="s">
        <v>135</v>
      </c>
      <c r="C155" s="67" t="s">
        <v>136</v>
      </c>
      <c r="D155" s="39"/>
      <c r="E155" s="39"/>
      <c r="F155" s="52" t="s">
        <v>34</v>
      </c>
      <c r="G155" s="9"/>
    </row>
    <row r="156" spans="1:7" x14ac:dyDescent="0.2">
      <c r="A156" s="46" t="s">
        <v>58</v>
      </c>
      <c r="B156" s="53"/>
      <c r="C156" s="53"/>
      <c r="D156" s="53"/>
      <c r="E156" s="53"/>
      <c r="F156" s="53"/>
      <c r="G156" s="46"/>
    </row>
    <row r="157" spans="1:7" x14ac:dyDescent="0.2">
      <c r="A157" s="64" t="s">
        <v>17</v>
      </c>
      <c r="B157" s="99" t="s">
        <v>137</v>
      </c>
      <c r="C157" s="84"/>
      <c r="D157" s="85"/>
      <c r="E157" s="43"/>
      <c r="F157" s="44" t="s">
        <v>47</v>
      </c>
      <c r="G157" s="45" t="str">
        <f>IF(COUNTIF(F160:F166,"Blocked")&gt;0,"Blocked",IF(COUNTIF(F160:F166,"Fail")&gt;0,"Fail",IF(COUNTIF(F160:F166,"")=0,"Pass","Not Executed")))</f>
        <v>Pass</v>
      </c>
    </row>
    <row r="158" spans="1:7" ht="30" x14ac:dyDescent="0.2">
      <c r="A158" s="46" t="s">
        <v>48</v>
      </c>
      <c r="B158" s="105" t="s">
        <v>174</v>
      </c>
      <c r="C158" s="47"/>
      <c r="D158" s="47"/>
      <c r="E158" s="47"/>
      <c r="F158" s="48"/>
      <c r="G158" s="48"/>
    </row>
    <row r="159" spans="1:7" x14ac:dyDescent="0.2">
      <c r="A159" s="49" t="s">
        <v>49</v>
      </c>
      <c r="B159" s="49" t="s">
        <v>50</v>
      </c>
      <c r="C159" s="49" t="s">
        <v>51</v>
      </c>
      <c r="D159" s="49" t="s">
        <v>52</v>
      </c>
      <c r="E159" s="49" t="s">
        <v>53</v>
      </c>
      <c r="F159" s="49" t="s">
        <v>54</v>
      </c>
      <c r="G159" s="49" t="s">
        <v>55</v>
      </c>
    </row>
    <row r="160" spans="1:7" ht="15.75" x14ac:dyDescent="0.25">
      <c r="A160" s="27">
        <v>1</v>
      </c>
      <c r="B160" s="50" t="s">
        <v>56</v>
      </c>
      <c r="C160" s="65" t="s">
        <v>60</v>
      </c>
      <c r="D160" s="39"/>
      <c r="E160" s="39"/>
      <c r="F160" s="52" t="s">
        <v>34</v>
      </c>
      <c r="G160" s="9"/>
    </row>
    <row r="161" spans="1:7" ht="15.75" x14ac:dyDescent="0.25">
      <c r="A161" s="27">
        <v>2</v>
      </c>
      <c r="B161" s="50" t="s">
        <v>61</v>
      </c>
      <c r="C161" s="65" t="s">
        <v>80</v>
      </c>
      <c r="D161" s="39"/>
      <c r="E161" s="39"/>
      <c r="F161" s="52" t="s">
        <v>34</v>
      </c>
      <c r="G161" s="9"/>
    </row>
    <row r="162" spans="1:7" ht="15.75" x14ac:dyDescent="0.25">
      <c r="A162" s="27">
        <v>3</v>
      </c>
      <c r="B162" s="50" t="s">
        <v>63</v>
      </c>
      <c r="C162" s="51" t="s">
        <v>64</v>
      </c>
      <c r="D162" s="39"/>
      <c r="E162" s="39"/>
      <c r="F162" s="52" t="s">
        <v>34</v>
      </c>
      <c r="G162" s="9"/>
    </row>
    <row r="163" spans="1:7" ht="15.75" x14ac:dyDescent="0.2">
      <c r="A163" s="27">
        <v>4</v>
      </c>
      <c r="B163" s="103" t="s">
        <v>189</v>
      </c>
      <c r="C163" s="67" t="s">
        <v>83</v>
      </c>
      <c r="D163" s="39"/>
      <c r="E163" s="39"/>
      <c r="F163" s="52" t="s">
        <v>34</v>
      </c>
      <c r="G163" s="9"/>
    </row>
    <row r="164" spans="1:7" ht="15.75" x14ac:dyDescent="0.2">
      <c r="A164" s="27">
        <v>5</v>
      </c>
      <c r="B164" s="50" t="s">
        <v>138</v>
      </c>
      <c r="C164" s="67" t="s">
        <v>130</v>
      </c>
      <c r="D164" s="39"/>
      <c r="E164" s="39"/>
      <c r="F164" s="52" t="s">
        <v>34</v>
      </c>
      <c r="G164" s="9"/>
    </row>
    <row r="165" spans="1:7" ht="30" x14ac:dyDescent="0.2">
      <c r="A165" s="27">
        <v>6</v>
      </c>
      <c r="B165" s="50" t="s">
        <v>139</v>
      </c>
      <c r="C165" s="101" t="s">
        <v>188</v>
      </c>
      <c r="D165" s="39"/>
      <c r="E165" s="39"/>
      <c r="F165" s="52" t="s">
        <v>34</v>
      </c>
      <c r="G165" s="9"/>
    </row>
    <row r="166" spans="1:7" ht="55.5" x14ac:dyDescent="0.2">
      <c r="A166" s="68">
        <v>7</v>
      </c>
      <c r="B166" s="50" t="s">
        <v>140</v>
      </c>
      <c r="C166" s="67" t="s">
        <v>141</v>
      </c>
      <c r="D166" s="39"/>
      <c r="E166" s="39"/>
      <c r="F166" s="52" t="s">
        <v>34</v>
      </c>
      <c r="G166" s="9"/>
    </row>
    <row r="167" spans="1:7" x14ac:dyDescent="0.2">
      <c r="A167" s="46" t="s">
        <v>58</v>
      </c>
      <c r="B167" s="53"/>
      <c r="C167" s="53"/>
      <c r="D167" s="53"/>
      <c r="E167" s="53"/>
      <c r="F167" s="53"/>
      <c r="G167" s="46"/>
    </row>
    <row r="168" spans="1:7" x14ac:dyDescent="0.2">
      <c r="A168" s="64" t="s">
        <v>18</v>
      </c>
      <c r="B168" s="99" t="s">
        <v>142</v>
      </c>
      <c r="C168" s="84"/>
      <c r="D168" s="85"/>
      <c r="E168" s="43"/>
      <c r="F168" s="44" t="s">
        <v>47</v>
      </c>
      <c r="G168" s="45" t="str">
        <f>IF(COUNTIF(F171:F181,"Blocked")&gt;0,"Blocked",IF(COUNTIF(F171:F181,"Fail")&gt;0,"Fail",IF(COUNTIF(F171:F181,"")=0,"Pass","Not Executed")))</f>
        <v>Pass</v>
      </c>
    </row>
    <row r="169" spans="1:7" ht="30" x14ac:dyDescent="0.2">
      <c r="A169" s="46" t="s">
        <v>48</v>
      </c>
      <c r="B169" s="105" t="s">
        <v>174</v>
      </c>
      <c r="C169" s="47"/>
      <c r="D169" s="47"/>
      <c r="E169" s="47"/>
      <c r="F169" s="48"/>
      <c r="G169" s="48"/>
    </row>
    <row r="170" spans="1:7" x14ac:dyDescent="0.2">
      <c r="A170" s="49" t="s">
        <v>49</v>
      </c>
      <c r="B170" s="49" t="s">
        <v>50</v>
      </c>
      <c r="C170" s="49" t="s">
        <v>51</v>
      </c>
      <c r="D170" s="49" t="s">
        <v>52</v>
      </c>
      <c r="E170" s="49" t="s">
        <v>53</v>
      </c>
      <c r="F170" s="49" t="s">
        <v>54</v>
      </c>
      <c r="G170" s="49" t="s">
        <v>55</v>
      </c>
    </row>
    <row r="171" spans="1:7" ht="15.75" x14ac:dyDescent="0.25">
      <c r="A171" s="27">
        <v>1</v>
      </c>
      <c r="B171" s="50" t="s">
        <v>56</v>
      </c>
      <c r="C171" s="65" t="s">
        <v>60</v>
      </c>
      <c r="D171" s="39"/>
      <c r="E171" s="39"/>
      <c r="F171" s="52" t="s">
        <v>34</v>
      </c>
      <c r="G171" s="9"/>
    </row>
    <row r="172" spans="1:7" ht="15.75" x14ac:dyDescent="0.25">
      <c r="A172" s="27">
        <v>2</v>
      </c>
      <c r="B172" s="50" t="s">
        <v>61</v>
      </c>
      <c r="C172" s="65" t="s">
        <v>80</v>
      </c>
      <c r="D172" s="39"/>
      <c r="E172" s="39"/>
      <c r="F172" s="52" t="s">
        <v>34</v>
      </c>
      <c r="G172" s="9"/>
    </row>
    <row r="173" spans="1:7" ht="15.75" x14ac:dyDescent="0.25">
      <c r="A173" s="27">
        <v>3</v>
      </c>
      <c r="B173" s="50" t="s">
        <v>63</v>
      </c>
      <c r="C173" s="51" t="s">
        <v>64</v>
      </c>
      <c r="D173" s="39"/>
      <c r="E173" s="39"/>
      <c r="F173" s="52" t="s">
        <v>34</v>
      </c>
      <c r="G173" s="9"/>
    </row>
    <row r="174" spans="1:7" ht="15.75" x14ac:dyDescent="0.2">
      <c r="A174" s="27">
        <v>4</v>
      </c>
      <c r="B174" s="103" t="s">
        <v>189</v>
      </c>
      <c r="C174" s="67" t="s">
        <v>83</v>
      </c>
      <c r="D174" s="39"/>
      <c r="E174" s="39"/>
      <c r="F174" s="52" t="s">
        <v>34</v>
      </c>
      <c r="G174" s="9"/>
    </row>
    <row r="175" spans="1:7" ht="15.75" x14ac:dyDescent="0.2">
      <c r="A175" s="27">
        <v>5</v>
      </c>
      <c r="B175" s="50" t="s">
        <v>143</v>
      </c>
      <c r="C175" s="67" t="s">
        <v>130</v>
      </c>
      <c r="D175" s="39"/>
      <c r="E175" s="39"/>
      <c r="F175" s="52" t="s">
        <v>34</v>
      </c>
      <c r="G175" s="9"/>
    </row>
    <row r="176" spans="1:7" ht="15.75" x14ac:dyDescent="0.2">
      <c r="A176" s="27">
        <v>6</v>
      </c>
      <c r="B176" s="50" t="s">
        <v>144</v>
      </c>
      <c r="C176" s="67" t="s">
        <v>145</v>
      </c>
      <c r="D176" s="39"/>
      <c r="E176" s="39"/>
      <c r="F176" s="52" t="s">
        <v>34</v>
      </c>
      <c r="G176" s="9"/>
    </row>
    <row r="177" spans="1:7" ht="15.75" x14ac:dyDescent="0.2">
      <c r="A177" s="27">
        <v>7</v>
      </c>
      <c r="B177" s="50" t="s">
        <v>146</v>
      </c>
      <c r="C177" s="67" t="s">
        <v>147</v>
      </c>
      <c r="D177" s="39"/>
      <c r="E177" s="39"/>
      <c r="F177" s="52" t="s">
        <v>34</v>
      </c>
      <c r="G177" s="9"/>
    </row>
    <row r="178" spans="1:7" ht="15.75" x14ac:dyDescent="0.2">
      <c r="A178" s="27">
        <v>8</v>
      </c>
      <c r="B178" s="50" t="s">
        <v>148</v>
      </c>
      <c r="C178" s="67" t="s">
        <v>149</v>
      </c>
      <c r="D178" s="39"/>
      <c r="E178" s="39"/>
      <c r="F178" s="52" t="s">
        <v>34</v>
      </c>
      <c r="G178" s="9"/>
    </row>
    <row r="179" spans="1:7" ht="15.75" x14ac:dyDescent="0.2">
      <c r="A179" s="27">
        <v>9</v>
      </c>
      <c r="B179" s="50" t="s">
        <v>150</v>
      </c>
      <c r="C179" s="67" t="s">
        <v>151</v>
      </c>
      <c r="D179" s="39"/>
      <c r="E179" s="39"/>
      <c r="F179" s="52" t="s">
        <v>34</v>
      </c>
      <c r="G179" s="9"/>
    </row>
    <row r="180" spans="1:7" ht="15.75" x14ac:dyDescent="0.2">
      <c r="A180" s="27">
        <v>10</v>
      </c>
      <c r="B180" s="50" t="s">
        <v>152</v>
      </c>
      <c r="C180" s="67" t="s">
        <v>153</v>
      </c>
      <c r="D180" s="39"/>
      <c r="E180" s="39"/>
      <c r="F180" s="52" t="s">
        <v>34</v>
      </c>
      <c r="G180" s="9"/>
    </row>
    <row r="181" spans="1:7" ht="15.75" x14ac:dyDescent="0.2">
      <c r="A181" s="27">
        <v>11</v>
      </c>
      <c r="B181" s="50" t="s">
        <v>154</v>
      </c>
      <c r="C181" s="67" t="s">
        <v>155</v>
      </c>
      <c r="D181" s="39"/>
      <c r="E181" s="39"/>
      <c r="F181" s="52" t="s">
        <v>34</v>
      </c>
      <c r="G181" s="9"/>
    </row>
    <row r="182" spans="1:7" x14ac:dyDescent="0.2">
      <c r="A182" s="46" t="s">
        <v>58</v>
      </c>
      <c r="B182" s="53"/>
      <c r="C182" s="53"/>
      <c r="D182" s="53"/>
      <c r="E182" s="53"/>
      <c r="F182" s="53"/>
      <c r="G182" s="46"/>
    </row>
    <row r="183" spans="1:7" x14ac:dyDescent="0.2">
      <c r="A183" s="64" t="s">
        <v>19</v>
      </c>
      <c r="B183" s="99" t="s">
        <v>156</v>
      </c>
      <c r="C183" s="84"/>
      <c r="D183" s="85"/>
      <c r="E183" s="43"/>
      <c r="F183" s="44" t="s">
        <v>47</v>
      </c>
      <c r="G183" s="45" t="str">
        <f>IF(COUNTIF(F186:F192,"Blocked")&gt;0,"Blocked",IF(COUNTIF(F186:F192,"Fail")&gt;0,"Fail",IF(COUNTIF(F186:F192,"")=0,"Pass","Not Executed")))</f>
        <v>Pass</v>
      </c>
    </row>
    <row r="184" spans="1:7" ht="30" x14ac:dyDescent="0.2">
      <c r="A184" s="46" t="s">
        <v>48</v>
      </c>
      <c r="B184" s="105" t="s">
        <v>174</v>
      </c>
      <c r="C184" s="47"/>
      <c r="D184" s="47"/>
      <c r="E184" s="47"/>
      <c r="F184" s="48"/>
      <c r="G184" s="48"/>
    </row>
    <row r="185" spans="1:7" x14ac:dyDescent="0.2">
      <c r="A185" s="49" t="s">
        <v>49</v>
      </c>
      <c r="B185" s="49" t="s">
        <v>50</v>
      </c>
      <c r="C185" s="49" t="s">
        <v>51</v>
      </c>
      <c r="D185" s="49" t="s">
        <v>52</v>
      </c>
      <c r="E185" s="49" t="s">
        <v>53</v>
      </c>
      <c r="F185" s="49" t="s">
        <v>54</v>
      </c>
      <c r="G185" s="49" t="s">
        <v>55</v>
      </c>
    </row>
    <row r="186" spans="1:7" ht="15.75" x14ac:dyDescent="0.25">
      <c r="A186" s="27">
        <v>1</v>
      </c>
      <c r="B186" s="50" t="s">
        <v>56</v>
      </c>
      <c r="C186" s="65" t="s">
        <v>60</v>
      </c>
      <c r="D186" s="39"/>
      <c r="E186" s="39"/>
      <c r="F186" s="52" t="s">
        <v>34</v>
      </c>
      <c r="G186" s="9"/>
    </row>
    <row r="187" spans="1:7" ht="15.75" x14ac:dyDescent="0.25">
      <c r="A187" s="27">
        <v>2</v>
      </c>
      <c r="B187" s="50" t="s">
        <v>61</v>
      </c>
      <c r="C187" s="65" t="s">
        <v>80</v>
      </c>
      <c r="D187" s="39"/>
      <c r="E187" s="39"/>
      <c r="F187" s="52" t="s">
        <v>34</v>
      </c>
      <c r="G187" s="9"/>
    </row>
    <row r="188" spans="1:7" ht="15.75" x14ac:dyDescent="0.25">
      <c r="A188" s="27">
        <v>3</v>
      </c>
      <c r="B188" s="50" t="s">
        <v>63</v>
      </c>
      <c r="C188" s="51" t="s">
        <v>64</v>
      </c>
      <c r="D188" s="39"/>
      <c r="E188" s="39"/>
      <c r="F188" s="52" t="s">
        <v>34</v>
      </c>
      <c r="G188" s="9"/>
    </row>
    <row r="189" spans="1:7" ht="15.75" x14ac:dyDescent="0.2">
      <c r="A189" s="27">
        <v>4</v>
      </c>
      <c r="B189" s="103" t="s">
        <v>189</v>
      </c>
      <c r="C189" s="67" t="s">
        <v>83</v>
      </c>
      <c r="D189" s="39"/>
      <c r="E189" s="39"/>
      <c r="F189" s="52" t="s">
        <v>34</v>
      </c>
      <c r="G189" s="9"/>
    </row>
    <row r="190" spans="1:7" ht="15.75" x14ac:dyDescent="0.2">
      <c r="A190" s="27">
        <v>5</v>
      </c>
      <c r="B190" s="50" t="s">
        <v>157</v>
      </c>
      <c r="C190" s="67" t="s">
        <v>130</v>
      </c>
      <c r="D190" s="39"/>
      <c r="E190" s="39"/>
      <c r="F190" s="52" t="s">
        <v>34</v>
      </c>
      <c r="G190" s="9"/>
    </row>
    <row r="191" spans="1:7" ht="15.75" x14ac:dyDescent="0.2">
      <c r="A191" s="27">
        <v>6</v>
      </c>
      <c r="B191" s="50" t="s">
        <v>159</v>
      </c>
      <c r="C191" s="67" t="s">
        <v>160</v>
      </c>
      <c r="D191" s="39"/>
      <c r="E191" s="39"/>
      <c r="F191" s="52" t="s">
        <v>34</v>
      </c>
      <c r="G191" s="9"/>
    </row>
    <row r="192" spans="1:7" ht="15.75" x14ac:dyDescent="0.2">
      <c r="A192" s="27">
        <v>7</v>
      </c>
      <c r="B192" s="50" t="s">
        <v>161</v>
      </c>
      <c r="C192" s="67" t="s">
        <v>162</v>
      </c>
      <c r="D192" s="39"/>
      <c r="E192" s="39"/>
      <c r="F192" s="52" t="s">
        <v>34</v>
      </c>
      <c r="G192" s="9"/>
    </row>
    <row r="193" spans="1:7" x14ac:dyDescent="0.2">
      <c r="A193" s="46" t="s">
        <v>58</v>
      </c>
      <c r="B193" s="53"/>
      <c r="C193" s="53"/>
      <c r="D193" s="53"/>
      <c r="E193" s="53"/>
      <c r="F193" s="53"/>
      <c r="G193" s="46"/>
    </row>
    <row r="194" spans="1:7" x14ac:dyDescent="0.2">
      <c r="A194" s="64" t="s">
        <v>20</v>
      </c>
      <c r="B194" s="99" t="s">
        <v>165</v>
      </c>
      <c r="C194" s="84"/>
      <c r="D194" s="85"/>
      <c r="E194" s="43"/>
      <c r="F194" s="44" t="s">
        <v>47</v>
      </c>
      <c r="G194" s="45" t="str">
        <f>IF(COUNTIF(F197:F202,"Blocked")&gt;0,"Blocked",IF(COUNTIF(F197:F202,"Fail")&gt;0,"Fail",IF(COUNTIF(F197:F202,"")=0,"Pass","Not Executed")))</f>
        <v>Pass</v>
      </c>
    </row>
    <row r="195" spans="1:7" ht="30" x14ac:dyDescent="0.2">
      <c r="A195" s="46" t="s">
        <v>48</v>
      </c>
      <c r="B195" s="105" t="s">
        <v>174</v>
      </c>
      <c r="C195" s="47"/>
      <c r="D195" s="47"/>
      <c r="E195" s="47"/>
      <c r="F195" s="48"/>
      <c r="G195" s="48"/>
    </row>
    <row r="196" spans="1:7" x14ac:dyDescent="0.2">
      <c r="A196" s="49" t="s">
        <v>49</v>
      </c>
      <c r="B196" s="49" t="s">
        <v>50</v>
      </c>
      <c r="C196" s="49" t="s">
        <v>51</v>
      </c>
      <c r="D196" s="49" t="s">
        <v>52</v>
      </c>
      <c r="E196" s="49" t="s">
        <v>53</v>
      </c>
      <c r="F196" s="49" t="s">
        <v>54</v>
      </c>
      <c r="G196" s="49" t="s">
        <v>55</v>
      </c>
    </row>
    <row r="197" spans="1:7" ht="15.75" x14ac:dyDescent="0.25">
      <c r="A197" s="27">
        <v>1</v>
      </c>
      <c r="B197" s="50" t="s">
        <v>56</v>
      </c>
      <c r="C197" s="65" t="s">
        <v>60</v>
      </c>
      <c r="D197" s="39"/>
      <c r="E197" s="39"/>
      <c r="F197" s="52" t="s">
        <v>34</v>
      </c>
      <c r="G197" s="9"/>
    </row>
    <row r="198" spans="1:7" ht="15.75" x14ac:dyDescent="0.25">
      <c r="A198" s="27">
        <v>2</v>
      </c>
      <c r="B198" s="50" t="s">
        <v>61</v>
      </c>
      <c r="C198" s="65" t="s">
        <v>80</v>
      </c>
      <c r="D198" s="39"/>
      <c r="E198" s="39"/>
      <c r="F198" s="52" t="s">
        <v>34</v>
      </c>
      <c r="G198" s="9"/>
    </row>
    <row r="199" spans="1:7" ht="15.75" x14ac:dyDescent="0.25">
      <c r="A199" s="27">
        <v>3</v>
      </c>
      <c r="B199" s="50" t="s">
        <v>63</v>
      </c>
      <c r="C199" s="51" t="s">
        <v>64</v>
      </c>
      <c r="D199" s="39"/>
      <c r="E199" s="39"/>
      <c r="F199" s="52" t="s">
        <v>34</v>
      </c>
      <c r="G199" s="9"/>
    </row>
    <row r="200" spans="1:7" ht="15.75" x14ac:dyDescent="0.2">
      <c r="A200" s="27">
        <v>4</v>
      </c>
      <c r="B200" s="103" t="s">
        <v>189</v>
      </c>
      <c r="C200" s="67" t="s">
        <v>83</v>
      </c>
      <c r="D200" s="39"/>
      <c r="E200" s="39"/>
      <c r="F200" s="52" t="s">
        <v>34</v>
      </c>
      <c r="G200" s="9"/>
    </row>
    <row r="201" spans="1:7" ht="15.75" x14ac:dyDescent="0.2">
      <c r="A201" s="27">
        <v>5</v>
      </c>
      <c r="B201" s="50" t="s">
        <v>168</v>
      </c>
      <c r="C201" s="67" t="s">
        <v>130</v>
      </c>
      <c r="D201" s="39"/>
      <c r="E201" s="39"/>
      <c r="F201" s="52" t="s">
        <v>34</v>
      </c>
      <c r="G201" s="9"/>
    </row>
    <row r="202" spans="1:7" ht="15.75" x14ac:dyDescent="0.2">
      <c r="A202" s="68">
        <v>6</v>
      </c>
      <c r="B202" s="50" t="s">
        <v>169</v>
      </c>
      <c r="C202" s="67" t="s">
        <v>170</v>
      </c>
      <c r="D202" s="39"/>
      <c r="E202" s="39"/>
      <c r="F202" s="52" t="s">
        <v>34</v>
      </c>
      <c r="G202" s="9"/>
    </row>
    <row r="203" spans="1:7" x14ac:dyDescent="0.2">
      <c r="A203" s="46" t="s">
        <v>58</v>
      </c>
      <c r="B203" s="53"/>
      <c r="C203" s="53"/>
      <c r="D203" s="53"/>
      <c r="E203" s="53"/>
      <c r="F203" s="53"/>
      <c r="G203" s="46"/>
    </row>
  </sheetData>
  <mergeCells count="20">
    <mergeCell ref="B168:D168"/>
    <mergeCell ref="B183:D183"/>
    <mergeCell ref="B194:D194"/>
    <mergeCell ref="B98:D98"/>
    <mergeCell ref="B42:D42"/>
    <mergeCell ref="B64:D64"/>
    <mergeCell ref="B74:D74"/>
    <mergeCell ref="B51:D51"/>
    <mergeCell ref="B111:D111"/>
    <mergeCell ref="B121:D121"/>
    <mergeCell ref="B22:D22"/>
    <mergeCell ref="B89:D89"/>
    <mergeCell ref="B136:D136"/>
    <mergeCell ref="B145:D145"/>
    <mergeCell ref="B157:D157"/>
    <mergeCell ref="F2:G2"/>
    <mergeCell ref="F6:G6"/>
    <mergeCell ref="B17:D17"/>
    <mergeCell ref="B30:D30"/>
    <mergeCell ref="B31:C31"/>
  </mergeCells>
  <dataValidations count="1">
    <dataValidation type="list" allowBlank="1" showErrorMessage="1" sqref="F25:F28 F33:F40 F197:F202 F139:F143 F54:F62 F67:F72 F77:F87 F92:F96 F148:F155 F160:F166 F171:F181 F186:F192 F101:F109 F114:F119 F124:F134 F45:F49 F20" xr:uid="{00000000-0002-0000-0200-000000000000}">
      <formula1>"Pass,Fail,Blocked"</formula1>
    </dataValidation>
  </dataValidations>
  <pageMargins left="0.78749999999999998" right="0.78749999999999998" top="1.0243055555555556" bottom="1.0243055555555556" header="0" footer="0"/>
  <pageSetup paperSize="9" orientation="portrait"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Pricing Histograms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Vimal Parmar</cp:lastModifiedBy>
  <dcterms:modified xsi:type="dcterms:W3CDTF">2020-06-28T07:24:00Z</dcterms:modified>
</cp:coreProperties>
</file>