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vimal\PromoIntelAuto\TestCaseXls\"/>
    </mc:Choice>
  </mc:AlternateContent>
  <xr:revisionPtr revIDLastSave="0" documentId="13_ncr:1_{E0EEB1B0-206E-4175-B76E-F14ACD915A43}" xr6:coauthVersionLast="44" xr6:coauthVersionMax="44" xr10:uidLastSave="{00000000-0000-0000-0000-000000000000}"/>
  <bookViews>
    <workbookView xWindow="-120" yWindow="-120" windowWidth="20730" windowHeight="11160" tabRatio="815" xr2:uid="{00000000-000D-0000-FFFF-FFFF00000000}"/>
  </bookViews>
  <sheets>
    <sheet name="Index" sheetId="5" r:id="rId1"/>
    <sheet name="Ads And SOV" sheetId="7" r:id="rId2"/>
  </sheets>
  <definedNames>
    <definedName name="_xlnm._FilterDatabase" localSheetId="1" hidden="1">'Ads And SOV'!$A$13:$F$134</definedName>
    <definedName name="a" localSheetId="0">#REF!</definedName>
    <definedName name="a">#REF!</definedName>
    <definedName name="A1048657" localSheetId="1">#REF!</definedName>
    <definedName name="A1048657" localSheetId="0">#REF!</definedName>
    <definedName name="A1048657">#REF!</definedName>
    <definedName name="A10486576" localSheetId="1">#REF!</definedName>
    <definedName name="A10486576" localSheetId="0">#REF!</definedName>
    <definedName name="A10486576">#REF!</definedName>
    <definedName name="A1107892" localSheetId="1">#REF!</definedName>
    <definedName name="A1107892" localSheetId="0">#REF!</definedName>
    <definedName name="A1107892">#REF!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5" l="1"/>
  <c r="K13" i="5"/>
  <c r="K12" i="5"/>
  <c r="K11" i="5"/>
  <c r="K10" i="5"/>
  <c r="K9" i="5"/>
  <c r="K8" i="5"/>
  <c r="K7" i="5"/>
  <c r="K6" i="5"/>
  <c r="K5" i="5"/>
  <c r="K4" i="5"/>
  <c r="K3" i="5"/>
  <c r="K2" i="5"/>
  <c r="F124" i="7" l="1"/>
  <c r="F70" i="7" l="1"/>
  <c r="F60" i="7"/>
  <c r="F81" i="7" l="1"/>
  <c r="F48" i="7" l="1"/>
  <c r="F111" i="7" l="1"/>
  <c r="F99" i="7"/>
  <c r="F91" i="7"/>
  <c r="F38" i="7"/>
  <c r="F30" i="7" l="1"/>
  <c r="F24" i="7" l="1"/>
  <c r="F18" i="7" l="1"/>
  <c r="F13" i="7" l="1"/>
  <c r="F3" i="7" l="1"/>
  <c r="F6" i="7"/>
  <c r="F5" i="7"/>
  <c r="D7" i="5" s="1"/>
  <c r="F4" i="7"/>
  <c r="B7" i="5" l="1"/>
  <c r="C7" i="5"/>
  <c r="E7" i="5"/>
  <c r="F7" i="5" l="1"/>
  <c r="G7" i="5" l="1"/>
  <c r="H7" i="5" s="1"/>
</calcChain>
</file>

<file path=xl/sharedStrings.xml><?xml version="1.0" encoding="utf-8"?>
<sst xmlns="http://schemas.openxmlformats.org/spreadsheetml/2006/main" count="411" uniqueCount="127">
  <si>
    <t>Module\Status</t>
  </si>
  <si>
    <t>% Completed</t>
  </si>
  <si>
    <t>Pass</t>
  </si>
  <si>
    <t>Fail</t>
  </si>
  <si>
    <t>Total</t>
  </si>
  <si>
    <t>TC#</t>
  </si>
  <si>
    <t>Scenario</t>
  </si>
  <si>
    <t>Description:</t>
  </si>
  <si>
    <t>Product:</t>
  </si>
  <si>
    <t>Tester Name:</t>
  </si>
  <si>
    <t>OS/Browser:</t>
  </si>
  <si>
    <t>Test Results</t>
  </si>
  <si>
    <t>Estimated Run Time:</t>
  </si>
  <si>
    <t>Author:</t>
  </si>
  <si>
    <t>Test Case Status:</t>
  </si>
  <si>
    <t>Precondition</t>
  </si>
  <si>
    <t>Step</t>
  </si>
  <si>
    <t>Action</t>
  </si>
  <si>
    <t>Requirement #</t>
  </si>
  <si>
    <t>Step Result</t>
  </si>
  <si>
    <t>Comments</t>
  </si>
  <si>
    <t>END</t>
  </si>
  <si>
    <t>APIMA QA</t>
  </si>
  <si>
    <t>Expected Result</t>
  </si>
  <si>
    <t>Not Executed</t>
  </si>
  <si>
    <t>Blocked</t>
  </si>
  <si>
    <t>2h</t>
  </si>
  <si>
    <t>Verify VIEW PAGE FULL SIZE option.</t>
  </si>
  <si>
    <t>Ads And SOV</t>
  </si>
  <si>
    <r>
      <t>Calendar popup should open (</t>
    </r>
    <r>
      <rPr>
        <b/>
        <sz val="11"/>
        <rFont val="Calibri"/>
        <family val="2"/>
      </rPr>
      <t>Dates enable for only Sunday</t>
    </r>
    <r>
      <rPr>
        <sz val="11"/>
        <rFont val="Calibri"/>
        <family val="2"/>
      </rPr>
      <t>)</t>
    </r>
  </si>
  <si>
    <r>
      <t xml:space="preserve">Select </t>
    </r>
    <r>
      <rPr>
        <b/>
        <sz val="11"/>
        <rFont val="Calibri"/>
        <family val="2"/>
      </rPr>
      <t>Date</t>
    </r>
    <r>
      <rPr>
        <sz val="11"/>
        <rFont val="Calibri"/>
        <family val="2"/>
      </rPr>
      <t xml:space="preserve"> from popup.</t>
    </r>
  </si>
  <si>
    <t>Verify Calendar Textbox &amp; icon.</t>
  </si>
  <si>
    <t>Verify Breadcrumb.</t>
  </si>
  <si>
    <r>
      <t xml:space="preserve">Select </t>
    </r>
    <r>
      <rPr>
        <b/>
        <sz val="11"/>
        <rFont val="Calibri"/>
        <family val="2"/>
      </rPr>
      <t>United States</t>
    </r>
    <r>
      <rPr>
        <sz val="11"/>
        <rFont val="Calibri"/>
        <family val="2"/>
      </rPr>
      <t xml:space="preserve"> option.</t>
    </r>
  </si>
  <si>
    <r>
      <t xml:space="preserve">Select </t>
    </r>
    <r>
      <rPr>
        <b/>
        <sz val="11"/>
        <rFont val="Calibri"/>
        <family val="2"/>
      </rPr>
      <t>Canada</t>
    </r>
    <r>
      <rPr>
        <sz val="11"/>
        <rFont val="Calibri"/>
        <family val="2"/>
      </rPr>
      <t xml:space="preserve"> option.</t>
    </r>
  </si>
  <si>
    <r>
      <t xml:space="preserve">Select </t>
    </r>
    <r>
      <rPr>
        <b/>
        <sz val="11"/>
        <rFont val="Calibri"/>
        <family val="2"/>
      </rPr>
      <t>Print</t>
    </r>
    <r>
      <rPr>
        <sz val="11"/>
        <rFont val="Calibri"/>
        <family val="2"/>
      </rPr>
      <t xml:space="preserve"> option.</t>
    </r>
  </si>
  <si>
    <r>
      <t xml:space="preserve">Select </t>
    </r>
    <r>
      <rPr>
        <b/>
        <sz val="11"/>
        <rFont val="Calibri"/>
        <family val="2"/>
      </rPr>
      <t>Web</t>
    </r>
    <r>
      <rPr>
        <sz val="11"/>
        <rFont val="Calibri"/>
        <family val="2"/>
      </rPr>
      <t xml:space="preserve"> option.</t>
    </r>
  </si>
  <si>
    <r>
      <t xml:space="preserve">Select </t>
    </r>
    <r>
      <rPr>
        <b/>
        <sz val="11"/>
        <rFont val="Calibri"/>
        <family val="2"/>
      </rPr>
      <t>Email</t>
    </r>
    <r>
      <rPr>
        <sz val="11"/>
        <rFont val="Calibri"/>
        <family val="2"/>
      </rPr>
      <t xml:space="preserve"> option.</t>
    </r>
  </si>
  <si>
    <t>1. Image should zoom and display Zoom Level bar.
2. User should able to Zoom IN &amp; OUT image.
3. Return to Normal View</t>
  </si>
  <si>
    <t>Verify Ads And SOV screen.</t>
  </si>
  <si>
    <t>% incompleted</t>
  </si>
  <si>
    <t>Test Case Count (Steps)</t>
  </si>
  <si>
    <t>Test Case Result</t>
  </si>
  <si>
    <t>TC 01</t>
  </si>
  <si>
    <t>TC 02</t>
  </si>
  <si>
    <t>TC 03</t>
  </si>
  <si>
    <t>TC 04</t>
  </si>
  <si>
    <t>TC 05</t>
  </si>
  <si>
    <t>TC 06</t>
  </si>
  <si>
    <t>TC 07</t>
  </si>
  <si>
    <t>TC 08</t>
  </si>
  <si>
    <t>TC 09</t>
  </si>
  <si>
    <t>TC 10</t>
  </si>
  <si>
    <t>TC 11</t>
  </si>
  <si>
    <t>TC 12</t>
  </si>
  <si>
    <t>TC 13</t>
  </si>
  <si>
    <t>User have FeatureVision URL with valid Login credential.</t>
  </si>
  <si>
    <t>Verify Country drop down list.</t>
  </si>
  <si>
    <t>Verify Media drop down list.</t>
  </si>
  <si>
    <t>Textbox should display Last Sunday Date.</t>
  </si>
  <si>
    <t>User should Return to Normal View.</t>
  </si>
  <si>
    <t>Verify ALL PAGES navigation option.</t>
  </si>
  <si>
    <t>Verify Home icon with Breadcrumb.</t>
  </si>
  <si>
    <t>Last Run Date:</t>
  </si>
  <si>
    <t>TC Last Updated:</t>
  </si>
  <si>
    <t>User Story:</t>
  </si>
  <si>
    <t>As User, I want to Review this section.</t>
  </si>
  <si>
    <t>Verify Promo Search screen after login.</t>
  </si>
  <si>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</si>
  <si>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r>
      <t xml:space="preserve">Verify </t>
    </r>
    <r>
      <rPr>
        <b/>
        <sz val="11"/>
        <rFont val="Calibri"/>
        <family val="2"/>
      </rPr>
      <t>Promo Search</t>
    </r>
    <r>
      <rPr>
        <sz val="11"/>
        <rFont val="Calibri"/>
        <family val="2"/>
      </rPr>
      <t xml:space="preserve"> screen.</t>
    </r>
  </si>
  <si>
    <t>User should be on Promo Search page.</t>
  </si>
  <si>
    <t>1. User have FeatureVision URL with valid Login credential.
2. User have access of Client: Target/Frequency &amp; Discretionary (PEP)</t>
  </si>
  <si>
    <r>
      <t xml:space="preserve">Click </t>
    </r>
    <r>
      <rPr>
        <b/>
        <sz val="11"/>
        <rFont val="Calibri"/>
        <family val="2"/>
      </rPr>
      <t>Left Navigation &gt; FlashReports</t>
    </r>
    <r>
      <rPr>
        <sz val="11"/>
        <rFont val="Calibri"/>
        <family val="2"/>
      </rPr>
      <t xml:space="preserve"> option.</t>
    </r>
  </si>
  <si>
    <t>1. User have FeatureVision URL with valid Login credential.
2. User have selected Client: Procter &amp; Gamble/Detail Data (PEP)</t>
  </si>
  <si>
    <t>Verify Sub Menu option for client as FR Images.</t>
  </si>
  <si>
    <t>Sub Menu option should display as below,
1. Ads And SOV
Snapshot of promotional activity across print, email, and website (where available).
2. Promoted Products
View promoted products data for your categories at top retailers.
3. Retailer Comparison
At a retailer level, quickly compare selected ads in a side-by-side comparison.</t>
  </si>
  <si>
    <t>Verify Sub Menu option for client as FR Data.</t>
  </si>
  <si>
    <t>Sub Menu option should display as below,
1. Ads And SOV
Snapshot of promotional activity across print, email, and website (where available).
2. Retailer Comparison
At a retailer level, quickly compare selected ads in a side-by-side comparison.</t>
  </si>
  <si>
    <t>Sub Menu option should display.</t>
  </si>
  <si>
    <r>
      <t xml:space="preserve">Click </t>
    </r>
    <r>
      <rPr>
        <b/>
        <sz val="11"/>
        <rFont val="Calibri"/>
        <family val="2"/>
      </rPr>
      <t>Ads And SOV</t>
    </r>
    <r>
      <rPr>
        <sz val="11"/>
        <rFont val="Calibri"/>
        <family val="2"/>
      </rPr>
      <t xml:space="preserve"> option.</t>
    </r>
  </si>
  <si>
    <r>
      <rPr>
        <b/>
        <sz val="11"/>
        <rFont val="Calibri"/>
        <family val="2"/>
      </rPr>
      <t>Ads And SOV</t>
    </r>
    <r>
      <rPr>
        <sz val="11"/>
        <rFont val="Calibri"/>
        <family val="2"/>
      </rPr>
      <t xml:space="preserve"> page should display.</t>
    </r>
  </si>
  <si>
    <r>
      <t xml:space="preserve">Verify </t>
    </r>
    <r>
      <rPr>
        <b/>
        <sz val="11"/>
        <rFont val="Calibri"/>
        <family val="2"/>
      </rPr>
      <t>Ads And SOV</t>
    </r>
    <r>
      <rPr>
        <sz val="11"/>
        <rFont val="Calibri"/>
        <family val="2"/>
      </rPr>
      <t xml:space="preserve"> page.</t>
    </r>
  </si>
  <si>
    <r>
      <t xml:space="preserve">Page should contain below,
1. Header as </t>
    </r>
    <r>
      <rPr>
        <b/>
        <sz val="11"/>
        <rFont val="Calibri"/>
        <family val="2"/>
      </rPr>
      <t>Ads &amp; SOV</t>
    </r>
    <r>
      <rPr>
        <sz val="11"/>
        <rFont val="Calibri"/>
        <family val="2"/>
      </rPr>
      <t xml:space="preserve">
2. Icon as </t>
    </r>
    <r>
      <rPr>
        <b/>
        <sz val="11"/>
        <rFont val="Calibri"/>
        <family val="2"/>
      </rPr>
      <t xml:space="preserve">Export </t>
    </r>
    <r>
      <rPr>
        <sz val="11"/>
        <rFont val="Calibri"/>
        <family val="2"/>
      </rPr>
      <t xml:space="preserve">(if Data FR)
3. Home icon Ads For The Week of </t>
    </r>
    <r>
      <rPr>
        <b/>
        <sz val="11"/>
        <rFont val="Calibri"/>
        <family val="2"/>
      </rPr>
      <t>&lt;Date&gt;</t>
    </r>
    <r>
      <rPr>
        <sz val="11"/>
        <rFont val="Calibri"/>
        <family val="2"/>
      </rPr>
      <t xml:space="preserve">
4. DDL as </t>
    </r>
    <r>
      <rPr>
        <b/>
        <sz val="11"/>
        <rFont val="Calibri"/>
        <family val="2"/>
      </rPr>
      <t>Country &amp; Media</t>
    </r>
    <r>
      <rPr>
        <sz val="11"/>
        <rFont val="Calibri"/>
        <family val="2"/>
      </rPr>
      <t xml:space="preserve">
5. Calendar textbox &amp; icon
6. Images section</t>
    </r>
  </si>
  <si>
    <t>Verify Export icon &amp; options.</t>
  </si>
  <si>
    <r>
      <t xml:space="preserve">Click </t>
    </r>
    <r>
      <rPr>
        <b/>
        <sz val="11"/>
        <rFont val="Calibri"/>
        <family val="2"/>
      </rPr>
      <t>Export</t>
    </r>
    <r>
      <rPr>
        <sz val="11"/>
        <rFont val="Calibri"/>
        <family val="2"/>
      </rPr>
      <t xml:space="preserve"> icon.</t>
    </r>
  </si>
  <si>
    <t>Icon should expand with below option,
1. Export as Excel
2. Export as PowerPoint</t>
  </si>
  <si>
    <r>
      <t xml:space="preserve">Click Export icon &gt; </t>
    </r>
    <r>
      <rPr>
        <b/>
        <sz val="11"/>
        <rFont val="Calibri"/>
        <family val="2"/>
      </rPr>
      <t>Export as Excel</t>
    </r>
    <r>
      <rPr>
        <sz val="11"/>
        <rFont val="Calibri"/>
        <family val="2"/>
      </rPr>
      <t xml:space="preserve"> option.</t>
    </r>
  </si>
  <si>
    <r>
      <t xml:space="preserve">1. User should able to click on that option.
2. Exported </t>
    </r>
    <r>
      <rPr>
        <b/>
        <sz val="11"/>
        <rFont val="Calibri"/>
        <family val="2"/>
      </rPr>
      <t>Excel</t>
    </r>
    <r>
      <rPr>
        <sz val="11"/>
        <rFont val="Calibri"/>
        <family val="2"/>
      </rPr>
      <t xml:space="preserve"> file should open.</t>
    </r>
  </si>
  <si>
    <r>
      <t xml:space="preserve">Click Export icon &gt; </t>
    </r>
    <r>
      <rPr>
        <b/>
        <sz val="11"/>
        <rFont val="Calibri"/>
        <family val="2"/>
      </rPr>
      <t>Export as PowerPoint</t>
    </r>
    <r>
      <rPr>
        <sz val="11"/>
        <rFont val="Calibri"/>
        <family val="2"/>
      </rPr>
      <t xml:space="preserve"> option.</t>
    </r>
  </si>
  <si>
    <r>
      <t xml:space="preserve">1. User should able to click on that option.
2. Exported </t>
    </r>
    <r>
      <rPr>
        <b/>
        <sz val="11"/>
        <rFont val="Calibri"/>
        <family val="2"/>
      </rPr>
      <t>PowerPoint</t>
    </r>
    <r>
      <rPr>
        <sz val="11"/>
        <rFont val="Calibri"/>
        <family val="2"/>
      </rPr>
      <t xml:space="preserve"> file should open.</t>
    </r>
  </si>
  <si>
    <r>
      <t xml:space="preserve">Verify </t>
    </r>
    <r>
      <rPr>
        <b/>
        <sz val="11"/>
        <rFont val="Calibri"/>
        <family val="2"/>
      </rPr>
      <t>Country</t>
    </r>
    <r>
      <rPr>
        <sz val="11"/>
        <rFont val="Calibri"/>
        <family val="2"/>
      </rPr>
      <t xml:space="preserve"> DDL.</t>
    </r>
  </si>
  <si>
    <t>DDL should contain below options,
1. United States
2. Canada</t>
  </si>
  <si>
    <r>
      <t xml:space="preserve">ADS display for selected </t>
    </r>
    <r>
      <rPr>
        <b/>
        <sz val="11"/>
        <rFont val="Calibri"/>
        <family val="2"/>
      </rPr>
      <t>Calendar WEEK</t>
    </r>
    <r>
      <rPr>
        <sz val="11"/>
        <rFont val="Calibri"/>
        <family val="2"/>
      </rPr>
      <t xml:space="preserve"> and </t>
    </r>
    <r>
      <rPr>
        <b/>
        <sz val="11"/>
        <rFont val="Calibri"/>
        <family val="2"/>
      </rPr>
      <t>Country</t>
    </r>
    <r>
      <rPr>
        <sz val="11"/>
        <rFont val="Calibri"/>
        <family val="2"/>
      </rPr>
      <t>.</t>
    </r>
  </si>
  <si>
    <r>
      <t xml:space="preserve">Verify </t>
    </r>
    <r>
      <rPr>
        <b/>
        <sz val="11"/>
        <rFont val="Calibri"/>
        <family val="2"/>
      </rPr>
      <t>Media</t>
    </r>
    <r>
      <rPr>
        <sz val="11"/>
        <rFont val="Calibri"/>
        <family val="2"/>
      </rPr>
      <t xml:space="preserve"> DDL.</t>
    </r>
  </si>
  <si>
    <t>DDL should contain below options,
1. Print
2. Web
3. Email</t>
  </si>
  <si>
    <r>
      <t xml:space="preserve">ADS display for selected </t>
    </r>
    <r>
      <rPr>
        <b/>
        <sz val="11"/>
        <rFont val="Calibri"/>
        <family val="2"/>
      </rPr>
      <t>Calendar WEEK</t>
    </r>
    <r>
      <rPr>
        <sz val="11"/>
        <rFont val="Calibri"/>
        <family val="2"/>
      </rPr>
      <t xml:space="preserve"> and </t>
    </r>
    <r>
      <rPr>
        <b/>
        <sz val="11"/>
        <rFont val="Calibri"/>
        <family val="2"/>
      </rPr>
      <t>Media</t>
    </r>
    <r>
      <rPr>
        <sz val="11"/>
        <rFont val="Calibri"/>
        <family val="2"/>
      </rPr>
      <t>.</t>
    </r>
  </si>
  <si>
    <r>
      <t xml:space="preserve">Verify </t>
    </r>
    <r>
      <rPr>
        <b/>
        <sz val="11"/>
        <rFont val="Calibri"/>
        <family val="2"/>
      </rPr>
      <t>Textbox</t>
    </r>
    <r>
      <rPr>
        <sz val="11"/>
        <rFont val="Calibri"/>
        <family val="2"/>
      </rPr>
      <t xml:space="preserve"> value.</t>
    </r>
  </si>
  <si>
    <r>
      <t xml:space="preserve">Click </t>
    </r>
    <r>
      <rPr>
        <b/>
        <sz val="11"/>
        <rFont val="Calibri"/>
        <family val="2"/>
      </rPr>
      <t>Calendar</t>
    </r>
    <r>
      <rPr>
        <sz val="11"/>
        <rFont val="Calibri"/>
        <family val="2"/>
      </rPr>
      <t xml:space="preserve"> icon.</t>
    </r>
  </si>
  <si>
    <t>1. User should able to select any enable date.
2. Page should refresh and Images updating for selected date.</t>
  </si>
  <si>
    <r>
      <t xml:space="preserve">Breadcrumb display as </t>
    </r>
    <r>
      <rPr>
        <b/>
        <sz val="11"/>
        <rFont val="Calibri"/>
        <family val="2"/>
      </rPr>
      <t>Home</t>
    </r>
    <r>
      <rPr>
        <sz val="11"/>
        <rFont val="Calibri"/>
        <family val="2"/>
      </rPr>
      <t xml:space="preserve"> icon &amp; </t>
    </r>
    <r>
      <rPr>
        <b/>
        <sz val="11"/>
        <rFont val="Calibri"/>
        <family val="2"/>
      </rPr>
      <t>Ads For The Week Of {selected Date}</t>
    </r>
  </si>
  <si>
    <r>
      <t xml:space="preserve">Click any </t>
    </r>
    <r>
      <rPr>
        <b/>
        <sz val="11"/>
        <rFont val="Calibri"/>
        <family val="2"/>
      </rPr>
      <t>Image</t>
    </r>
    <r>
      <rPr>
        <sz val="11"/>
        <rFont val="Calibri"/>
        <family val="2"/>
      </rPr>
      <t xml:space="preserve"> from section.</t>
    </r>
  </si>
  <si>
    <r>
      <t xml:space="preserve">Breadcrumb display as </t>
    </r>
    <r>
      <rPr>
        <b/>
        <sz val="11"/>
        <rFont val="Calibri"/>
        <family val="2"/>
      </rPr>
      <t>Home</t>
    </r>
    <r>
      <rPr>
        <sz val="11"/>
        <rFont val="Calibri"/>
        <family val="2"/>
      </rPr>
      <t xml:space="preserve"> icon &amp; </t>
    </r>
    <r>
      <rPr>
        <b/>
        <sz val="11"/>
        <rFont val="Calibri"/>
        <family val="2"/>
      </rPr>
      <t>Ads For The Week Of {selected Date} &gt; All Pages - Retailer - Market - Sunday - {selected Date} - Media</t>
    </r>
  </si>
  <si>
    <r>
      <t xml:space="preserve">Click </t>
    </r>
    <r>
      <rPr>
        <b/>
        <sz val="11"/>
        <rFont val="Calibri"/>
        <family val="2"/>
      </rPr>
      <t>VIEW PAGE FULL SIZE</t>
    </r>
    <r>
      <rPr>
        <sz val="11"/>
        <rFont val="Calibri"/>
        <family val="2"/>
      </rPr>
      <t xml:space="preserve"> text.</t>
    </r>
  </si>
  <si>
    <r>
      <t xml:space="preserve">Breadcrumb display as </t>
    </r>
    <r>
      <rPr>
        <b/>
        <sz val="11"/>
        <rFont val="Calibri"/>
        <family val="2"/>
      </rPr>
      <t>Home</t>
    </r>
    <r>
      <rPr>
        <sz val="11"/>
        <rFont val="Calibri"/>
        <family val="2"/>
      </rPr>
      <t xml:space="preserve"> icon &amp; </t>
    </r>
    <r>
      <rPr>
        <b/>
        <sz val="11"/>
        <rFont val="Calibri"/>
        <family val="2"/>
      </rPr>
      <t>Ads For The Week Of {selected Date} &gt; All Pages - Retailer - Market - Sunday - {selected Date} - Media &gt; Page 1 - Full Size</t>
    </r>
  </si>
  <si>
    <r>
      <t xml:space="preserve">Click anywhere </t>
    </r>
    <r>
      <rPr>
        <b/>
        <sz val="11"/>
        <rFont val="Calibri"/>
        <family val="2"/>
      </rPr>
      <t>Middle</t>
    </r>
    <r>
      <rPr>
        <sz val="11"/>
        <rFont val="Calibri"/>
        <family val="2"/>
      </rPr>
      <t xml:space="preserve"> breadcrumb.</t>
    </r>
  </si>
  <si>
    <r>
      <t xml:space="preserve">Click </t>
    </r>
    <r>
      <rPr>
        <b/>
        <sz val="11"/>
        <rFont val="Calibri"/>
        <family val="2"/>
      </rPr>
      <t>Home</t>
    </r>
    <r>
      <rPr>
        <sz val="11"/>
        <rFont val="Calibri"/>
        <family val="2"/>
      </rPr>
      <t xml:space="preserve"> icon breadcrumb.</t>
    </r>
  </si>
  <si>
    <t>Verify All Pages view when user click on any Image.</t>
  </si>
  <si>
    <r>
      <t xml:space="preserve">Click any </t>
    </r>
    <r>
      <rPr>
        <b/>
        <sz val="11"/>
        <rFont val="Calibri"/>
        <family val="2"/>
      </rPr>
      <t>Ads</t>
    </r>
    <r>
      <rPr>
        <sz val="11"/>
        <rFont val="Calibri"/>
        <family val="2"/>
      </rPr>
      <t xml:space="preserve"> image.</t>
    </r>
  </si>
  <si>
    <r>
      <t xml:space="preserve">Left side should display </t>
    </r>
    <r>
      <rPr>
        <b/>
        <sz val="11"/>
        <rFont val="Calibri"/>
        <family val="2"/>
      </rPr>
      <t>Page image with other options</t>
    </r>
    <r>
      <rPr>
        <sz val="11"/>
        <rFont val="Calibri"/>
        <family val="2"/>
      </rPr>
      <t>.</t>
    </r>
  </si>
  <si>
    <r>
      <t xml:space="preserve">Click </t>
    </r>
    <r>
      <rPr>
        <b/>
        <sz val="11"/>
        <rFont val="Calibri"/>
        <family val="2"/>
      </rPr>
      <t>Zoom</t>
    </r>
    <r>
      <rPr>
        <sz val="11"/>
        <rFont val="Calibri"/>
        <family val="2"/>
      </rPr>
      <t xml:space="preserve"> icon.</t>
    </r>
  </si>
  <si>
    <r>
      <t xml:space="preserve">Click </t>
    </r>
    <r>
      <rPr>
        <b/>
        <sz val="11"/>
        <rFont val="Calibri"/>
        <family val="2"/>
      </rPr>
      <t>+</t>
    </r>
    <r>
      <rPr>
        <sz val="11"/>
        <rFont val="Calibri"/>
        <family val="2"/>
      </rPr>
      <t xml:space="preserve"> icon.</t>
    </r>
  </si>
  <si>
    <t>Image should Zoom IN</t>
  </si>
  <si>
    <r>
      <t xml:space="preserve">Click </t>
    </r>
    <r>
      <rPr>
        <b/>
        <sz val="11"/>
        <rFont val="Calibri"/>
        <family val="2"/>
      </rPr>
      <t>-</t>
    </r>
    <r>
      <rPr>
        <sz val="11"/>
        <rFont val="Calibri"/>
        <family val="2"/>
      </rPr>
      <t xml:space="preserve"> icon.</t>
    </r>
  </si>
  <si>
    <t>Image should Zoom OUT</t>
  </si>
  <si>
    <r>
      <t xml:space="preserve">Click </t>
    </r>
    <r>
      <rPr>
        <b/>
        <sz val="11"/>
        <rFont val="Calibri"/>
        <family val="2"/>
      </rPr>
      <t>Return to Normal View</t>
    </r>
    <r>
      <rPr>
        <sz val="11"/>
        <rFont val="Calibri"/>
        <family val="2"/>
      </rPr>
      <t xml:space="preserve"> text.</t>
    </r>
  </si>
  <si>
    <r>
      <t xml:space="preserve">Click </t>
    </r>
    <r>
      <rPr>
        <b/>
        <sz val="11"/>
        <rFont val="Calibri"/>
        <family val="2"/>
      </rPr>
      <t>VIEW PAGE FULL SIZE</t>
    </r>
    <r>
      <rPr>
        <sz val="11"/>
        <rFont val="Calibri"/>
        <family val="2"/>
      </rPr>
      <t xml:space="preserve"> option.</t>
    </r>
  </si>
  <si>
    <r>
      <t xml:space="preserve">Page should refresh and display below,
1. Breadcrumb as </t>
    </r>
    <r>
      <rPr>
        <b/>
        <sz val="11"/>
        <rFont val="Calibri"/>
        <family val="2"/>
      </rPr>
      <t>Back To Ads For The Week Of DATE &gt; All Pages - clicked Retailer info</t>
    </r>
    <r>
      <rPr>
        <sz val="11"/>
        <rFont val="Calibri"/>
        <family val="2"/>
      </rPr>
      <t xml:space="preserve">
2. Page image with options at left side
3. Thumbnail pages at right side</t>
    </r>
  </si>
  <si>
    <r>
      <t xml:space="preserve">Page should refresh and display below options,
1. Breadcrumb as Back To Ads For The Week Of </t>
    </r>
    <r>
      <rPr>
        <b/>
        <sz val="11"/>
        <rFont val="Calibri"/>
        <family val="2"/>
      </rPr>
      <t xml:space="preserve">DATE </t>
    </r>
    <r>
      <rPr>
        <sz val="11"/>
        <rFont val="Calibri"/>
        <family val="2"/>
      </rPr>
      <t xml:space="preserve">&gt; Back To All Pages - </t>
    </r>
    <r>
      <rPr>
        <b/>
        <sz val="11"/>
        <rFont val="Calibri"/>
        <family val="2"/>
      </rPr>
      <t xml:space="preserve">clicked Retailer info &gt; Page </t>
    </r>
    <r>
      <rPr>
        <b/>
        <i/>
        <sz val="11"/>
        <rFont val="Calibri"/>
        <family val="2"/>
      </rPr>
      <t xml:space="preserve"># </t>
    </r>
    <r>
      <rPr>
        <b/>
        <sz val="11"/>
        <rFont val="Calibri"/>
        <family val="2"/>
      </rPr>
      <t>Full Size</t>
    </r>
    <r>
      <rPr>
        <sz val="11"/>
        <rFont val="Calibri"/>
        <family val="2"/>
      </rPr>
      <t xml:space="preserve">
2. FULL PAGE VIEW icon RETURN TO NORMAL VIEW
3. Prev Page, Inputbox &amp; Next Page arrow
4. Full Page Image</t>
    </r>
  </si>
  <si>
    <r>
      <t xml:space="preserve">Click </t>
    </r>
    <r>
      <rPr>
        <b/>
        <sz val="11"/>
        <rFont val="Calibri"/>
        <family val="2"/>
      </rPr>
      <t xml:space="preserve">Next Page </t>
    </r>
    <r>
      <rPr>
        <sz val="11"/>
        <rFont val="Calibri"/>
        <family val="2"/>
      </rPr>
      <t>arrow.</t>
    </r>
  </si>
  <si>
    <r>
      <t xml:space="preserve">Full Page Image should move to </t>
    </r>
    <r>
      <rPr>
        <b/>
        <sz val="11"/>
        <rFont val="Calibri"/>
        <family val="2"/>
      </rPr>
      <t>next</t>
    </r>
    <r>
      <rPr>
        <sz val="11"/>
        <rFont val="Calibri"/>
        <family val="2"/>
      </rPr>
      <t>.</t>
    </r>
  </si>
  <si>
    <r>
      <t xml:space="preserve">Full Page Image should move to </t>
    </r>
    <r>
      <rPr>
        <b/>
        <sz val="11"/>
        <rFont val="Calibri"/>
        <family val="2"/>
      </rPr>
      <t>inserted #</t>
    </r>
    <r>
      <rPr>
        <sz val="11"/>
        <rFont val="Calibri"/>
        <family val="2"/>
      </rPr>
      <t>.</t>
    </r>
  </si>
  <si>
    <r>
      <t xml:space="preserve">Full Page Image should move to </t>
    </r>
    <r>
      <rPr>
        <b/>
        <sz val="11"/>
        <rFont val="Calibri"/>
        <family val="2"/>
      </rPr>
      <t>previous</t>
    </r>
    <r>
      <rPr>
        <sz val="11"/>
        <rFont val="Calibri"/>
        <family val="2"/>
      </rPr>
      <t>.</t>
    </r>
  </si>
  <si>
    <r>
      <t xml:space="preserve">Insert </t>
    </r>
    <r>
      <rPr>
        <b/>
        <sz val="11"/>
        <rFont val="Calibri"/>
        <family val="2"/>
      </rPr>
      <t>#</t>
    </r>
    <r>
      <rPr>
        <sz val="11"/>
        <rFont val="Calibri"/>
        <family val="2"/>
      </rPr>
      <t xml:space="preserve"> in inputbox.</t>
    </r>
  </si>
  <si>
    <r>
      <t xml:space="preserve">Click </t>
    </r>
    <r>
      <rPr>
        <b/>
        <sz val="11"/>
        <rFont val="Calibri"/>
        <family val="2"/>
      </rPr>
      <t xml:space="preserve">Prev Page </t>
    </r>
    <r>
      <rPr>
        <sz val="11"/>
        <rFont val="Calibri"/>
        <family val="2"/>
      </rPr>
      <t>arrow.</t>
    </r>
  </si>
  <si>
    <r>
      <t xml:space="preserve">Click </t>
    </r>
    <r>
      <rPr>
        <b/>
        <sz val="11"/>
        <rFont val="Calibri"/>
        <family val="2"/>
      </rPr>
      <t xml:space="preserve">RETURN TO NORMAL VIEW </t>
    </r>
    <r>
      <rPr>
        <sz val="11"/>
        <rFont val="Calibri"/>
        <family val="2"/>
      </rPr>
      <t>text.</t>
    </r>
  </si>
  <si>
    <t>Promotions Intel (FV80)</t>
  </si>
  <si>
    <t>Verify Zoom icon on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</si>
</sst>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6">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63"/>
      <name val="Calibri"/>
      <family val="2"/>
      <scheme val="minor"/>
    </font>
    <font>
      <sz val="11"/>
      <name val="Calibri"/>
      <family val="2"/>
      <scheme val="minor"/>
    </font>
    <font>
      <sz val="10"/>
      <name val="Arial"/>
      <family val="2"/>
    </font>
    <font>
      <b/>
      <sz val="11"/>
      <name val="Calibri"/>
      <family val="2"/>
    </font>
    <font>
      <sz val="11"/>
      <name val="Calibri"/>
      <family val="2"/>
    </font>
    <font>
      <sz val="10"/>
      <name val="Calibri"/>
      <family val="2"/>
    </font>
    <font>
      <sz val="10"/>
      <name val="Arial"/>
      <charset val="134"/>
    </font>
    <font>
      <b/>
      <sz val="12"/>
      <name val="Calibri"/>
      <family val="2"/>
      <scheme val="minor"/>
    </font>
    <font>
      <b/>
      <sz val="11"/>
      <name val="Calibri"/>
      <family val="2"/>
      <scheme val="minor"/>
    </font>
    <font>
      <b/>
      <sz val="11"/>
      <color rgb="FFFF0000"/>
      <name val="Calibri"/>
      <family val="2"/>
    </font>
    <font>
      <sz val="10"/>
      <name val="Arial"/>
    </font>
    <font>
      <b/>
      <i/>
      <sz val="11"/>
      <name val="Calibri"/>
      <family val="2"/>
    </font>
    <font>
      <b/>
      <sz val="11"/>
      <color rgb="FFFFFF00"/>
      <name val="Calibri"/>
      <family val="2"/>
      <scheme val="minor"/>
    </font>
    <font>
      <b/>
      <sz val="11"/>
      <color theme="0"/>
      <name val="Calibri"/>
      <family val="2"/>
    </font>
    <font>
      <b/>
      <u/>
      <sz val="10"/>
      <color rgb="FF008080"/>
      <name val="Arial"/>
      <family val="2"/>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8080"/>
        <bgColor indexed="64"/>
      </patternFill>
    </fill>
    <fill>
      <patternFill patternType="solid">
        <fgColor rgb="FF034B51"/>
        <bgColor indexed="64"/>
      </patternFill>
    </fill>
    <fill>
      <patternFill patternType="solid">
        <fgColor rgb="FF11A3B7"/>
        <bgColor indexed="64"/>
      </patternFill>
    </fill>
    <fill>
      <patternFill patternType="solid">
        <fgColor rgb="FFE0E9EA"/>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s>
  <cellStyleXfs count="147">
    <xf numFmtId="0" fontId="0" fillId="0" borderId="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0" applyNumberFormat="0" applyAlignment="0" applyProtection="0">
      <alignment vertical="center"/>
    </xf>
    <xf numFmtId="0" fontId="7" fillId="6" borderId="0" applyNumberFormat="0" applyBorder="0" applyAlignment="0" applyProtection="0">
      <alignment vertical="center"/>
    </xf>
    <xf numFmtId="0" fontId="14" fillId="0" borderId="7"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8"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9"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1"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2" applyNumberFormat="0" applyFill="0" applyAlignment="0" applyProtection="0">
      <alignment vertical="center"/>
    </xf>
    <xf numFmtId="0" fontId="27" fillId="0" borderId="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21" fillId="0" borderId="7"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0" applyNumberFormat="0" applyAlignment="0" applyProtection="0">
      <alignment vertical="center"/>
    </xf>
    <xf numFmtId="0" fontId="9" fillId="0" borderId="14"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5"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8" fillId="18" borderId="0" applyNumberFormat="0" applyBorder="0" applyAlignment="0" applyProtection="0"/>
    <xf numFmtId="0" fontId="28" fillId="19" borderId="0" applyNumberFormat="0" applyBorder="0" applyAlignment="0" applyProtection="0"/>
    <xf numFmtId="0" fontId="30" fillId="0" borderId="0" applyNumberFormat="0" applyFill="0" applyBorder="0" applyAlignment="0" applyProtection="0">
      <alignment vertical="center"/>
    </xf>
    <xf numFmtId="0" fontId="1" fillId="20"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41" fontId="37" fillId="0" borderId="0" applyFont="0" applyFill="0" applyBorder="0" applyAlignment="0" applyProtection="0"/>
    <xf numFmtId="0" fontId="27" fillId="0" borderId="0">
      <alignment vertical="center"/>
    </xf>
    <xf numFmtId="0" fontId="27" fillId="0" borderId="0">
      <alignment vertical="center"/>
    </xf>
    <xf numFmtId="0" fontId="41" fillId="0" borderId="0">
      <alignment vertical="center"/>
    </xf>
  </cellStyleXfs>
  <cellXfs count="69">
    <xf numFmtId="0" fontId="0" fillId="0" borderId="0" xfId="0" applyAlignment="1"/>
    <xf numFmtId="0" fontId="1" fillId="0" borderId="0" xfId="134" applyFont="1"/>
    <xf numFmtId="0" fontId="35" fillId="0" borderId="0" xfId="140" applyFont="1" applyAlignment="1"/>
    <xf numFmtId="0" fontId="35" fillId="0" borderId="0" xfId="140" applyFont="1" applyBorder="1" applyAlignment="1"/>
    <xf numFmtId="0" fontId="35" fillId="0" borderId="0" xfId="140" applyFont="1" applyFill="1" applyAlignment="1"/>
    <xf numFmtId="0" fontId="35" fillId="0" borderId="0" xfId="141" applyFont="1" applyAlignment="1">
      <alignment horizontal="center" vertical="center"/>
    </xf>
    <xf numFmtId="0" fontId="35" fillId="7" borderId="2" xfId="140" applyFont="1" applyFill="1" applyBorder="1" applyAlignment="1">
      <alignment horizontal="center" vertical="center"/>
    </xf>
    <xf numFmtId="0" fontId="35" fillId="7" borderId="3" xfId="140" applyFont="1" applyFill="1" applyBorder="1" applyAlignment="1"/>
    <xf numFmtId="0" fontId="35" fillId="0" borderId="0" xfId="141" applyFont="1" applyBorder="1" applyAlignment="1">
      <alignment horizontal="left" vertical="center" wrapText="1"/>
    </xf>
    <xf numFmtId="0" fontId="35" fillId="7" borderId="5" xfId="140" applyFont="1" applyFill="1" applyBorder="1" applyAlignment="1">
      <alignment horizontal="center" vertical="center"/>
    </xf>
    <xf numFmtId="0" fontId="35" fillId="7" borderId="6" xfId="140" applyFont="1" applyFill="1" applyBorder="1" applyAlignment="1"/>
    <xf numFmtId="0" fontId="35" fillId="0" borderId="0" xfId="140" applyFont="1" applyFill="1" applyBorder="1" applyAlignment="1"/>
    <xf numFmtId="0" fontId="34" fillId="0" borderId="0" xfId="140" applyFont="1" applyFill="1" applyBorder="1" applyAlignment="1">
      <alignment horizontal="left" vertical="center" wrapText="1"/>
    </xf>
    <xf numFmtId="0" fontId="35" fillId="0" borderId="0" xfId="141" applyFont="1" applyAlignment="1"/>
    <xf numFmtId="0" fontId="36" fillId="0" borderId="0" xfId="140" applyFont="1" applyAlignment="1">
      <alignment horizontal="center" vertical="center"/>
    </xf>
    <xf numFmtId="0" fontId="35" fillId="0" borderId="0" xfId="141" applyFont="1" applyAlignment="1">
      <alignment horizontal="center"/>
    </xf>
    <xf numFmtId="0" fontId="39" fillId="21" borderId="20" xfId="140" applyFont="1" applyFill="1" applyBorder="1" applyAlignment="1">
      <alignment horizontal="center" vertical="center"/>
    </xf>
    <xf numFmtId="0" fontId="3" fillId="23" borderId="21" xfId="140" applyFont="1" applyFill="1" applyBorder="1" applyAlignment="1">
      <alignment horizontal="center" vertical="center"/>
    </xf>
    <xf numFmtId="0" fontId="35" fillId="7" borderId="22" xfId="140" applyFont="1" applyFill="1" applyBorder="1" applyAlignment="1">
      <alignment horizontal="center" vertical="center"/>
    </xf>
    <xf numFmtId="0" fontId="35" fillId="7" borderId="23" xfId="140" applyFont="1" applyFill="1" applyBorder="1" applyAlignment="1"/>
    <xf numFmtId="0" fontId="3" fillId="5" borderId="4" xfId="140" applyFont="1" applyFill="1" applyBorder="1" applyAlignment="1">
      <alignment horizontal="center" vertical="center"/>
    </xf>
    <xf numFmtId="0" fontId="3" fillId="22" borderId="19" xfId="140" applyFont="1" applyFill="1" applyBorder="1" applyAlignment="1">
      <alignment horizontal="center" vertical="center"/>
    </xf>
    <xf numFmtId="0" fontId="32" fillId="0" borderId="24" xfId="140" applyFont="1" applyBorder="1" applyAlignment="1">
      <alignment horizontal="center" vertical="center" wrapText="1"/>
    </xf>
    <xf numFmtId="0" fontId="32" fillId="0" borderId="24" xfId="139" applyFont="1" applyFill="1" applyBorder="1" applyAlignment="1">
      <alignment wrapText="1"/>
    </xf>
    <xf numFmtId="0" fontId="32" fillId="0" borderId="24" xfId="140" applyFont="1" applyBorder="1" applyAlignment="1">
      <alignment horizontal="center" vertical="top"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vertical="center" wrapText="1"/>
    </xf>
    <xf numFmtId="0" fontId="31" fillId="27" borderId="25" xfId="13" applyFont="1" applyFill="1" applyBorder="1" applyAlignment="1">
      <alignment horizontal="center"/>
    </xf>
    <xf numFmtId="9" fontId="43" fillId="26" borderId="25" xfId="34" applyNumberFormat="1" applyFont="1" applyFill="1" applyBorder="1" applyAlignment="1">
      <alignment horizontal="center"/>
    </xf>
    <xf numFmtId="0" fontId="44" fillId="24" borderId="24" xfId="139" applyFont="1" applyFill="1" applyBorder="1" applyAlignment="1">
      <alignment horizontal="center" vertical="center"/>
    </xf>
    <xf numFmtId="0" fontId="44" fillId="24" borderId="24" xfId="139" applyFont="1" applyFill="1" applyBorder="1" applyAlignment="1">
      <alignment horizontal="center" vertical="center" wrapText="1"/>
    </xf>
    <xf numFmtId="0" fontId="2" fillId="27" borderId="1" xfId="144" applyFont="1" applyFill="1" applyBorder="1" applyAlignment="1">
      <alignment horizontal="left" vertical="center" wrapText="1"/>
    </xf>
    <xf numFmtId="0" fontId="2" fillId="27" borderId="1" xfId="140" applyFont="1" applyFill="1" applyBorder="1" applyAlignment="1">
      <alignment horizontal="left" vertical="center" wrapText="1"/>
    </xf>
    <xf numFmtId="0" fontId="34" fillId="27" borderId="24" xfId="140" applyFont="1" applyFill="1" applyBorder="1" applyAlignment="1">
      <alignment horizontal="center" vertical="center" wrapText="1"/>
    </xf>
    <xf numFmtId="0" fontId="34" fillId="26" borderId="24" xfId="140" applyFont="1" applyFill="1" applyBorder="1" applyAlignment="1">
      <alignment horizontal="center" vertical="center" wrapText="1"/>
    </xf>
    <xf numFmtId="0" fontId="35" fillId="27" borderId="24" xfId="141" applyFont="1" applyFill="1" applyBorder="1" applyAlignment="1">
      <alignment horizontal="center" vertical="center" wrapText="1"/>
    </xf>
    <xf numFmtId="0" fontId="2" fillId="27" borderId="24" xfId="141" applyFont="1" applyFill="1" applyBorder="1" applyAlignment="1">
      <alignment vertical="center" wrapText="1"/>
    </xf>
    <xf numFmtId="0" fontId="2" fillId="27" borderId="24" xfId="145" applyFont="1" applyFill="1" applyBorder="1" applyAlignment="1">
      <alignment horizontal="left" vertical="center" wrapText="1"/>
    </xf>
    <xf numFmtId="0" fontId="35" fillId="27" borderId="24" xfId="141" applyFont="1" applyFill="1" applyBorder="1" applyAlignment="1">
      <alignment horizontal="left" vertical="center" wrapText="1"/>
    </xf>
    <xf numFmtId="41" fontId="38" fillId="27" borderId="24" xfId="143" applyFont="1" applyFill="1" applyBorder="1" applyAlignment="1">
      <alignment horizontal="center" vertical="center" wrapText="1" readingOrder="1"/>
    </xf>
    <xf numFmtId="0" fontId="35" fillId="27" borderId="24" xfId="141" applyFont="1" applyFill="1" applyBorder="1" applyAlignment="1">
      <alignment vertical="center"/>
    </xf>
    <xf numFmtId="0" fontId="3" fillId="27" borderId="24" xfId="141" applyFont="1" applyFill="1" applyBorder="1" applyAlignment="1">
      <alignment horizontal="center" vertical="center"/>
    </xf>
    <xf numFmtId="0" fontId="40" fillId="27" borderId="24" xfId="141" applyFont="1" applyFill="1" applyBorder="1" applyAlignment="1">
      <alignment horizontal="center" vertical="center"/>
    </xf>
    <xf numFmtId="0" fontId="44" fillId="24" borderId="1" xfId="140" applyFont="1" applyFill="1" applyBorder="1" applyAlignment="1">
      <alignment horizontal="right" vertical="center" wrapText="1"/>
    </xf>
    <xf numFmtId="0" fontId="34" fillId="27" borderId="16" xfId="140" applyFont="1" applyFill="1" applyBorder="1" applyAlignment="1">
      <alignment horizontal="center" vertical="center"/>
    </xf>
    <xf numFmtId="0" fontId="34" fillId="27" borderId="17" xfId="140" applyFont="1" applyFill="1" applyBorder="1" applyAlignment="1">
      <alignment horizontal="center" vertical="center"/>
    </xf>
    <xf numFmtId="0" fontId="34" fillId="27" borderId="18" xfId="140" applyFont="1" applyFill="1" applyBorder="1" applyAlignment="1">
      <alignment horizontal="center" vertical="center"/>
    </xf>
    <xf numFmtId="0" fontId="45" fillId="27" borderId="25" xfId="92" applyFont="1" applyFill="1" applyBorder="1" applyAlignment="1" applyProtection="1">
      <alignment horizontal="center"/>
    </xf>
    <xf numFmtId="14" fontId="7" fillId="27" borderId="1" xfId="140" applyNumberFormat="1" applyFont="1" applyFill="1" applyBorder="1" applyAlignment="1">
      <alignment horizontal="left" vertical="center" wrapText="1"/>
    </xf>
    <xf numFmtId="0" fontId="44" fillId="25" borderId="24" xfId="140" applyFont="1" applyFill="1" applyBorder="1" applyAlignment="1">
      <alignment horizontal="center" vertical="center" wrapText="1"/>
    </xf>
    <xf numFmtId="0" fontId="44" fillId="25" borderId="24" xfId="140" applyFont="1" applyFill="1" applyBorder="1" applyAlignment="1">
      <alignment horizontal="left" vertical="center"/>
    </xf>
    <xf numFmtId="0" fontId="44" fillId="25" borderId="24" xfId="140" applyFont="1" applyFill="1" applyBorder="1" applyAlignment="1" applyProtection="1">
      <alignment horizontal="center" vertical="center"/>
      <protection hidden="1"/>
    </xf>
    <xf numFmtId="0" fontId="34" fillId="24" borderId="24" xfId="140" applyFont="1" applyFill="1" applyBorder="1" applyAlignment="1">
      <alignment horizontal="center" vertical="center" wrapText="1"/>
    </xf>
    <xf numFmtId="0" fontId="3" fillId="24" borderId="24" xfId="140" applyFont="1" applyFill="1" applyBorder="1" applyAlignment="1">
      <alignment horizontal="center" vertical="center" wrapText="1"/>
    </xf>
    <xf numFmtId="0" fontId="29" fillId="24" borderId="25" xfId="135" applyFont="1" applyFill="1" applyBorder="1" applyAlignment="1">
      <alignment horizontal="center" vertical="center"/>
    </xf>
    <xf numFmtId="0" fontId="29" fillId="24" borderId="25" xfId="135" applyFont="1" applyFill="1" applyBorder="1" applyAlignment="1">
      <alignment horizontal="center"/>
    </xf>
    <xf numFmtId="0" fontId="29" fillId="24" borderId="25" xfId="136" applyFont="1" applyFill="1" applyBorder="1" applyAlignment="1">
      <alignment horizontal="center" vertical="center"/>
    </xf>
    <xf numFmtId="0" fontId="29" fillId="25" borderId="25" xfId="134" applyFont="1" applyFill="1" applyBorder="1" applyAlignment="1">
      <alignment horizontal="center" vertical="center"/>
    </xf>
    <xf numFmtId="0" fontId="34" fillId="26" borderId="26" xfId="140" applyFont="1" applyFill="1" applyBorder="1" applyAlignment="1">
      <alignment horizontal="center" vertical="center" wrapText="1"/>
    </xf>
    <xf numFmtId="0" fontId="34" fillId="26" borderId="27" xfId="140" applyFont="1" applyFill="1" applyBorder="1" applyAlignment="1">
      <alignment horizontal="center" vertical="center" wrapText="1"/>
    </xf>
    <xf numFmtId="0" fontId="34" fillId="26" borderId="28" xfId="140" applyFont="1" applyFill="1" applyBorder="1" applyAlignment="1">
      <alignment horizontal="center" vertical="center" wrapText="1"/>
    </xf>
    <xf numFmtId="0" fontId="44" fillId="25" borderId="26" xfId="140" applyFont="1" applyFill="1" applyBorder="1" applyAlignment="1">
      <alignment horizontal="left" vertical="center"/>
    </xf>
    <xf numFmtId="0" fontId="44" fillId="25" borderId="27" xfId="140" applyFont="1" applyFill="1" applyBorder="1" applyAlignment="1">
      <alignment horizontal="left" vertical="center"/>
    </xf>
    <xf numFmtId="0" fontId="44" fillId="25" borderId="28" xfId="140" applyFont="1" applyFill="1" applyBorder="1" applyAlignment="1">
      <alignment horizontal="left" vertical="center"/>
    </xf>
    <xf numFmtId="0" fontId="2" fillId="27" borderId="26" xfId="140" applyFont="1" applyFill="1" applyBorder="1" applyAlignment="1">
      <alignment horizontal="left" vertical="center" wrapText="1"/>
    </xf>
    <xf numFmtId="0" fontId="2" fillId="27" borderId="27" xfId="140" applyFont="1" applyFill="1" applyBorder="1" applyAlignment="1">
      <alignment horizontal="left" vertical="center" wrapText="1"/>
    </xf>
    <xf numFmtId="0" fontId="2" fillId="27" borderId="28" xfId="140" applyFont="1" applyFill="1" applyBorder="1" applyAlignment="1">
      <alignment horizontal="left" vertical="center" wrapText="1"/>
    </xf>
    <xf numFmtId="0" fontId="34" fillId="26" borderId="29" xfId="140" applyFont="1" applyFill="1" applyBorder="1" applyAlignment="1">
      <alignment horizontal="center" vertical="center"/>
    </xf>
    <xf numFmtId="0" fontId="34" fillId="26" borderId="30" xfId="140" applyFont="1" applyFill="1" applyBorder="1" applyAlignment="1">
      <alignment horizontal="center" vertical="center"/>
    </xf>
  </cellXfs>
  <cellStyles count="147">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3" xfId="6" xr:uid="{00000000-0005-0000-0000-000028000000}"/>
    <cellStyle name="40% - Accent4" xfId="21" xr:uid="{00000000-0005-0000-0000-000029000000}"/>
    <cellStyle name="40% - Accent5" xfId="44" xr:uid="{00000000-0005-0000-0000-00002A000000}"/>
    <cellStyle name="40% - Accent6" xfId="53" xr:uid="{00000000-0005-0000-0000-00002B000000}"/>
    <cellStyle name="60% - Accent1" xfId="41" xr:uid="{00000000-0005-0000-0000-00002C000000}"/>
    <cellStyle name="60% - Accent2" xfId="14" xr:uid="{00000000-0005-0000-0000-00002D000000}"/>
    <cellStyle name="60% - Accent3" xfId="18" xr:uid="{00000000-0005-0000-0000-00002E000000}"/>
    <cellStyle name="60% - Accent4" xfId="47" xr:uid="{00000000-0005-0000-0000-00002F000000}"/>
    <cellStyle name="60% - Accent5" xfId="63" xr:uid="{00000000-0005-0000-0000-000030000000}"/>
    <cellStyle name="60% - Accent6" xfId="50" xr:uid="{00000000-0005-0000-0000-000031000000}"/>
    <cellStyle name="Accent1" xfId="64" xr:uid="{00000000-0005-0000-0000-000032000000}"/>
    <cellStyle name="Accent1 2" xfId="65" xr:uid="{00000000-0005-0000-0000-000033000000}"/>
    <cellStyle name="Accent1 2 2" xfId="57" xr:uid="{00000000-0005-0000-0000-000034000000}"/>
    <cellStyle name="Accent1 2 2 2 2 3" xfId="24" xr:uid="{00000000-0005-0000-0000-000035000000}"/>
    <cellStyle name="Accent1 2 2 2 2 3 2" xfId="27" xr:uid="{00000000-0005-0000-0000-000036000000}"/>
    <cellStyle name="Accent1 2 2 2 2 3 3" xfId="4" xr:uid="{00000000-0005-0000-0000-000037000000}"/>
    <cellStyle name="Accent1 2 3" xfId="66" xr:uid="{00000000-0005-0000-0000-000038000000}"/>
    <cellStyle name="Accent1 2 3 2" xfId="69" xr:uid="{00000000-0005-0000-0000-000039000000}"/>
    <cellStyle name="Accent1 2 3 2 2" xfId="135" xr:uid="{00000000-0005-0000-0000-00003A000000}"/>
    <cellStyle name="Accent2" xfId="70" xr:uid="{00000000-0005-0000-0000-00003B000000}"/>
    <cellStyle name="Accent2 2" xfId="46" xr:uid="{00000000-0005-0000-0000-00003C000000}"/>
    <cellStyle name="Accent2 2 2" xfId="49" xr:uid="{00000000-0005-0000-0000-00003D000000}"/>
    <cellStyle name="Accent2 2 2 2 2 3" xfId="71" xr:uid="{00000000-0005-0000-0000-00003E000000}"/>
    <cellStyle name="Accent2 2 2 2 2 3 2" xfId="72" xr:uid="{00000000-0005-0000-0000-00003F000000}"/>
    <cellStyle name="Accent2 2 2 2 2 3 3" xfId="73" xr:uid="{00000000-0005-0000-0000-000040000000}"/>
    <cellStyle name="Accent2 2 3" xfId="74" xr:uid="{00000000-0005-0000-0000-000041000000}"/>
    <cellStyle name="Accent2 2 3 2" xfId="75" xr:uid="{00000000-0005-0000-0000-000042000000}"/>
    <cellStyle name="Accent2 2 3 2 2" xfId="136" xr:uid="{00000000-0005-0000-0000-000043000000}"/>
    <cellStyle name="Accent3" xfId="76" xr:uid="{00000000-0005-0000-0000-000044000000}"/>
    <cellStyle name="Accent4" xfId="23" xr:uid="{00000000-0005-0000-0000-000045000000}"/>
    <cellStyle name="Accent5" xfId="77" xr:uid="{00000000-0005-0000-0000-000046000000}"/>
    <cellStyle name="Accent6" xfId="26" xr:uid="{00000000-0005-0000-0000-000047000000}"/>
    <cellStyle name="Bad" xfId="78" xr:uid="{00000000-0005-0000-0000-000048000000}"/>
    <cellStyle name="Calculation" xfId="8" xr:uid="{00000000-0005-0000-0000-000049000000}"/>
    <cellStyle name="Check Cell" xfId="79" xr:uid="{00000000-0005-0000-0000-00004A000000}"/>
    <cellStyle name="Comma [0]" xfId="143" builtinId="6"/>
    <cellStyle name="Explanatory Text" xfId="80" xr:uid="{00000000-0005-0000-0000-00004C000000}"/>
    <cellStyle name="Good" xfId="81" xr:uid="{00000000-0005-0000-0000-00004D000000}"/>
    <cellStyle name="Heading 1" xfId="82" xr:uid="{00000000-0005-0000-0000-00004E000000}"/>
    <cellStyle name="Heading 2" xfId="84" xr:uid="{00000000-0005-0000-0000-00004F000000}"/>
    <cellStyle name="Heading 2 2" xfId="85" xr:uid="{00000000-0005-0000-0000-000050000000}"/>
    <cellStyle name="Heading 2 2 2" xfId="86" xr:uid="{00000000-0005-0000-0000-000051000000}"/>
    <cellStyle name="Heading 2 2 2 2 2 3 2" xfId="87" xr:uid="{00000000-0005-0000-0000-000052000000}"/>
    <cellStyle name="Heading 2 2 2 2 2 3 2 2" xfId="88" xr:uid="{00000000-0005-0000-0000-000053000000}"/>
    <cellStyle name="Heading 2 2 2 2 2 3 2 3" xfId="89" xr:uid="{00000000-0005-0000-0000-000054000000}"/>
    <cellStyle name="Heading 2 2 3" xfId="10" xr:uid="{00000000-0005-0000-0000-000055000000}"/>
    <cellStyle name="Heading 2 2 3 2" xfId="1" xr:uid="{00000000-0005-0000-0000-000056000000}"/>
    <cellStyle name="Heading 3" xfId="90" xr:uid="{00000000-0005-0000-0000-000057000000}"/>
    <cellStyle name="Heading 4" xfId="91" xr:uid="{00000000-0005-0000-0000-000058000000}"/>
    <cellStyle name="Hyperlink" xfId="92" builtinId="8"/>
    <cellStyle name="Hyperlink 2" xfId="93" xr:uid="{00000000-0005-0000-0000-00005A000000}"/>
    <cellStyle name="Hyperlink 2 2" xfId="94" xr:uid="{00000000-0005-0000-0000-00005B000000}"/>
    <cellStyle name="Hyperlink 3" xfId="95" xr:uid="{00000000-0005-0000-0000-00005C000000}"/>
    <cellStyle name="Hyperlink 4" xfId="96" xr:uid="{00000000-0005-0000-0000-00005D000000}"/>
    <cellStyle name="Hyperlink 5" xfId="137" xr:uid="{00000000-0005-0000-0000-00005E000000}"/>
    <cellStyle name="Input" xfId="97" xr:uid="{00000000-0005-0000-0000-00005F000000}"/>
    <cellStyle name="Linked Cell" xfId="98" xr:uid="{00000000-0005-0000-0000-000060000000}"/>
    <cellStyle name="Neutral" xfId="59" xr:uid="{00000000-0005-0000-0000-000061000000}"/>
    <cellStyle name="Normal" xfId="0" builtinId="0"/>
    <cellStyle name="Normal 2" xfId="99" xr:uid="{00000000-0005-0000-0000-000063000000}"/>
    <cellStyle name="Normal 2 2" xfId="100" xr:uid="{00000000-0005-0000-0000-000064000000}"/>
    <cellStyle name="Normal 2 2 2" xfId="101" xr:uid="{00000000-0005-0000-0000-000065000000}"/>
    <cellStyle name="Normal 2 2 2 2 3 2" xfId="102" xr:uid="{00000000-0005-0000-0000-000066000000}"/>
    <cellStyle name="Normal 2 2 2 2 3 2 2" xfId="103" xr:uid="{00000000-0005-0000-0000-000067000000}"/>
    <cellStyle name="Normal 2 2 2 2 3 2 3" xfId="104" xr:uid="{00000000-0005-0000-0000-000068000000}"/>
    <cellStyle name="Normal 2 3" xfId="105" xr:uid="{00000000-0005-0000-0000-000069000000}"/>
    <cellStyle name="Normal 2 4" xfId="106" xr:uid="{00000000-0005-0000-0000-00006A000000}"/>
    <cellStyle name="Normal 2 4 2" xfId="134" xr:uid="{00000000-0005-0000-0000-00006B000000}"/>
    <cellStyle name="Normal 3" xfId="107" xr:uid="{00000000-0005-0000-0000-00006C000000}"/>
    <cellStyle name="Normal 3 2" xfId="108" xr:uid="{00000000-0005-0000-0000-00006D000000}"/>
    <cellStyle name="Normal 3 2 2" xfId="109" xr:uid="{00000000-0005-0000-0000-00006E000000}"/>
    <cellStyle name="Normal 3 2 2 2" xfId="83" xr:uid="{00000000-0005-0000-0000-00006F000000}"/>
    <cellStyle name="Normal 3 2 3" xfId="110" xr:uid="{00000000-0005-0000-0000-000070000000}"/>
    <cellStyle name="Normal 3 2 4" xfId="140" xr:uid="{00000000-0005-0000-0000-000071000000}"/>
    <cellStyle name="Normal 3 2 4 2" xfId="144" xr:uid="{00000000-0005-0000-0000-000072000000}"/>
    <cellStyle name="Normal 3 3" xfId="56" xr:uid="{00000000-0005-0000-0000-000073000000}"/>
    <cellStyle name="Normal 3 3 2" xfId="111" xr:uid="{00000000-0005-0000-0000-000074000000}"/>
    <cellStyle name="Normal 3 3 2 2" xfId="112" xr:uid="{00000000-0005-0000-0000-000075000000}"/>
    <cellStyle name="Normal 3 4" xfId="139" xr:uid="{00000000-0005-0000-0000-000076000000}"/>
    <cellStyle name="Normal 4" xfId="113" xr:uid="{00000000-0005-0000-0000-000077000000}"/>
    <cellStyle name="Normal 5" xfId="114" xr:uid="{00000000-0005-0000-0000-000078000000}"/>
    <cellStyle name="Note" xfId="68" xr:uid="{00000000-0005-0000-0000-000079000000}"/>
    <cellStyle name="Output" xfId="19" xr:uid="{00000000-0005-0000-0000-00007A000000}"/>
    <cellStyle name="TableStyleLight1" xfId="115" xr:uid="{00000000-0005-0000-0000-00007B000000}"/>
    <cellStyle name="TableStyleLight1 2" xfId="116" xr:uid="{00000000-0005-0000-0000-00007C000000}"/>
    <cellStyle name="TableStyleLight1 2 2" xfId="117" xr:uid="{00000000-0005-0000-0000-00007D000000}"/>
    <cellStyle name="TableStyleLight1 2 2 2" xfId="118" xr:uid="{00000000-0005-0000-0000-00007E000000}"/>
    <cellStyle name="TableStyleLight1 2 2 2 2" xfId="119" xr:uid="{00000000-0005-0000-0000-00007F000000}"/>
    <cellStyle name="TableStyleLight1 2 2 2 4" xfId="120" xr:uid="{00000000-0005-0000-0000-000080000000}"/>
    <cellStyle name="TableStyleLight1 2 3" xfId="121" xr:uid="{00000000-0005-0000-0000-000081000000}"/>
    <cellStyle name="TableStyleLight1 2 4" xfId="142" xr:uid="{00000000-0005-0000-0000-000082000000}"/>
    <cellStyle name="TableStyleLight1 3" xfId="122" xr:uid="{00000000-0005-0000-0000-000083000000}"/>
    <cellStyle name="TableStyleLight1 3 2" xfId="123" xr:uid="{00000000-0005-0000-0000-000084000000}"/>
    <cellStyle name="TableStyleLight1 3 2 2" xfId="124" xr:uid="{00000000-0005-0000-0000-000085000000}"/>
    <cellStyle name="TableStyleLight1 3 2 3" xfId="125" xr:uid="{00000000-0005-0000-0000-000086000000}"/>
    <cellStyle name="TableStyleLight1 3 3" xfId="126" xr:uid="{00000000-0005-0000-0000-000087000000}"/>
    <cellStyle name="TableStyleLight1 3 4" xfId="141" xr:uid="{00000000-0005-0000-0000-000088000000}"/>
    <cellStyle name="TableStyleLight1 3 4 2" xfId="145" xr:uid="{00000000-0005-0000-0000-000089000000}"/>
    <cellStyle name="TableStyleLight1 3 4 3" xfId="146" xr:uid="{00000000-0005-0000-0000-00008A000000}"/>
    <cellStyle name="TableStyleLight1 4" xfId="67" xr:uid="{00000000-0005-0000-0000-00008B000000}"/>
    <cellStyle name="TableStyleLight1 4 2" xfId="127" xr:uid="{00000000-0005-0000-0000-00008C000000}"/>
    <cellStyle name="TableStyleLight1 4 3" xfId="128" xr:uid="{00000000-0005-0000-0000-00008D000000}"/>
    <cellStyle name="TableStyleLight1 5" xfId="129" xr:uid="{00000000-0005-0000-0000-00008E000000}"/>
    <cellStyle name="TableStyleLight1 5 2" xfId="130" xr:uid="{00000000-0005-0000-0000-00008F000000}"/>
    <cellStyle name="Title" xfId="131" xr:uid="{00000000-0005-0000-0000-000090000000}"/>
    <cellStyle name="Total" xfId="132" xr:uid="{00000000-0005-0000-0000-000091000000}"/>
    <cellStyle name="Warning Text" xfId="133" xr:uid="{00000000-0005-0000-0000-00009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008080"/>
      <color rgb="FF034B51"/>
      <color rgb="FFE0E9EA"/>
      <color rgb="FF11A3B7"/>
      <color rgb="FF00CC99"/>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tx>
            <c:strRef>
              <c:f>Index!$B$6:$E$6</c:f>
              <c:strCache>
                <c:ptCount val="4"/>
                <c:pt idx="0">
                  <c:v>Pass</c:v>
                </c:pt>
                <c:pt idx="1">
                  <c:v>Fail</c:v>
                </c:pt>
                <c:pt idx="2">
                  <c:v>Blocked</c:v>
                </c:pt>
                <c:pt idx="3">
                  <c:v>Not Executed</c:v>
                </c:pt>
              </c:strCache>
            </c:strRef>
          </c:tx>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74C-40FB-8448-ADE1DF68C20B}"/>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74C-40FB-8448-ADE1DF68C20B}"/>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74C-40FB-8448-ADE1DF68C20B}"/>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74C-40FB-8448-ADE1DF68C20B}"/>
              </c:ext>
            </c:extLst>
          </c:dPt>
          <c:dLbls>
            <c:spPr>
              <a:noFill/>
              <a:ln>
                <a:noFill/>
              </a:ln>
              <a:effectLst/>
            </c:spPr>
            <c:txPr>
              <a:bodyPr/>
              <a:lstStyle/>
              <a:p>
                <a:pPr>
                  <a:defRPr lang="en-US" b="1">
                    <a:solidFill>
                      <a:srgbClr val="FFFF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Index!$B$7:$E$7</c:f>
              <c:numCache>
                <c:formatCode>General</c:formatCode>
                <c:ptCount val="4"/>
                <c:pt idx="0">
                  <c:v>13</c:v>
                </c:pt>
                <c:pt idx="1">
                  <c:v>0</c:v>
                </c:pt>
                <c:pt idx="2">
                  <c:v>0</c:v>
                </c:pt>
                <c:pt idx="3">
                  <c:v>0</c:v>
                </c:pt>
              </c:numCache>
            </c:numRef>
          </c:val>
          <c:extLst>
            <c:ext xmlns:c16="http://schemas.microsoft.com/office/drawing/2014/chart" uri="{C3380CC4-5D6E-409C-BE32-E72D297353CC}">
              <c16:uniqueId val="{00000008-874C-40FB-8448-ADE1DF68C20B}"/>
            </c:ext>
          </c:extLst>
        </c:ser>
        <c:dLbls>
          <c:showLegendKey val="0"/>
          <c:showVal val="0"/>
          <c:showCatName val="0"/>
          <c:showSerName val="0"/>
          <c:showPercent val="0"/>
          <c:showBubbleSize val="0"/>
        </c:dLbls>
        <c:gapWidth val="150"/>
        <c:axId val="214470272"/>
        <c:axId val="214470664"/>
      </c:barChart>
      <c:catAx>
        <c:axId val="214470272"/>
        <c:scaling>
          <c:orientation val="minMax"/>
        </c:scaling>
        <c:delete val="0"/>
        <c:axPos val="b"/>
        <c:numFmt formatCode="General" sourceLinked="1"/>
        <c:majorTickMark val="out"/>
        <c:minorTickMark val="none"/>
        <c:tickLblPos val="nextTo"/>
        <c:txPr>
          <a:bodyPr/>
          <a:lstStyle/>
          <a:p>
            <a:pPr>
              <a:defRPr lang="en-US" b="1" baseline="0">
                <a:solidFill>
                  <a:srgbClr val="FFFF00"/>
                </a:solidFill>
                <a:latin typeface="Calibri" pitchFamily="34" charset="0"/>
              </a:defRPr>
            </a:pPr>
            <a:endParaRPr lang="en-US"/>
          </a:p>
        </c:txPr>
        <c:crossAx val="214470664"/>
        <c:crosses val="autoZero"/>
        <c:auto val="1"/>
        <c:lblAlgn val="ctr"/>
        <c:lblOffset val="100"/>
        <c:noMultiLvlLbl val="0"/>
      </c:catAx>
      <c:valAx>
        <c:axId val="214470664"/>
        <c:scaling>
          <c:orientation val="minMax"/>
        </c:scaling>
        <c:delete val="1"/>
        <c:axPos val="l"/>
        <c:numFmt formatCode="General" sourceLinked="1"/>
        <c:majorTickMark val="out"/>
        <c:minorTickMark val="none"/>
        <c:tickLblPos val="nextTo"/>
        <c:crossAx val="21447027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151"/>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tx>
            <c:strRef>
              <c:f>Index!$G$5</c:f>
              <c:strCache>
                <c:ptCount val="1"/>
                <c:pt idx="0">
                  <c:v>% Completed</c:v>
                </c:pt>
              </c:strCache>
            </c:strRef>
          </c:tx>
          <c:dPt>
            <c:idx val="1"/>
            <c:bubble3D val="0"/>
            <c:spPr>
              <a:solidFill>
                <a:schemeClr val="accent6"/>
              </a:solidFill>
            </c:spPr>
            <c:extLst>
              <c:ext xmlns:c16="http://schemas.microsoft.com/office/drawing/2014/chart" uri="{C3380CC4-5D6E-409C-BE32-E72D297353CC}">
                <c16:uniqueId val="{00000009-8B77-4323-9B67-E58C5651B7FC}"/>
              </c:ext>
            </c:extLst>
          </c:dPt>
          <c:dLbls>
            <c:spPr>
              <a:noFill/>
              <a:ln>
                <a:noFill/>
              </a:ln>
              <a:effectLst/>
            </c:spPr>
            <c:txPr>
              <a:bodyPr wrap="square" lIns="38100" tIns="19050" rIns="38100" bIns="19050" anchor="ctr">
                <a:spAutoFit/>
              </a:bodyPr>
              <a:lstStyle/>
              <a:p>
                <a:pPr>
                  <a:defRPr b="1">
                    <a:solidFill>
                      <a:srgbClr val="FFFF00"/>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Index!$G$5:$H$6</c:f>
              <c:strCache>
                <c:ptCount val="2"/>
                <c:pt idx="0">
                  <c:v>% Completed</c:v>
                </c:pt>
                <c:pt idx="1">
                  <c:v>% incompleted</c:v>
                </c:pt>
              </c:strCache>
            </c:strRef>
          </c:cat>
          <c:val>
            <c:numRef>
              <c:f>Index!$G$7:$H$7</c:f>
              <c:numCache>
                <c:formatCode>0%</c:formatCode>
                <c:ptCount val="2"/>
                <c:pt idx="0">
                  <c:v>1</c:v>
                </c:pt>
                <c:pt idx="1">
                  <c:v>0</c:v>
                </c:pt>
              </c:numCache>
            </c:numRef>
          </c:val>
          <c:extLst>
            <c:ext xmlns:c16="http://schemas.microsoft.com/office/drawing/2014/chart" uri="{C3380CC4-5D6E-409C-BE32-E72D297353CC}">
              <c16:uniqueId val="{00000008-8B77-4323-9B67-E58C5651B7FC}"/>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5.6057353444630184E-2"/>
          <c:y val="0.88141746683253508"/>
          <c:w val="0.8910029468822791"/>
          <c:h val="7.1280252974084315E-2"/>
        </c:manualLayout>
      </c:layout>
      <c:overlay val="0"/>
      <c:txPr>
        <a:bodyPr/>
        <a:lstStyle/>
        <a:p>
          <a:pPr rtl="0">
            <a:defRPr b="1">
              <a:solidFill>
                <a:srgbClr val="FFFF00"/>
              </a:solidFill>
            </a:defRPr>
          </a:pPr>
          <a:endParaRPr lang="en-US"/>
        </a:p>
      </c:txPr>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E02-4BAB-BBC9-1197CCB5C346}"/>
              </c:ext>
            </c:extLst>
          </c:dPt>
          <c:dPt>
            <c:idx val="1"/>
            <c:bubble3D val="0"/>
            <c:spPr>
              <a:solidFill>
                <a:srgbClr val="FF0000"/>
              </a:solidFill>
              <a:ln w="25400">
                <a:noFill/>
              </a:ln>
            </c:spPr>
            <c:extLst>
              <c:ext xmlns:c16="http://schemas.microsoft.com/office/drawing/2014/chart" uri="{C3380CC4-5D6E-409C-BE32-E72D297353CC}">
                <c16:uniqueId val="{00000003-FE02-4BAB-BBC9-1197CCB5C346}"/>
              </c:ext>
            </c:extLst>
          </c:dPt>
          <c:dPt>
            <c:idx val="2"/>
            <c:bubble3D val="0"/>
            <c:spPr>
              <a:solidFill>
                <a:srgbClr val="FFC000"/>
              </a:solidFill>
              <a:ln w="25400">
                <a:noFill/>
              </a:ln>
            </c:spPr>
            <c:extLst>
              <c:ext xmlns:c16="http://schemas.microsoft.com/office/drawing/2014/chart" uri="{C3380CC4-5D6E-409C-BE32-E72D297353CC}">
                <c16:uniqueId val="{00000005-FE02-4BAB-BBC9-1197CCB5C346}"/>
              </c:ext>
            </c:extLst>
          </c:dPt>
          <c:dPt>
            <c:idx val="3"/>
            <c:bubble3D val="0"/>
            <c:spPr>
              <a:solidFill>
                <a:srgbClr val="00B0F0"/>
              </a:solidFill>
              <a:ln w="25400">
                <a:noFill/>
              </a:ln>
            </c:spPr>
            <c:extLst>
              <c:ext xmlns:c16="http://schemas.microsoft.com/office/drawing/2014/chart" uri="{C3380CC4-5D6E-409C-BE32-E72D297353CC}">
                <c16:uniqueId val="{00000007-FE02-4BAB-BBC9-1197CCB5C346}"/>
              </c:ext>
            </c:extLst>
          </c:dPt>
          <c:cat>
            <c:strRef>
              <c:f>'Ads And SOV'!$E$3:$E$6</c:f>
              <c:strCache>
                <c:ptCount val="4"/>
                <c:pt idx="0">
                  <c:v>Pass</c:v>
                </c:pt>
                <c:pt idx="1">
                  <c:v>Fail</c:v>
                </c:pt>
                <c:pt idx="2">
                  <c:v>Blocked</c:v>
                </c:pt>
                <c:pt idx="3">
                  <c:v>Not Executed</c:v>
                </c:pt>
              </c:strCache>
            </c:strRef>
          </c:cat>
          <c:val>
            <c:numRef>
              <c:f>'Ads And SOV'!$F$3:$F$6</c:f>
              <c:numCache>
                <c:formatCode>General</c:formatCode>
                <c:ptCount val="4"/>
                <c:pt idx="0">
                  <c:v>13</c:v>
                </c:pt>
                <c:pt idx="1">
                  <c:v>0</c:v>
                </c:pt>
                <c:pt idx="2">
                  <c:v>0</c:v>
                </c:pt>
                <c:pt idx="3">
                  <c:v>0</c:v>
                </c:pt>
              </c:numCache>
            </c:numRef>
          </c:val>
          <c:extLst>
            <c:ext xmlns:c16="http://schemas.microsoft.com/office/drawing/2014/chart" uri="{C3380CC4-5D6E-409C-BE32-E72D297353CC}">
              <c16:uniqueId val="{00000008-FE02-4BAB-BBC9-1197CCB5C346}"/>
            </c:ext>
          </c:extLst>
        </c:ser>
        <c:dLbls>
          <c:showLegendKey val="0"/>
          <c:showVal val="0"/>
          <c:showCatName val="0"/>
          <c:showSerName val="0"/>
          <c:showPercent val="0"/>
          <c:showBubbleSize val="0"/>
          <c:showLeaderLines val="1"/>
        </c:dLbls>
        <c:firstSliceAng val="0"/>
      </c:pieChart>
      <c:spPr>
        <a:solidFill>
          <a:srgbClr val="E0E9EA"/>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E0E9EA"/>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7</xdr:row>
      <xdr:rowOff>190497</xdr:rowOff>
    </xdr:from>
    <xdr:to>
      <xdr:col>3</xdr:col>
      <xdr:colOff>28575</xdr:colOff>
      <xdr:row>22</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8</xdr:row>
      <xdr:rowOff>16669</xdr:rowOff>
    </xdr:from>
    <xdr:to>
      <xdr:col>7</xdr:col>
      <xdr:colOff>447675</xdr:colOff>
      <xdr:row>21</xdr:row>
      <xdr:rowOff>161925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200292</xdr:colOff>
      <xdr:row>3</xdr:row>
      <xdr:rowOff>9607</xdr:rowOff>
    </xdr:to>
    <xdr:pic>
      <xdr:nvPicPr>
        <xdr:cNvPr id="6" name="Picture 5">
          <a:extLst>
            <a:ext uri="{FF2B5EF4-FFF2-40B4-BE49-F238E27FC236}">
              <a16:creationId xmlns:a16="http://schemas.microsoft.com/office/drawing/2014/main" id="{FD4BE769-E452-441F-8818-0196490DCF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9525</xdr:colOff>
      <xdr:row>6</xdr:row>
      <xdr:rowOff>0</xdr:rowOff>
    </xdr:from>
    <xdr:to>
      <xdr:col>5</xdr:col>
      <xdr:colOff>2038349</xdr:colOff>
      <xdr:row>10</xdr:row>
      <xdr:rowOff>190501</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38102</xdr:rowOff>
    </xdr:from>
    <xdr:to>
      <xdr:col>0</xdr:col>
      <xdr:colOff>1009650</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id="{00000000-0008-0000-0200-000003000000}"/>
            </a:ext>
          </a:extLst>
        </xdr:cNvPr>
        <xdr:cNvSpPr>
          <a:spLocks noEditPoints="1"/>
        </xdr:cNvSpPr>
      </xdr:nvSpPr>
      <xdr:spPr bwMode="auto">
        <a:xfrm>
          <a:off x="38100" y="38102"/>
          <a:ext cx="971550"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heetViews>
  <sheetFormatPr defaultRowHeight="15"/>
  <cols>
    <col min="1" max="1" width="25.7109375" style="1" customWidth="1"/>
    <col min="2" max="5" width="13.7109375" style="1" customWidth="1"/>
    <col min="6" max="6" width="14.42578125" style="1" bestFit="1" customWidth="1"/>
    <col min="7" max="8" width="14.7109375" style="1" customWidth="1"/>
    <col min="9" max="9" width="4.7109375" style="1" customWidth="1"/>
    <col min="10" max="10" width="9.140625" style="1"/>
    <col min="11" max="11" width="47.5703125" style="1" bestFit="1" customWidth="1"/>
    <col min="12" max="16384" width="9.140625" style="1"/>
  </cols>
  <sheetData>
    <row r="1" spans="1:11">
      <c r="J1" s="29" t="s">
        <v>5</v>
      </c>
      <c r="K1" s="30" t="s">
        <v>6</v>
      </c>
    </row>
    <row r="2" spans="1:11">
      <c r="J2" s="22" t="s">
        <v>43</v>
      </c>
      <c r="K2" s="23" t="str">
        <f>VLOOKUP(J2,'Ads And SOV'!$A$13:$C$134,2,0)</f>
        <v>Verify Promo Search screen after login.</v>
      </c>
    </row>
    <row r="3" spans="1:11" ht="15.75" thickBot="1">
      <c r="J3" s="22" t="s">
        <v>44</v>
      </c>
      <c r="K3" s="23" t="str">
        <f>VLOOKUP(J3,'Ads And SOV'!$A$13:$C$134,2,0)</f>
        <v>Verify Sub Menu option for client as FR Images.</v>
      </c>
    </row>
    <row r="4" spans="1:11" ht="15.75" thickBot="1">
      <c r="A4" s="57" t="s">
        <v>42</v>
      </c>
      <c r="B4" s="57"/>
      <c r="C4" s="57"/>
      <c r="D4" s="57"/>
      <c r="E4" s="57"/>
      <c r="F4" s="57"/>
      <c r="G4" s="57"/>
      <c r="H4" s="57"/>
      <c r="J4" s="24" t="s">
        <v>45</v>
      </c>
      <c r="K4" s="23" t="str">
        <f>VLOOKUP(J4,'Ads And SOV'!$A$13:$C$134,2,0)</f>
        <v>Verify Sub Menu option for client as FR Data.</v>
      </c>
    </row>
    <row r="5" spans="1:11" ht="15.75" thickBot="1">
      <c r="A5" s="54" t="s">
        <v>0</v>
      </c>
      <c r="B5" s="55" t="s">
        <v>41</v>
      </c>
      <c r="C5" s="55"/>
      <c r="D5" s="55"/>
      <c r="E5" s="55"/>
      <c r="F5" s="55"/>
      <c r="G5" s="56" t="s">
        <v>1</v>
      </c>
      <c r="H5" s="56" t="s">
        <v>40</v>
      </c>
      <c r="J5" s="22" t="s">
        <v>46</v>
      </c>
      <c r="K5" s="23" t="str">
        <f>VLOOKUP(J5,'Ads And SOV'!$A$13:$C$134,2,0)</f>
        <v>Verify Ads And SOV screen.</v>
      </c>
    </row>
    <row r="6" spans="1:11" ht="15.75" thickBot="1">
      <c r="A6" s="54"/>
      <c r="B6" s="25" t="s">
        <v>2</v>
      </c>
      <c r="C6" s="25" t="s">
        <v>3</v>
      </c>
      <c r="D6" s="25" t="s">
        <v>25</v>
      </c>
      <c r="E6" s="26" t="s">
        <v>24</v>
      </c>
      <c r="F6" s="25" t="s">
        <v>4</v>
      </c>
      <c r="G6" s="56"/>
      <c r="H6" s="56"/>
      <c r="J6" s="22" t="s">
        <v>47</v>
      </c>
      <c r="K6" s="23" t="str">
        <f>VLOOKUP(J6,'Ads And SOV'!$A$13:$C$134,2,0)</f>
        <v>Verify Export icon &amp; options.</v>
      </c>
    </row>
    <row r="7" spans="1:11" ht="15.75" thickBot="1">
      <c r="A7" s="47" t="s">
        <v>28</v>
      </c>
      <c r="B7" s="27">
        <f>'Ads And SOV'!F3</f>
        <v>13</v>
      </c>
      <c r="C7" s="27">
        <f>'Ads And SOV'!F4</f>
        <v>0</v>
      </c>
      <c r="D7" s="27">
        <f>'Ads And SOV'!F5</f>
        <v>0</v>
      </c>
      <c r="E7" s="27">
        <f>'Ads And SOV'!F6</f>
        <v>0</v>
      </c>
      <c r="F7" s="27">
        <f>SUM(B7:E7)</f>
        <v>13</v>
      </c>
      <c r="G7" s="28">
        <f>(B7+C7+D7)/(F7)</f>
        <v>1</v>
      </c>
      <c r="H7" s="28">
        <f>100%-G7</f>
        <v>0</v>
      </c>
      <c r="J7" s="24" t="s">
        <v>48</v>
      </c>
      <c r="K7" s="23" t="str">
        <f>VLOOKUP(J7,'Ads And SOV'!$A$13:$C$134,2,0)</f>
        <v>Verify Home icon with Breadcrumb.</v>
      </c>
    </row>
    <row r="8" spans="1:11">
      <c r="J8" s="22" t="s">
        <v>49</v>
      </c>
      <c r="K8" s="23" t="str">
        <f>VLOOKUP(J8,'Ads And SOV'!$A$13:$C$134,2,0)</f>
        <v>Verify Country drop down list.</v>
      </c>
    </row>
    <row r="9" spans="1:11">
      <c r="J9" s="22" t="s">
        <v>50</v>
      </c>
      <c r="K9" s="23" t="str">
        <f>VLOOKUP(J9,'Ads And SOV'!$A$13:$C$134,2,0)</f>
        <v>Verify Media drop down list.</v>
      </c>
    </row>
    <row r="10" spans="1:11">
      <c r="J10" s="24" t="s">
        <v>51</v>
      </c>
      <c r="K10" s="23" t="str">
        <f>VLOOKUP(J10,'Ads And SOV'!$A$13:$C$134,2,0)</f>
        <v>Verify Calendar Textbox &amp; icon.</v>
      </c>
    </row>
    <row r="11" spans="1:11">
      <c r="J11" s="22" t="s">
        <v>52</v>
      </c>
      <c r="K11" s="23" t="str">
        <f>VLOOKUP(J11,'Ads And SOV'!$A$13:$C$134,2,0)</f>
        <v>Verify All Pages view when user click on any Image.</v>
      </c>
    </row>
    <row r="12" spans="1:11">
      <c r="J12" s="22" t="s">
        <v>53</v>
      </c>
      <c r="K12" s="23" t="str">
        <f>VLOOKUP(J12,'Ads And SOV'!$A$13:$C$134,2,0)</f>
        <v>Verify Zoom icon on Image.</v>
      </c>
    </row>
    <row r="13" spans="1:11">
      <c r="J13" s="24" t="s">
        <v>54</v>
      </c>
      <c r="K13" s="23" t="str">
        <f>VLOOKUP(J13,'Ads And SOV'!$A$13:$C$134,2,0)</f>
        <v>Verify VIEW PAGE FULL SIZE option.</v>
      </c>
    </row>
    <row r="14" spans="1:11">
      <c r="J14" s="22" t="s">
        <v>55</v>
      </c>
      <c r="K14" s="23" t="str">
        <f>VLOOKUP(J14,'Ads And SOV'!$A$13:$C$134,2,0)</f>
        <v>Verify ALL PAGES navigation option.</v>
      </c>
    </row>
  </sheetData>
  <mergeCells count="5">
    <mergeCell ref="A5:A6"/>
    <mergeCell ref="B5:F5"/>
    <mergeCell ref="G5:G6"/>
    <mergeCell ref="H5:H6"/>
    <mergeCell ref="A4:H4"/>
  </mergeCells>
  <hyperlinks>
    <hyperlink ref="A7" location="'Ads And SOV'!A1" display="Ads And SOV"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4"/>
  <sheetViews>
    <sheetView zoomScaleSheetLayoutView="100" workbookViewId="0"/>
  </sheetViews>
  <sheetFormatPr defaultColWidth="8.7109375" defaultRowHeight="15"/>
  <cols>
    <col min="1" max="1" width="15.7109375" style="15" customWidth="1"/>
    <col min="2" max="2" width="53" style="13" bestFit="1" customWidth="1"/>
    <col min="3" max="3" width="99.7109375" style="13" customWidth="1"/>
    <col min="4" max="4" width="14.28515625" style="13" bestFit="1" customWidth="1"/>
    <col min="5" max="5" width="15.85546875" style="13" bestFit="1" customWidth="1"/>
    <col min="6" max="6" width="30.7109375" style="13" customWidth="1"/>
    <col min="7" max="16384" width="8.7109375" style="4"/>
  </cols>
  <sheetData>
    <row r="1" spans="1:6" ht="39.950000000000003" customHeight="1" thickBot="1">
      <c r="A1" s="14"/>
      <c r="B1" s="2"/>
      <c r="C1" s="2"/>
      <c r="D1" s="2"/>
      <c r="E1" s="3"/>
      <c r="F1" s="3"/>
    </row>
    <row r="2" spans="1:6" ht="15.75" thickBot="1">
      <c r="A2" s="5"/>
      <c r="B2" s="43" t="s">
        <v>8</v>
      </c>
      <c r="C2" s="32" t="s">
        <v>125</v>
      </c>
      <c r="D2" s="5"/>
      <c r="E2" s="67" t="s">
        <v>11</v>
      </c>
      <c r="F2" s="68"/>
    </row>
    <row r="3" spans="1:6">
      <c r="A3" s="5"/>
      <c r="B3" s="43" t="s">
        <v>65</v>
      </c>
      <c r="C3" s="32" t="s">
        <v>28</v>
      </c>
      <c r="D3" s="5"/>
      <c r="E3" s="20" t="s">
        <v>2</v>
      </c>
      <c r="F3" s="44">
        <f>COUNTIF(F13:F134,"Pass")</f>
        <v>13</v>
      </c>
    </row>
    <row r="4" spans="1:6">
      <c r="A4" s="5"/>
      <c r="B4" s="43" t="s">
        <v>7</v>
      </c>
      <c r="C4" s="31" t="s">
        <v>66</v>
      </c>
      <c r="D4" s="5"/>
      <c r="E4" s="21" t="s">
        <v>3</v>
      </c>
      <c r="F4" s="45">
        <f>COUNTIF(F13:F134,"Fail")</f>
        <v>0</v>
      </c>
    </row>
    <row r="5" spans="1:6">
      <c r="A5" s="5"/>
      <c r="B5" s="43" t="s">
        <v>64</v>
      </c>
      <c r="C5" s="48">
        <v>43972</v>
      </c>
      <c r="D5" s="5"/>
      <c r="E5" s="16" t="s">
        <v>25</v>
      </c>
      <c r="F5" s="45">
        <f>COUNTIF(F13:F134,"Blocked")</f>
        <v>0</v>
      </c>
    </row>
    <row r="6" spans="1:6" ht="15.75" thickBot="1">
      <c r="A6" s="5"/>
      <c r="B6" s="43" t="s">
        <v>13</v>
      </c>
      <c r="C6" s="32" t="s">
        <v>22</v>
      </c>
      <c r="D6" s="5"/>
      <c r="E6" s="17" t="s">
        <v>24</v>
      </c>
      <c r="F6" s="46">
        <f>COUNTIF(F13:F134,"Not Executed")</f>
        <v>0</v>
      </c>
    </row>
    <row r="7" spans="1:6">
      <c r="A7" s="5"/>
      <c r="B7" s="43" t="s">
        <v>12</v>
      </c>
      <c r="C7" s="32" t="s">
        <v>26</v>
      </c>
      <c r="D7" s="5"/>
      <c r="E7" s="18"/>
      <c r="F7" s="19"/>
    </row>
    <row r="8" spans="1:6">
      <c r="A8" s="5"/>
      <c r="B8" s="43" t="s">
        <v>63</v>
      </c>
      <c r="C8" s="48"/>
      <c r="D8" s="5"/>
      <c r="E8" s="6"/>
      <c r="F8" s="7"/>
    </row>
    <row r="9" spans="1:6">
      <c r="A9" s="5"/>
      <c r="B9" s="43" t="s">
        <v>9</v>
      </c>
      <c r="C9" s="32"/>
      <c r="D9" s="5"/>
      <c r="E9" s="6"/>
      <c r="F9" s="7"/>
    </row>
    <row r="10" spans="1:6">
      <c r="A10" s="5"/>
      <c r="B10" s="43" t="s">
        <v>10</v>
      </c>
      <c r="C10" s="48"/>
      <c r="D10" s="5"/>
      <c r="E10" s="6"/>
      <c r="F10" s="7"/>
    </row>
    <row r="11" spans="1:6" ht="15.75" thickBot="1">
      <c r="A11" s="5"/>
      <c r="B11" s="8"/>
      <c r="C11" s="8"/>
      <c r="D11" s="5"/>
      <c r="E11" s="9"/>
      <c r="F11" s="10"/>
    </row>
    <row r="12" spans="1:6">
      <c r="A12" s="5"/>
      <c r="B12" s="8"/>
      <c r="C12" s="8"/>
      <c r="D12" s="5"/>
    </row>
    <row r="13" spans="1:6" s="11" customFormat="1">
      <c r="A13" s="49" t="s">
        <v>43</v>
      </c>
      <c r="B13" s="61" t="s">
        <v>67</v>
      </c>
      <c r="C13" s="62"/>
      <c r="D13" s="63"/>
      <c r="E13" s="50" t="s">
        <v>14</v>
      </c>
      <c r="F13" s="51" t="str">
        <f>IF(COUNTIF(E16:E16,"Blocked")&gt;0,"Blocked",IF(COUNTIF(E16:E16,"Fail")&gt;0,"Fail",IF(COUNTIF(E16:E16,"")=0,"Pass","Not Executed")))</f>
        <v>Pass</v>
      </c>
    </row>
    <row r="14" spans="1:6" s="11" customFormat="1" ht="30.75" customHeight="1">
      <c r="A14" s="33" t="s">
        <v>15</v>
      </c>
      <c r="B14" s="64" t="s">
        <v>73</v>
      </c>
      <c r="C14" s="65"/>
      <c r="D14" s="65"/>
      <c r="E14" s="65"/>
      <c r="F14" s="66"/>
    </row>
    <row r="15" spans="1:6" s="11" customFormat="1">
      <c r="A15" s="52" t="s">
        <v>16</v>
      </c>
      <c r="B15" s="52" t="s">
        <v>17</v>
      </c>
      <c r="C15" s="53" t="s">
        <v>23</v>
      </c>
      <c r="D15" s="52" t="s">
        <v>18</v>
      </c>
      <c r="E15" s="52" t="s">
        <v>19</v>
      </c>
      <c r="F15" s="52" t="s">
        <v>20</v>
      </c>
    </row>
    <row r="16" spans="1:6" s="11" customFormat="1" ht="105">
      <c r="A16" s="35">
        <v>1</v>
      </c>
      <c r="B16" s="36" t="s">
        <v>69</v>
      </c>
      <c r="C16" s="37" t="s">
        <v>68</v>
      </c>
      <c r="D16" s="38"/>
      <c r="E16" s="39" t="s">
        <v>2</v>
      </c>
      <c r="F16" s="40"/>
    </row>
    <row r="17" spans="1:6" s="12" customFormat="1">
      <c r="A17" s="34" t="s">
        <v>21</v>
      </c>
      <c r="B17" s="58"/>
      <c r="C17" s="59"/>
      <c r="D17" s="59"/>
      <c r="E17" s="59"/>
      <c r="F17" s="60"/>
    </row>
    <row r="18" spans="1:6" s="11" customFormat="1">
      <c r="A18" s="49" t="s">
        <v>44</v>
      </c>
      <c r="B18" s="61" t="s">
        <v>74</v>
      </c>
      <c r="C18" s="62"/>
      <c r="D18" s="63"/>
      <c r="E18" s="50" t="s">
        <v>14</v>
      </c>
      <c r="F18" s="51" t="str">
        <f>IF(COUNTIF(E21:E22,"Blocked")&gt;0,"Blocked",IF(COUNTIF(E21:E22,"Fail")&gt;0,"Fail",IF(COUNTIF(E21:E22,"")=0,"Pass","Not Executed")))</f>
        <v>Pass</v>
      </c>
    </row>
    <row r="19" spans="1:6" s="11" customFormat="1" ht="30" customHeight="1">
      <c r="A19" s="33" t="s">
        <v>15</v>
      </c>
      <c r="B19" s="64" t="s">
        <v>71</v>
      </c>
      <c r="C19" s="65"/>
      <c r="D19" s="65"/>
      <c r="E19" s="65"/>
      <c r="F19" s="66"/>
    </row>
    <row r="20" spans="1:6" s="11" customFormat="1">
      <c r="A20" s="52" t="s">
        <v>16</v>
      </c>
      <c r="B20" s="52" t="s">
        <v>17</v>
      </c>
      <c r="C20" s="53" t="s">
        <v>23</v>
      </c>
      <c r="D20" s="52" t="s">
        <v>18</v>
      </c>
      <c r="E20" s="52" t="s">
        <v>19</v>
      </c>
      <c r="F20" s="52" t="s">
        <v>20</v>
      </c>
    </row>
    <row r="21" spans="1:6" s="11" customFormat="1" ht="15.75">
      <c r="A21" s="35">
        <v>1</v>
      </c>
      <c r="B21" s="36" t="s">
        <v>69</v>
      </c>
      <c r="C21" s="37" t="s">
        <v>70</v>
      </c>
      <c r="D21" s="38"/>
      <c r="E21" s="39" t="s">
        <v>2</v>
      </c>
      <c r="F21" s="40"/>
    </row>
    <row r="22" spans="1:6" s="11" customFormat="1" ht="75">
      <c r="A22" s="35">
        <v>2</v>
      </c>
      <c r="B22" s="36" t="s">
        <v>72</v>
      </c>
      <c r="C22" s="37" t="s">
        <v>77</v>
      </c>
      <c r="D22" s="38"/>
      <c r="E22" s="39" t="s">
        <v>2</v>
      </c>
      <c r="F22" s="40"/>
    </row>
    <row r="23" spans="1:6" s="12" customFormat="1">
      <c r="A23" s="34" t="s">
        <v>21</v>
      </c>
      <c r="B23" s="58"/>
      <c r="C23" s="59"/>
      <c r="D23" s="59"/>
      <c r="E23" s="59"/>
      <c r="F23" s="60"/>
    </row>
    <row r="24" spans="1:6" s="11" customFormat="1">
      <c r="A24" s="49" t="s">
        <v>45</v>
      </c>
      <c r="B24" s="61" t="s">
        <v>76</v>
      </c>
      <c r="C24" s="62"/>
      <c r="D24" s="63"/>
      <c r="E24" s="50" t="s">
        <v>14</v>
      </c>
      <c r="F24" s="51" t="str">
        <f>IF(COUNTIF(E27:E28,"Blocked")&gt;0,"Blocked",IF(COUNTIF(E27:E28,"Fail")&gt;0,"Fail",IF(COUNTIF(E27:E28,"")=0,"Pass","Not Executed")))</f>
        <v>Pass</v>
      </c>
    </row>
    <row r="25" spans="1:6" s="11" customFormat="1" ht="29.25" customHeight="1">
      <c r="A25" s="33" t="s">
        <v>15</v>
      </c>
      <c r="B25" s="64" t="s">
        <v>73</v>
      </c>
      <c r="C25" s="65"/>
      <c r="D25" s="65"/>
      <c r="E25" s="65"/>
      <c r="F25" s="66"/>
    </row>
    <row r="26" spans="1:6" s="11" customFormat="1">
      <c r="A26" s="52" t="s">
        <v>16</v>
      </c>
      <c r="B26" s="52" t="s">
        <v>17</v>
      </c>
      <c r="C26" s="53" t="s">
        <v>23</v>
      </c>
      <c r="D26" s="52" t="s">
        <v>18</v>
      </c>
      <c r="E26" s="52" t="s">
        <v>19</v>
      </c>
      <c r="F26" s="52" t="s">
        <v>20</v>
      </c>
    </row>
    <row r="27" spans="1:6" s="11" customFormat="1" ht="15.75">
      <c r="A27" s="35">
        <v>1</v>
      </c>
      <c r="B27" s="36" t="s">
        <v>69</v>
      </c>
      <c r="C27" s="37" t="s">
        <v>70</v>
      </c>
      <c r="D27" s="38"/>
      <c r="E27" s="39" t="s">
        <v>2</v>
      </c>
      <c r="F27" s="40"/>
    </row>
    <row r="28" spans="1:6" s="11" customFormat="1" ht="105">
      <c r="A28" s="35">
        <v>2</v>
      </c>
      <c r="B28" s="36" t="s">
        <v>72</v>
      </c>
      <c r="C28" s="37" t="s">
        <v>75</v>
      </c>
      <c r="D28" s="38"/>
      <c r="E28" s="39" t="s">
        <v>2</v>
      </c>
      <c r="F28" s="40"/>
    </row>
    <row r="29" spans="1:6" s="12" customFormat="1">
      <c r="A29" s="34" t="s">
        <v>21</v>
      </c>
      <c r="B29" s="58"/>
      <c r="C29" s="59"/>
      <c r="D29" s="59"/>
      <c r="E29" s="59"/>
      <c r="F29" s="60"/>
    </row>
    <row r="30" spans="1:6" s="11" customFormat="1">
      <c r="A30" s="49" t="s">
        <v>46</v>
      </c>
      <c r="B30" s="61" t="s">
        <v>39</v>
      </c>
      <c r="C30" s="62"/>
      <c r="D30" s="63"/>
      <c r="E30" s="50" t="s">
        <v>14</v>
      </c>
      <c r="F30" s="51" t="str">
        <f>IF(COUNTIF(E33:E36,"Blocked")&gt;0,"Blocked",IF(COUNTIF(E33:E36,"Fail")&gt;0,"Fail",IF(COUNTIF(E33:E36,"")=0,"Pass","Not Executed")))</f>
        <v>Pass</v>
      </c>
    </row>
    <row r="31" spans="1:6" s="11" customFormat="1" ht="30" customHeight="1">
      <c r="A31" s="33" t="s">
        <v>15</v>
      </c>
      <c r="B31" s="64" t="s">
        <v>73</v>
      </c>
      <c r="C31" s="65"/>
      <c r="D31" s="65"/>
      <c r="E31" s="65"/>
      <c r="F31" s="66"/>
    </row>
    <row r="32" spans="1:6" s="11" customFormat="1">
      <c r="A32" s="52" t="s">
        <v>16</v>
      </c>
      <c r="B32" s="52" t="s">
        <v>17</v>
      </c>
      <c r="C32" s="53" t="s">
        <v>23</v>
      </c>
      <c r="D32" s="52" t="s">
        <v>18</v>
      </c>
      <c r="E32" s="52" t="s">
        <v>19</v>
      </c>
      <c r="F32" s="52" t="s">
        <v>20</v>
      </c>
    </row>
    <row r="33" spans="1:6" s="11" customFormat="1" ht="15.75">
      <c r="A33" s="35">
        <v>1</v>
      </c>
      <c r="B33" s="36" t="s">
        <v>69</v>
      </c>
      <c r="C33" s="37" t="s">
        <v>70</v>
      </c>
      <c r="D33" s="38"/>
      <c r="E33" s="39" t="s">
        <v>2</v>
      </c>
      <c r="F33" s="40"/>
    </row>
    <row r="34" spans="1:6" s="11" customFormat="1" ht="15.75">
      <c r="A34" s="35">
        <v>2</v>
      </c>
      <c r="B34" s="36" t="s">
        <v>72</v>
      </c>
      <c r="C34" s="37" t="s">
        <v>78</v>
      </c>
      <c r="D34" s="38"/>
      <c r="E34" s="39" t="s">
        <v>2</v>
      </c>
      <c r="F34" s="40"/>
    </row>
    <row r="35" spans="1:6" s="11" customFormat="1" ht="15.75">
      <c r="A35" s="35">
        <v>3</v>
      </c>
      <c r="B35" s="36" t="s">
        <v>79</v>
      </c>
      <c r="C35" s="37" t="s">
        <v>80</v>
      </c>
      <c r="D35" s="38"/>
      <c r="E35" s="39" t="s">
        <v>2</v>
      </c>
      <c r="F35" s="40"/>
    </row>
    <row r="36" spans="1:6" s="11" customFormat="1" ht="105">
      <c r="A36" s="35">
        <v>4</v>
      </c>
      <c r="B36" s="36" t="s">
        <v>81</v>
      </c>
      <c r="C36" s="37" t="s">
        <v>82</v>
      </c>
      <c r="D36" s="38"/>
      <c r="E36" s="39" t="s">
        <v>2</v>
      </c>
      <c r="F36" s="41"/>
    </row>
    <row r="37" spans="1:6" s="12" customFormat="1">
      <c r="A37" s="34" t="s">
        <v>21</v>
      </c>
      <c r="B37" s="58"/>
      <c r="C37" s="59"/>
      <c r="D37" s="59"/>
      <c r="E37" s="59"/>
      <c r="F37" s="60"/>
    </row>
    <row r="38" spans="1:6" s="11" customFormat="1">
      <c r="A38" s="49" t="s">
        <v>47</v>
      </c>
      <c r="B38" s="61" t="s">
        <v>83</v>
      </c>
      <c r="C38" s="62"/>
      <c r="D38" s="63"/>
      <c r="E38" s="50" t="s">
        <v>14</v>
      </c>
      <c r="F38" s="51" t="str">
        <f>IF(COUNTIF(E41:E46,"Blocked")&gt;0,"Blocked",IF(COUNTIF(E41:E46,"Fail")&gt;0,"Fail",IF(COUNTIF(E41:E46,"")=0,"Pass","Not Executed")))</f>
        <v>Pass</v>
      </c>
    </row>
    <row r="39" spans="1:6" s="11" customFormat="1" ht="30" customHeight="1">
      <c r="A39" s="33" t="s">
        <v>15</v>
      </c>
      <c r="B39" s="64" t="s">
        <v>73</v>
      </c>
      <c r="C39" s="65"/>
      <c r="D39" s="65"/>
      <c r="E39" s="65"/>
      <c r="F39" s="66"/>
    </row>
    <row r="40" spans="1:6" s="11" customFormat="1">
      <c r="A40" s="52" t="s">
        <v>16</v>
      </c>
      <c r="B40" s="52" t="s">
        <v>17</v>
      </c>
      <c r="C40" s="53" t="s">
        <v>23</v>
      </c>
      <c r="D40" s="52" t="s">
        <v>18</v>
      </c>
      <c r="E40" s="52" t="s">
        <v>19</v>
      </c>
      <c r="F40" s="52" t="s">
        <v>20</v>
      </c>
    </row>
    <row r="41" spans="1:6" s="11" customFormat="1" ht="15.75">
      <c r="A41" s="35">
        <v>1</v>
      </c>
      <c r="B41" s="36" t="s">
        <v>69</v>
      </c>
      <c r="C41" s="37" t="s">
        <v>70</v>
      </c>
      <c r="D41" s="38"/>
      <c r="E41" s="39" t="s">
        <v>2</v>
      </c>
      <c r="F41" s="40"/>
    </row>
    <row r="42" spans="1:6" s="11" customFormat="1" ht="15.75">
      <c r="A42" s="35">
        <v>2</v>
      </c>
      <c r="B42" s="36" t="s">
        <v>72</v>
      </c>
      <c r="C42" s="37" t="s">
        <v>78</v>
      </c>
      <c r="D42" s="38"/>
      <c r="E42" s="39" t="s">
        <v>2</v>
      </c>
      <c r="F42" s="40"/>
    </row>
    <row r="43" spans="1:6" s="11" customFormat="1" ht="15.75">
      <c r="A43" s="35">
        <v>3</v>
      </c>
      <c r="B43" s="36" t="s">
        <v>79</v>
      </c>
      <c r="C43" s="37" t="s">
        <v>80</v>
      </c>
      <c r="D43" s="38"/>
      <c r="E43" s="39" t="s">
        <v>2</v>
      </c>
      <c r="F43" s="40"/>
    </row>
    <row r="44" spans="1:6" s="11" customFormat="1" ht="45">
      <c r="A44" s="35">
        <v>4</v>
      </c>
      <c r="B44" s="36" t="s">
        <v>84</v>
      </c>
      <c r="C44" s="37" t="s">
        <v>85</v>
      </c>
      <c r="D44" s="38"/>
      <c r="E44" s="39" t="s">
        <v>2</v>
      </c>
      <c r="F44" s="42"/>
    </row>
    <row r="45" spans="1:6" s="11" customFormat="1" ht="30">
      <c r="A45" s="35">
        <v>5</v>
      </c>
      <c r="B45" s="36" t="s">
        <v>86</v>
      </c>
      <c r="C45" s="37" t="s">
        <v>87</v>
      </c>
      <c r="D45" s="38"/>
      <c r="E45" s="39" t="s">
        <v>2</v>
      </c>
      <c r="F45" s="42"/>
    </row>
    <row r="46" spans="1:6" s="11" customFormat="1" ht="30">
      <c r="A46" s="35">
        <v>6</v>
      </c>
      <c r="B46" s="36" t="s">
        <v>88</v>
      </c>
      <c r="C46" s="37" t="s">
        <v>89</v>
      </c>
      <c r="D46" s="38"/>
      <c r="E46" s="39" t="s">
        <v>2</v>
      </c>
      <c r="F46" s="40"/>
    </row>
    <row r="47" spans="1:6" s="12" customFormat="1">
      <c r="A47" s="34" t="s">
        <v>21</v>
      </c>
      <c r="B47" s="58"/>
      <c r="C47" s="59"/>
      <c r="D47" s="59"/>
      <c r="E47" s="59"/>
      <c r="F47" s="60"/>
    </row>
    <row r="48" spans="1:6" s="11" customFormat="1">
      <c r="A48" s="49" t="s">
        <v>48</v>
      </c>
      <c r="B48" s="61" t="s">
        <v>62</v>
      </c>
      <c r="C48" s="62"/>
      <c r="D48" s="63"/>
      <c r="E48" s="50" t="s">
        <v>14</v>
      </c>
      <c r="F48" s="51" t="str">
        <f>IF(COUNTIF(E51:E58,"Blocked")&gt;0,"Blocked",IF(COUNTIF(E51:E58,"Fail")&gt;0,"Fail",IF(COUNTIF(E51:E58,"")=0,"Pass","Not Executed")))</f>
        <v>Pass</v>
      </c>
    </row>
    <row r="49" spans="1:6" s="11" customFormat="1">
      <c r="A49" s="33" t="s">
        <v>15</v>
      </c>
      <c r="B49" s="64" t="s">
        <v>56</v>
      </c>
      <c r="C49" s="65"/>
      <c r="D49" s="65"/>
      <c r="E49" s="65"/>
      <c r="F49" s="66"/>
    </row>
    <row r="50" spans="1:6" s="11" customFormat="1">
      <c r="A50" s="52" t="s">
        <v>16</v>
      </c>
      <c r="B50" s="52" t="s">
        <v>17</v>
      </c>
      <c r="C50" s="53" t="s">
        <v>23</v>
      </c>
      <c r="D50" s="52" t="s">
        <v>18</v>
      </c>
      <c r="E50" s="52" t="s">
        <v>19</v>
      </c>
      <c r="F50" s="52" t="s">
        <v>20</v>
      </c>
    </row>
    <row r="51" spans="1:6" s="11" customFormat="1" ht="15.75">
      <c r="A51" s="35">
        <v>1</v>
      </c>
      <c r="B51" s="36" t="s">
        <v>69</v>
      </c>
      <c r="C51" s="37" t="s">
        <v>70</v>
      </c>
      <c r="D51" s="38"/>
      <c r="E51" s="39" t="s">
        <v>2</v>
      </c>
      <c r="F51" s="40"/>
    </row>
    <row r="52" spans="1:6" s="11" customFormat="1" ht="15.75">
      <c r="A52" s="35">
        <v>2</v>
      </c>
      <c r="B52" s="36" t="s">
        <v>72</v>
      </c>
      <c r="C52" s="37" t="s">
        <v>78</v>
      </c>
      <c r="D52" s="38"/>
      <c r="E52" s="39" t="s">
        <v>2</v>
      </c>
      <c r="F52" s="40"/>
    </row>
    <row r="53" spans="1:6" s="11" customFormat="1" ht="15.75">
      <c r="A53" s="35">
        <v>3</v>
      </c>
      <c r="B53" s="36" t="s">
        <v>79</v>
      </c>
      <c r="C53" s="37" t="s">
        <v>80</v>
      </c>
      <c r="D53" s="38"/>
      <c r="E53" s="39" t="s">
        <v>2</v>
      </c>
      <c r="F53" s="40"/>
    </row>
    <row r="54" spans="1:6" s="11" customFormat="1" ht="15.75">
      <c r="A54" s="35">
        <v>4</v>
      </c>
      <c r="B54" s="36" t="s">
        <v>32</v>
      </c>
      <c r="C54" s="37" t="s">
        <v>99</v>
      </c>
      <c r="D54" s="38"/>
      <c r="E54" s="39" t="s">
        <v>2</v>
      </c>
      <c r="F54" s="40"/>
    </row>
    <row r="55" spans="1:6" s="11" customFormat="1" ht="30">
      <c r="A55" s="35">
        <v>5</v>
      </c>
      <c r="B55" s="36" t="s">
        <v>100</v>
      </c>
      <c r="C55" s="37" t="s">
        <v>101</v>
      </c>
      <c r="D55" s="38"/>
      <c r="E55" s="39" t="s">
        <v>2</v>
      </c>
      <c r="F55" s="40"/>
    </row>
    <row r="56" spans="1:6" s="11" customFormat="1" ht="30">
      <c r="A56" s="35">
        <v>6</v>
      </c>
      <c r="B56" s="36" t="s">
        <v>102</v>
      </c>
      <c r="C56" s="37" t="s">
        <v>103</v>
      </c>
      <c r="D56" s="38"/>
      <c r="E56" s="39" t="s">
        <v>2</v>
      </c>
      <c r="F56" s="40"/>
    </row>
    <row r="57" spans="1:6" s="11" customFormat="1" ht="30">
      <c r="A57" s="35">
        <v>7</v>
      </c>
      <c r="B57" s="36" t="s">
        <v>104</v>
      </c>
      <c r="C57" s="37" t="s">
        <v>101</v>
      </c>
      <c r="D57" s="38"/>
      <c r="E57" s="39" t="s">
        <v>2</v>
      </c>
      <c r="F57" s="40"/>
    </row>
    <row r="58" spans="1:6" s="11" customFormat="1" ht="15.75">
      <c r="A58" s="35">
        <v>8</v>
      </c>
      <c r="B58" s="36" t="s">
        <v>105</v>
      </c>
      <c r="C58" s="37" t="s">
        <v>99</v>
      </c>
      <c r="D58" s="38"/>
      <c r="E58" s="39" t="s">
        <v>2</v>
      </c>
      <c r="F58" s="40"/>
    </row>
    <row r="59" spans="1:6" s="12" customFormat="1">
      <c r="A59" s="34" t="s">
        <v>21</v>
      </c>
      <c r="B59" s="58"/>
      <c r="C59" s="59"/>
      <c r="D59" s="59"/>
      <c r="E59" s="59"/>
      <c r="F59" s="60"/>
    </row>
    <row r="60" spans="1:6" s="11" customFormat="1">
      <c r="A60" s="49" t="s">
        <v>49</v>
      </c>
      <c r="B60" s="61" t="s">
        <v>57</v>
      </c>
      <c r="C60" s="62"/>
      <c r="D60" s="63"/>
      <c r="E60" s="50" t="s">
        <v>14</v>
      </c>
      <c r="F60" s="51" t="str">
        <f>IF(COUNTIF(E63:E68,"Blocked")&gt;0,"Blocked",IF(COUNTIF(E63:E68,"Fail")&gt;0,"Fail",IF(COUNTIF(E63:E68,"")=0,"Pass","Not Executed")))</f>
        <v>Pass</v>
      </c>
    </row>
    <row r="61" spans="1:6" s="11" customFormat="1" ht="28.5" customHeight="1">
      <c r="A61" s="33" t="s">
        <v>15</v>
      </c>
      <c r="B61" s="64" t="s">
        <v>73</v>
      </c>
      <c r="C61" s="65"/>
      <c r="D61" s="65"/>
      <c r="E61" s="65"/>
      <c r="F61" s="66"/>
    </row>
    <row r="62" spans="1:6" s="11" customFormat="1">
      <c r="A62" s="52" t="s">
        <v>16</v>
      </c>
      <c r="B62" s="52" t="s">
        <v>17</v>
      </c>
      <c r="C62" s="53" t="s">
        <v>23</v>
      </c>
      <c r="D62" s="52" t="s">
        <v>18</v>
      </c>
      <c r="E62" s="52" t="s">
        <v>19</v>
      </c>
      <c r="F62" s="52" t="s">
        <v>20</v>
      </c>
    </row>
    <row r="63" spans="1:6" s="11" customFormat="1" ht="15.75">
      <c r="A63" s="35">
        <v>1</v>
      </c>
      <c r="B63" s="36" t="s">
        <v>69</v>
      </c>
      <c r="C63" s="37" t="s">
        <v>70</v>
      </c>
      <c r="D63" s="38"/>
      <c r="E63" s="39" t="s">
        <v>2</v>
      </c>
      <c r="F63" s="40"/>
    </row>
    <row r="64" spans="1:6" s="11" customFormat="1" ht="15.75">
      <c r="A64" s="35">
        <v>2</v>
      </c>
      <c r="B64" s="36" t="s">
        <v>72</v>
      </c>
      <c r="C64" s="37" t="s">
        <v>78</v>
      </c>
      <c r="D64" s="38"/>
      <c r="E64" s="39" t="s">
        <v>2</v>
      </c>
      <c r="F64" s="40"/>
    </row>
    <row r="65" spans="1:6" s="11" customFormat="1" ht="15.75">
      <c r="A65" s="35">
        <v>3</v>
      </c>
      <c r="B65" s="36" t="s">
        <v>79</v>
      </c>
      <c r="C65" s="37" t="s">
        <v>80</v>
      </c>
      <c r="D65" s="38"/>
      <c r="E65" s="39" t="s">
        <v>2</v>
      </c>
      <c r="F65" s="40"/>
    </row>
    <row r="66" spans="1:6" s="11" customFormat="1" ht="45">
      <c r="A66" s="35">
        <v>4</v>
      </c>
      <c r="B66" s="36" t="s">
        <v>90</v>
      </c>
      <c r="C66" s="37" t="s">
        <v>91</v>
      </c>
      <c r="D66" s="38"/>
      <c r="E66" s="39" t="s">
        <v>2</v>
      </c>
      <c r="F66" s="41"/>
    </row>
    <row r="67" spans="1:6" s="11" customFormat="1" ht="15.75">
      <c r="A67" s="35">
        <v>5</v>
      </c>
      <c r="B67" s="36" t="s">
        <v>34</v>
      </c>
      <c r="C67" s="37" t="s">
        <v>92</v>
      </c>
      <c r="D67" s="38"/>
      <c r="E67" s="39" t="s">
        <v>2</v>
      </c>
      <c r="F67" s="40"/>
    </row>
    <row r="68" spans="1:6" s="11" customFormat="1" ht="15.75">
      <c r="A68" s="35">
        <v>6</v>
      </c>
      <c r="B68" s="36" t="s">
        <v>33</v>
      </c>
      <c r="C68" s="37" t="s">
        <v>92</v>
      </c>
      <c r="D68" s="38"/>
      <c r="E68" s="39" t="s">
        <v>2</v>
      </c>
      <c r="F68" s="40"/>
    </row>
    <row r="69" spans="1:6" s="12" customFormat="1">
      <c r="A69" s="34" t="s">
        <v>21</v>
      </c>
      <c r="B69" s="58"/>
      <c r="C69" s="59"/>
      <c r="D69" s="59"/>
      <c r="E69" s="59"/>
      <c r="F69" s="60"/>
    </row>
    <row r="70" spans="1:6" s="11" customFormat="1">
      <c r="A70" s="49" t="s">
        <v>50</v>
      </c>
      <c r="B70" s="61" t="s">
        <v>58</v>
      </c>
      <c r="C70" s="62"/>
      <c r="D70" s="63"/>
      <c r="E70" s="50" t="s">
        <v>14</v>
      </c>
      <c r="F70" s="51" t="str">
        <f>IF(COUNTIF(E73:E79,"Blocked")&gt;0,"Blocked",IF(COUNTIF(E73:E79,"Fail")&gt;0,"Fail",IF(COUNTIF(E73:E79,"")=0,"Pass","Not Executed")))</f>
        <v>Pass</v>
      </c>
    </row>
    <row r="71" spans="1:6" s="11" customFormat="1" ht="30" customHeight="1">
      <c r="A71" s="33" t="s">
        <v>15</v>
      </c>
      <c r="B71" s="64" t="s">
        <v>73</v>
      </c>
      <c r="C71" s="65"/>
      <c r="D71" s="65"/>
      <c r="E71" s="65"/>
      <c r="F71" s="66"/>
    </row>
    <row r="72" spans="1:6" s="11" customFormat="1">
      <c r="A72" s="52" t="s">
        <v>16</v>
      </c>
      <c r="B72" s="52" t="s">
        <v>17</v>
      </c>
      <c r="C72" s="53" t="s">
        <v>23</v>
      </c>
      <c r="D72" s="52" t="s">
        <v>18</v>
      </c>
      <c r="E72" s="52" t="s">
        <v>19</v>
      </c>
      <c r="F72" s="52" t="s">
        <v>20</v>
      </c>
    </row>
    <row r="73" spans="1:6" s="11" customFormat="1" ht="15.75">
      <c r="A73" s="35">
        <v>1</v>
      </c>
      <c r="B73" s="36" t="s">
        <v>69</v>
      </c>
      <c r="C73" s="37" t="s">
        <v>70</v>
      </c>
      <c r="D73" s="38"/>
      <c r="E73" s="39" t="s">
        <v>2</v>
      </c>
      <c r="F73" s="40"/>
    </row>
    <row r="74" spans="1:6" s="11" customFormat="1" ht="15.75">
      <c r="A74" s="35">
        <v>2</v>
      </c>
      <c r="B74" s="36" t="s">
        <v>72</v>
      </c>
      <c r="C74" s="37" t="s">
        <v>78</v>
      </c>
      <c r="D74" s="38"/>
      <c r="E74" s="39" t="s">
        <v>2</v>
      </c>
      <c r="F74" s="40"/>
    </row>
    <row r="75" spans="1:6" s="11" customFormat="1" ht="15.75">
      <c r="A75" s="35">
        <v>3</v>
      </c>
      <c r="B75" s="36" t="s">
        <v>79</v>
      </c>
      <c r="C75" s="37" t="s">
        <v>80</v>
      </c>
      <c r="D75" s="38"/>
      <c r="E75" s="39" t="s">
        <v>2</v>
      </c>
      <c r="F75" s="40"/>
    </row>
    <row r="76" spans="1:6" s="11" customFormat="1" ht="60">
      <c r="A76" s="35">
        <v>4</v>
      </c>
      <c r="B76" s="36" t="s">
        <v>93</v>
      </c>
      <c r="C76" s="37" t="s">
        <v>94</v>
      </c>
      <c r="D76" s="38"/>
      <c r="E76" s="39" t="s">
        <v>2</v>
      </c>
      <c r="F76" s="41"/>
    </row>
    <row r="77" spans="1:6" s="11" customFormat="1" ht="15.75">
      <c r="A77" s="35">
        <v>5</v>
      </c>
      <c r="B77" s="36" t="s">
        <v>37</v>
      </c>
      <c r="C77" s="37" t="s">
        <v>95</v>
      </c>
      <c r="D77" s="38"/>
      <c r="E77" s="39" t="s">
        <v>2</v>
      </c>
      <c r="F77" s="40"/>
    </row>
    <row r="78" spans="1:6" s="11" customFormat="1" ht="15.75">
      <c r="A78" s="35">
        <v>6</v>
      </c>
      <c r="B78" s="36" t="s">
        <v>36</v>
      </c>
      <c r="C78" s="37" t="s">
        <v>95</v>
      </c>
      <c r="D78" s="38"/>
      <c r="E78" s="39" t="s">
        <v>2</v>
      </c>
      <c r="F78" s="40"/>
    </row>
    <row r="79" spans="1:6" s="11" customFormat="1" ht="15.75">
      <c r="A79" s="35">
        <v>7</v>
      </c>
      <c r="B79" s="36" t="s">
        <v>35</v>
      </c>
      <c r="C79" s="37" t="s">
        <v>95</v>
      </c>
      <c r="D79" s="38"/>
      <c r="E79" s="39" t="s">
        <v>2</v>
      </c>
      <c r="F79" s="40"/>
    </row>
    <row r="80" spans="1:6" s="12" customFormat="1">
      <c r="A80" s="34" t="s">
        <v>21</v>
      </c>
      <c r="B80" s="58"/>
      <c r="C80" s="59"/>
      <c r="D80" s="59"/>
      <c r="E80" s="59"/>
      <c r="F80" s="60"/>
    </row>
    <row r="81" spans="1:6" s="11" customFormat="1">
      <c r="A81" s="49" t="s">
        <v>51</v>
      </c>
      <c r="B81" s="61" t="s">
        <v>31</v>
      </c>
      <c r="C81" s="62"/>
      <c r="D81" s="63"/>
      <c r="E81" s="50" t="s">
        <v>14</v>
      </c>
      <c r="F81" s="51" t="str">
        <f>IF(COUNTIF(E84:E89,"Blocked")&gt;0,"Blocked",IF(COUNTIF(E84:E89,"Fail")&gt;0,"Fail",IF(COUNTIF(E84:E89,"")=0,"Pass","Not Executed")))</f>
        <v>Pass</v>
      </c>
    </row>
    <row r="82" spans="1:6" s="11" customFormat="1">
      <c r="A82" s="33" t="s">
        <v>15</v>
      </c>
      <c r="B82" s="64" t="s">
        <v>56</v>
      </c>
      <c r="C82" s="65"/>
      <c r="D82" s="65"/>
      <c r="E82" s="65"/>
      <c r="F82" s="66"/>
    </row>
    <row r="83" spans="1:6" s="11" customFormat="1">
      <c r="A83" s="52" t="s">
        <v>16</v>
      </c>
      <c r="B83" s="52" t="s">
        <v>17</v>
      </c>
      <c r="C83" s="53" t="s">
        <v>23</v>
      </c>
      <c r="D83" s="52" t="s">
        <v>18</v>
      </c>
      <c r="E83" s="52" t="s">
        <v>19</v>
      </c>
      <c r="F83" s="52" t="s">
        <v>20</v>
      </c>
    </row>
    <row r="84" spans="1:6" s="11" customFormat="1" ht="15.75">
      <c r="A84" s="35">
        <v>1</v>
      </c>
      <c r="B84" s="36" t="s">
        <v>69</v>
      </c>
      <c r="C84" s="37" t="s">
        <v>70</v>
      </c>
      <c r="D84" s="38"/>
      <c r="E84" s="39" t="s">
        <v>2</v>
      </c>
      <c r="F84" s="40"/>
    </row>
    <row r="85" spans="1:6" s="11" customFormat="1" ht="15.75">
      <c r="A85" s="35">
        <v>2</v>
      </c>
      <c r="B85" s="36" t="s">
        <v>72</v>
      </c>
      <c r="C85" s="37" t="s">
        <v>78</v>
      </c>
      <c r="D85" s="38"/>
      <c r="E85" s="39" t="s">
        <v>2</v>
      </c>
      <c r="F85" s="40"/>
    </row>
    <row r="86" spans="1:6" s="11" customFormat="1" ht="15.75">
      <c r="A86" s="35">
        <v>3</v>
      </c>
      <c r="B86" s="36" t="s">
        <v>79</v>
      </c>
      <c r="C86" s="37" t="s">
        <v>80</v>
      </c>
      <c r="D86" s="38"/>
      <c r="E86" s="39" t="s">
        <v>2</v>
      </c>
      <c r="F86" s="40"/>
    </row>
    <row r="87" spans="1:6" s="11" customFormat="1" ht="15.75">
      <c r="A87" s="35">
        <v>4</v>
      </c>
      <c r="B87" s="36" t="s">
        <v>96</v>
      </c>
      <c r="C87" s="37" t="s">
        <v>59</v>
      </c>
      <c r="D87" s="38"/>
      <c r="E87" s="39" t="s">
        <v>2</v>
      </c>
      <c r="F87" s="40"/>
    </row>
    <row r="88" spans="1:6" s="11" customFormat="1" ht="15.75">
      <c r="A88" s="35">
        <v>5</v>
      </c>
      <c r="B88" s="36" t="s">
        <v>97</v>
      </c>
      <c r="C88" s="37" t="s">
        <v>29</v>
      </c>
      <c r="D88" s="38"/>
      <c r="E88" s="39" t="s">
        <v>2</v>
      </c>
      <c r="F88" s="40"/>
    </row>
    <row r="89" spans="1:6" s="11" customFormat="1" ht="30">
      <c r="A89" s="35">
        <v>6</v>
      </c>
      <c r="B89" s="36" t="s">
        <v>30</v>
      </c>
      <c r="C89" s="37" t="s">
        <v>98</v>
      </c>
      <c r="D89" s="38"/>
      <c r="E89" s="39" t="s">
        <v>2</v>
      </c>
      <c r="F89" s="40"/>
    </row>
    <row r="90" spans="1:6" s="12" customFormat="1">
      <c r="A90" s="34" t="s">
        <v>21</v>
      </c>
      <c r="B90" s="58"/>
      <c r="C90" s="59"/>
      <c r="D90" s="59"/>
      <c r="E90" s="59"/>
      <c r="F90" s="60"/>
    </row>
    <row r="91" spans="1:6" s="11" customFormat="1">
      <c r="A91" s="49" t="s">
        <v>52</v>
      </c>
      <c r="B91" s="61" t="s">
        <v>106</v>
      </c>
      <c r="C91" s="62"/>
      <c r="D91" s="63"/>
      <c r="E91" s="50" t="s">
        <v>14</v>
      </c>
      <c r="F91" s="51" t="str">
        <f>IF(COUNTIF(E94:E97,"Blocked")&gt;0,"Blocked",IF(COUNTIF(E94:E97,"Fail")&gt;0,"Fail",IF(COUNTIF(E94:E97,"")=0,"Pass","Not Executed")))</f>
        <v>Pass</v>
      </c>
    </row>
    <row r="92" spans="1:6" s="11" customFormat="1">
      <c r="A92" s="33" t="s">
        <v>15</v>
      </c>
      <c r="B92" s="64" t="s">
        <v>56</v>
      </c>
      <c r="C92" s="65"/>
      <c r="D92" s="65"/>
      <c r="E92" s="65"/>
      <c r="F92" s="66"/>
    </row>
    <row r="93" spans="1:6" s="11" customFormat="1">
      <c r="A93" s="52" t="s">
        <v>16</v>
      </c>
      <c r="B93" s="52" t="s">
        <v>17</v>
      </c>
      <c r="C93" s="53" t="s">
        <v>23</v>
      </c>
      <c r="D93" s="52" t="s">
        <v>18</v>
      </c>
      <c r="E93" s="52" t="s">
        <v>19</v>
      </c>
      <c r="F93" s="52" t="s">
        <v>20</v>
      </c>
    </row>
    <row r="94" spans="1:6" s="11" customFormat="1" ht="15.75">
      <c r="A94" s="35">
        <v>1</v>
      </c>
      <c r="B94" s="36" t="s">
        <v>69</v>
      </c>
      <c r="C94" s="37" t="s">
        <v>70</v>
      </c>
      <c r="D94" s="38"/>
      <c r="E94" s="39" t="s">
        <v>2</v>
      </c>
      <c r="F94" s="40"/>
    </row>
    <row r="95" spans="1:6" s="11" customFormat="1" ht="15.75">
      <c r="A95" s="35">
        <v>2</v>
      </c>
      <c r="B95" s="36" t="s">
        <v>72</v>
      </c>
      <c r="C95" s="37" t="s">
        <v>78</v>
      </c>
      <c r="D95" s="38"/>
      <c r="E95" s="39" t="s">
        <v>2</v>
      </c>
      <c r="F95" s="40"/>
    </row>
    <row r="96" spans="1:6" s="11" customFormat="1" ht="15.75">
      <c r="A96" s="35">
        <v>3</v>
      </c>
      <c r="B96" s="36" t="s">
        <v>79</v>
      </c>
      <c r="C96" s="37" t="s">
        <v>80</v>
      </c>
      <c r="D96" s="38"/>
      <c r="E96" s="39" t="s">
        <v>2</v>
      </c>
      <c r="F96" s="40"/>
    </row>
    <row r="97" spans="1:6" s="11" customFormat="1" ht="60">
      <c r="A97" s="35">
        <v>4</v>
      </c>
      <c r="B97" s="36" t="s">
        <v>107</v>
      </c>
      <c r="C97" s="37" t="s">
        <v>116</v>
      </c>
      <c r="D97" s="38"/>
      <c r="E97" s="39" t="s">
        <v>2</v>
      </c>
      <c r="F97" s="40"/>
    </row>
    <row r="98" spans="1:6" s="12" customFormat="1">
      <c r="A98" s="34" t="s">
        <v>21</v>
      </c>
      <c r="B98" s="58"/>
      <c r="C98" s="59"/>
      <c r="D98" s="59"/>
      <c r="E98" s="59"/>
      <c r="F98" s="60"/>
    </row>
    <row r="99" spans="1:6" s="11" customFormat="1">
      <c r="A99" s="49" t="s">
        <v>53</v>
      </c>
      <c r="B99" s="61" t="s">
        <v>126</v>
      </c>
      <c r="C99" s="62"/>
      <c r="D99" s="63"/>
      <c r="E99" s="50" t="s">
        <v>14</v>
      </c>
      <c r="F99" s="51" t="str">
        <f>IF(COUNTIF(E102:E109,"Blocked")&gt;0,"Blocked",IF(COUNTIF(E102:E109,"Fail")&gt;0,"Fail",IF(COUNTIF(E102:E109,"")=0,"Pass","Not Executed")))</f>
        <v>Pass</v>
      </c>
    </row>
    <row r="100" spans="1:6" s="11" customFormat="1">
      <c r="A100" s="33" t="s">
        <v>15</v>
      </c>
      <c r="B100" s="64" t="s">
        <v>56</v>
      </c>
      <c r="C100" s="65"/>
      <c r="D100" s="65"/>
      <c r="E100" s="65"/>
      <c r="F100" s="66"/>
    </row>
    <row r="101" spans="1:6" s="11" customFormat="1">
      <c r="A101" s="52" t="s">
        <v>16</v>
      </c>
      <c r="B101" s="52" t="s">
        <v>17</v>
      </c>
      <c r="C101" s="53" t="s">
        <v>23</v>
      </c>
      <c r="D101" s="52" t="s">
        <v>18</v>
      </c>
      <c r="E101" s="52" t="s">
        <v>19</v>
      </c>
      <c r="F101" s="52" t="s">
        <v>20</v>
      </c>
    </row>
    <row r="102" spans="1:6" s="11" customFormat="1" ht="15.75">
      <c r="A102" s="35">
        <v>1</v>
      </c>
      <c r="B102" s="36" t="s">
        <v>69</v>
      </c>
      <c r="C102" s="37" t="s">
        <v>70</v>
      </c>
      <c r="D102" s="38"/>
      <c r="E102" s="39" t="s">
        <v>2</v>
      </c>
      <c r="F102" s="40"/>
    </row>
    <row r="103" spans="1:6" s="11" customFormat="1" ht="15.75">
      <c r="A103" s="35">
        <v>2</v>
      </c>
      <c r="B103" s="36" t="s">
        <v>72</v>
      </c>
      <c r="C103" s="37" t="s">
        <v>78</v>
      </c>
      <c r="D103" s="38"/>
      <c r="E103" s="39" t="s">
        <v>2</v>
      </c>
      <c r="F103" s="40"/>
    </row>
    <row r="104" spans="1:6" s="11" customFormat="1" ht="15.75">
      <c r="A104" s="35">
        <v>3</v>
      </c>
      <c r="B104" s="36" t="s">
        <v>79</v>
      </c>
      <c r="C104" s="37" t="s">
        <v>80</v>
      </c>
      <c r="D104" s="38"/>
      <c r="E104" s="39" t="s">
        <v>2</v>
      </c>
      <c r="F104" s="40"/>
    </row>
    <row r="105" spans="1:6" s="11" customFormat="1" ht="15.75">
      <c r="A105" s="35">
        <v>4</v>
      </c>
      <c r="B105" s="36" t="s">
        <v>107</v>
      </c>
      <c r="C105" s="37" t="s">
        <v>108</v>
      </c>
      <c r="D105" s="38"/>
      <c r="E105" s="39" t="s">
        <v>2</v>
      </c>
      <c r="F105" s="40"/>
    </row>
    <row r="106" spans="1:6" s="11" customFormat="1" ht="45">
      <c r="A106" s="35">
        <v>5</v>
      </c>
      <c r="B106" s="36" t="s">
        <v>109</v>
      </c>
      <c r="C106" s="37" t="s">
        <v>38</v>
      </c>
      <c r="D106" s="38"/>
      <c r="E106" s="39" t="s">
        <v>2</v>
      </c>
      <c r="F106" s="40"/>
    </row>
    <row r="107" spans="1:6" s="11" customFormat="1" ht="15.75">
      <c r="A107" s="35">
        <v>6</v>
      </c>
      <c r="B107" s="36" t="s">
        <v>110</v>
      </c>
      <c r="C107" s="37" t="s">
        <v>111</v>
      </c>
      <c r="D107" s="38"/>
      <c r="E107" s="39" t="s">
        <v>2</v>
      </c>
      <c r="F107" s="40"/>
    </row>
    <row r="108" spans="1:6" s="11" customFormat="1" ht="15.75">
      <c r="A108" s="35">
        <v>7</v>
      </c>
      <c r="B108" s="36" t="s">
        <v>112</v>
      </c>
      <c r="C108" s="37" t="s">
        <v>113</v>
      </c>
      <c r="D108" s="38"/>
      <c r="E108" s="39" t="s">
        <v>2</v>
      </c>
      <c r="F108" s="40"/>
    </row>
    <row r="109" spans="1:6" s="11" customFormat="1" ht="15.75">
      <c r="A109" s="35">
        <v>8</v>
      </c>
      <c r="B109" s="36" t="s">
        <v>114</v>
      </c>
      <c r="C109" s="37" t="s">
        <v>60</v>
      </c>
      <c r="D109" s="38"/>
      <c r="E109" s="39" t="s">
        <v>2</v>
      </c>
      <c r="F109" s="40"/>
    </row>
    <row r="110" spans="1:6" s="12" customFormat="1">
      <c r="A110" s="34" t="s">
        <v>21</v>
      </c>
      <c r="B110" s="58"/>
      <c r="C110" s="59"/>
      <c r="D110" s="59"/>
      <c r="E110" s="59"/>
      <c r="F110" s="60"/>
    </row>
    <row r="111" spans="1:6" s="11" customFormat="1">
      <c r="A111" s="49" t="s">
        <v>54</v>
      </c>
      <c r="B111" s="61" t="s">
        <v>27</v>
      </c>
      <c r="C111" s="62"/>
      <c r="D111" s="63"/>
      <c r="E111" s="50" t="s">
        <v>14</v>
      </c>
      <c r="F111" s="51" t="str">
        <f>IF(COUNTIF(E114:E122,"Blocked")&gt;0,"Blocked",IF(COUNTIF(E114:E122,"Fail")&gt;0,"Fail",IF(COUNTIF(E114:E122,"")=0,"Pass","Not Executed")))</f>
        <v>Pass</v>
      </c>
    </row>
    <row r="112" spans="1:6" s="11" customFormat="1">
      <c r="A112" s="33" t="s">
        <v>15</v>
      </c>
      <c r="B112" s="64" t="s">
        <v>56</v>
      </c>
      <c r="C112" s="65"/>
      <c r="D112" s="65"/>
      <c r="E112" s="65"/>
      <c r="F112" s="66"/>
    </row>
    <row r="113" spans="1:6" s="11" customFormat="1">
      <c r="A113" s="52" t="s">
        <v>16</v>
      </c>
      <c r="B113" s="52" t="s">
        <v>17</v>
      </c>
      <c r="C113" s="53" t="s">
        <v>23</v>
      </c>
      <c r="D113" s="52" t="s">
        <v>18</v>
      </c>
      <c r="E113" s="52" t="s">
        <v>19</v>
      </c>
      <c r="F113" s="52" t="s">
        <v>20</v>
      </c>
    </row>
    <row r="114" spans="1:6" s="11" customFormat="1" ht="15.75">
      <c r="A114" s="35">
        <v>1</v>
      </c>
      <c r="B114" s="36" t="s">
        <v>69</v>
      </c>
      <c r="C114" s="37" t="s">
        <v>70</v>
      </c>
      <c r="D114" s="38"/>
      <c r="E114" s="39" t="s">
        <v>2</v>
      </c>
      <c r="F114" s="40"/>
    </row>
    <row r="115" spans="1:6" s="11" customFormat="1" ht="15.75">
      <c r="A115" s="35">
        <v>2</v>
      </c>
      <c r="B115" s="36" t="s">
        <v>72</v>
      </c>
      <c r="C115" s="37" t="s">
        <v>78</v>
      </c>
      <c r="D115" s="38"/>
      <c r="E115" s="39" t="s">
        <v>2</v>
      </c>
      <c r="F115" s="40"/>
    </row>
    <row r="116" spans="1:6" s="11" customFormat="1" ht="15.75">
      <c r="A116" s="35">
        <v>3</v>
      </c>
      <c r="B116" s="36" t="s">
        <v>79</v>
      </c>
      <c r="C116" s="37" t="s">
        <v>80</v>
      </c>
      <c r="D116" s="38"/>
      <c r="E116" s="39" t="s">
        <v>2</v>
      </c>
      <c r="F116" s="40"/>
    </row>
    <row r="117" spans="1:6" s="11" customFormat="1" ht="15.75">
      <c r="A117" s="35">
        <v>4</v>
      </c>
      <c r="B117" s="36" t="s">
        <v>107</v>
      </c>
      <c r="C117" s="37" t="s">
        <v>108</v>
      </c>
      <c r="D117" s="38"/>
      <c r="E117" s="39" t="s">
        <v>2</v>
      </c>
      <c r="F117" s="40"/>
    </row>
    <row r="118" spans="1:6" s="11" customFormat="1" ht="90">
      <c r="A118" s="35">
        <v>5</v>
      </c>
      <c r="B118" s="36" t="s">
        <v>115</v>
      </c>
      <c r="C118" s="37" t="s">
        <v>117</v>
      </c>
      <c r="D118" s="38"/>
      <c r="E118" s="39" t="s">
        <v>2</v>
      </c>
      <c r="F118" s="40"/>
    </row>
    <row r="119" spans="1:6" s="11" customFormat="1" ht="15.75">
      <c r="A119" s="35">
        <v>6</v>
      </c>
      <c r="B119" s="36" t="s">
        <v>118</v>
      </c>
      <c r="C119" s="37" t="s">
        <v>119</v>
      </c>
      <c r="D119" s="38"/>
      <c r="E119" s="39" t="s">
        <v>2</v>
      </c>
      <c r="F119" s="40"/>
    </row>
    <row r="120" spans="1:6" s="11" customFormat="1" ht="15.75">
      <c r="A120" s="35">
        <v>7</v>
      </c>
      <c r="B120" s="36" t="s">
        <v>122</v>
      </c>
      <c r="C120" s="37" t="s">
        <v>120</v>
      </c>
      <c r="D120" s="38"/>
      <c r="E120" s="39" t="s">
        <v>2</v>
      </c>
      <c r="F120" s="40"/>
    </row>
    <row r="121" spans="1:6" s="11" customFormat="1" ht="15.75">
      <c r="A121" s="35">
        <v>8</v>
      </c>
      <c r="B121" s="36" t="s">
        <v>123</v>
      </c>
      <c r="C121" s="37" t="s">
        <v>121</v>
      </c>
      <c r="D121" s="38"/>
      <c r="E121" s="39" t="s">
        <v>2</v>
      </c>
      <c r="F121" s="40"/>
    </row>
    <row r="122" spans="1:6" s="11" customFormat="1" ht="15.75">
      <c r="A122" s="35">
        <v>9</v>
      </c>
      <c r="B122" s="36" t="s">
        <v>124</v>
      </c>
      <c r="C122" s="37" t="s">
        <v>108</v>
      </c>
      <c r="D122" s="38"/>
      <c r="E122" s="39" t="s">
        <v>2</v>
      </c>
      <c r="F122" s="40"/>
    </row>
    <row r="123" spans="1:6" s="12" customFormat="1">
      <c r="A123" s="34" t="s">
        <v>21</v>
      </c>
      <c r="B123" s="58"/>
      <c r="C123" s="59"/>
      <c r="D123" s="59"/>
      <c r="E123" s="59"/>
      <c r="F123" s="60"/>
    </row>
    <row r="124" spans="1:6" s="11" customFormat="1">
      <c r="A124" s="49" t="s">
        <v>55</v>
      </c>
      <c r="B124" s="61" t="s">
        <v>61</v>
      </c>
      <c r="C124" s="62"/>
      <c r="D124" s="63"/>
      <c r="E124" s="50" t="s">
        <v>14</v>
      </c>
      <c r="F124" s="51" t="str">
        <f>IF(COUNTIF(E127:E133,"Blocked")&gt;0,"Blocked",IF(COUNTIF(E127:E133,"Fail")&gt;0,"Fail",IF(COUNTIF(E127:E133,"")=0,"Pass","Not Executed")))</f>
        <v>Pass</v>
      </c>
    </row>
    <row r="125" spans="1:6" s="11" customFormat="1">
      <c r="A125" s="33" t="s">
        <v>15</v>
      </c>
      <c r="B125" s="64" t="s">
        <v>56</v>
      </c>
      <c r="C125" s="65"/>
      <c r="D125" s="65"/>
      <c r="E125" s="65"/>
      <c r="F125" s="66"/>
    </row>
    <row r="126" spans="1:6" s="11" customFormat="1">
      <c r="A126" s="52" t="s">
        <v>16</v>
      </c>
      <c r="B126" s="52" t="s">
        <v>17</v>
      </c>
      <c r="C126" s="53" t="s">
        <v>23</v>
      </c>
      <c r="D126" s="52" t="s">
        <v>18</v>
      </c>
      <c r="E126" s="52" t="s">
        <v>19</v>
      </c>
      <c r="F126" s="52" t="s">
        <v>20</v>
      </c>
    </row>
    <row r="127" spans="1:6" s="11" customFormat="1" ht="15.75">
      <c r="A127" s="35">
        <v>1</v>
      </c>
      <c r="B127" s="36" t="s">
        <v>69</v>
      </c>
      <c r="C127" s="37" t="s">
        <v>70</v>
      </c>
      <c r="D127" s="38"/>
      <c r="E127" s="39" t="s">
        <v>2</v>
      </c>
      <c r="F127" s="40"/>
    </row>
    <row r="128" spans="1:6" s="11" customFormat="1" ht="15.75">
      <c r="A128" s="35">
        <v>2</v>
      </c>
      <c r="B128" s="36" t="s">
        <v>72</v>
      </c>
      <c r="C128" s="37" t="s">
        <v>78</v>
      </c>
      <c r="D128" s="38"/>
      <c r="E128" s="39" t="s">
        <v>2</v>
      </c>
      <c r="F128" s="40"/>
    </row>
    <row r="129" spans="1:6" s="11" customFormat="1" ht="15.75">
      <c r="A129" s="35">
        <v>3</v>
      </c>
      <c r="B129" s="36" t="s">
        <v>79</v>
      </c>
      <c r="C129" s="37" t="s">
        <v>80</v>
      </c>
      <c r="D129" s="38"/>
      <c r="E129" s="39" t="s">
        <v>2</v>
      </c>
      <c r="F129" s="40"/>
    </row>
    <row r="130" spans="1:6" s="11" customFormat="1" ht="15.75">
      <c r="A130" s="35">
        <v>4</v>
      </c>
      <c r="B130" s="36" t="s">
        <v>107</v>
      </c>
      <c r="C130" s="37" t="s">
        <v>108</v>
      </c>
      <c r="D130" s="38"/>
      <c r="E130" s="39" t="s">
        <v>2</v>
      </c>
      <c r="F130" s="40"/>
    </row>
    <row r="131" spans="1:6" s="11" customFormat="1" ht="15.75">
      <c r="A131" s="35">
        <v>5</v>
      </c>
      <c r="B131" s="36" t="s">
        <v>118</v>
      </c>
      <c r="C131" s="37" t="s">
        <v>119</v>
      </c>
      <c r="D131" s="38"/>
      <c r="E131" s="39" t="s">
        <v>2</v>
      </c>
      <c r="F131" s="40"/>
    </row>
    <row r="132" spans="1:6" s="11" customFormat="1" ht="15.75">
      <c r="A132" s="35">
        <v>6</v>
      </c>
      <c r="B132" s="36" t="s">
        <v>122</v>
      </c>
      <c r="C132" s="37" t="s">
        <v>120</v>
      </c>
      <c r="D132" s="38"/>
      <c r="E132" s="39" t="s">
        <v>2</v>
      </c>
      <c r="F132" s="40"/>
    </row>
    <row r="133" spans="1:6" s="11" customFormat="1" ht="15.75">
      <c r="A133" s="35">
        <v>7</v>
      </c>
      <c r="B133" s="36" t="s">
        <v>123</v>
      </c>
      <c r="C133" s="37" t="s">
        <v>121</v>
      </c>
      <c r="D133" s="38"/>
      <c r="E133" s="39" t="s">
        <v>2</v>
      </c>
      <c r="F133" s="40"/>
    </row>
    <row r="134" spans="1:6" s="12" customFormat="1">
      <c r="A134" s="34" t="s">
        <v>21</v>
      </c>
      <c r="B134" s="58"/>
      <c r="C134" s="59"/>
      <c r="D134" s="59"/>
      <c r="E134" s="59"/>
      <c r="F134" s="60"/>
    </row>
  </sheetData>
  <mergeCells count="40">
    <mergeCell ref="B13:D13"/>
    <mergeCell ref="B14:F14"/>
    <mergeCell ref="B17:F17"/>
    <mergeCell ref="B91:D91"/>
    <mergeCell ref="B18:D18"/>
    <mergeCell ref="B23:F23"/>
    <mergeCell ref="B29:F29"/>
    <mergeCell ref="B37:F37"/>
    <mergeCell ref="B47:F47"/>
    <mergeCell ref="B69:F69"/>
    <mergeCell ref="B59:F59"/>
    <mergeCell ref="B24:D24"/>
    <mergeCell ref="B48:D48"/>
    <mergeCell ref="B112:F112"/>
    <mergeCell ref="B38:D38"/>
    <mergeCell ref="B60:D60"/>
    <mergeCell ref="B98:F98"/>
    <mergeCell ref="B110:F110"/>
    <mergeCell ref="B99:D99"/>
    <mergeCell ref="B111:D111"/>
    <mergeCell ref="B80:F80"/>
    <mergeCell ref="B90:F90"/>
    <mergeCell ref="B92:F92"/>
    <mergeCell ref="B100:F100"/>
    <mergeCell ref="B123:F123"/>
    <mergeCell ref="B124:D124"/>
    <mergeCell ref="B125:F125"/>
    <mergeCell ref="B134:F134"/>
    <mergeCell ref="E2:F2"/>
    <mergeCell ref="B49:F49"/>
    <mergeCell ref="B82:F82"/>
    <mergeCell ref="B71:F71"/>
    <mergeCell ref="B61:F61"/>
    <mergeCell ref="B39:F39"/>
    <mergeCell ref="B31:F31"/>
    <mergeCell ref="B25:F25"/>
    <mergeCell ref="B19:F19"/>
    <mergeCell ref="B70:D70"/>
    <mergeCell ref="B81:D81"/>
    <mergeCell ref="B30:D30"/>
  </mergeCells>
  <dataValidations count="1">
    <dataValidation type="list" showErrorMessage="1" promptTitle="Valid values include:" prompt="_x000a_" sqref="E16 E27:E28 E33:E36 E94:E97 E51:E58 E41:E46 E127:E133 E21:E22 E84:E89 E63:E68 E73:E79 E114:E122 E102:E109"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Ads And SOV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dcterms:created xsi:type="dcterms:W3CDTF">2016-05-17T05:33:00Z</dcterms:created>
  <dcterms:modified xsi:type="dcterms:W3CDTF">2020-06-08T08:29:04Z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