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vimal.parmar\Downloads\"/>
    </mc:Choice>
  </mc:AlternateContent>
  <xr:revisionPtr revIDLastSave="0" documentId="13_ncr:1_{D42D428C-E0C3-44E5-ACEB-F4EB0DFB97D0}" xr6:coauthVersionLast="44" xr6:coauthVersionMax="44" xr10:uidLastSave="{00000000-0000-0000-0000-000000000000}"/>
  <bookViews>
    <workbookView xWindow="-120" yWindow="-120" windowWidth="20730" windowHeight="11160" tabRatio="815" xr2:uid="{00000000-000D-0000-FFFF-FFFF00000000}"/>
  </bookViews>
  <sheets>
    <sheet name="Index" sheetId="5" r:id="rId1"/>
    <sheet name="Retailer Comparison" sheetId="7" r:id="rId2"/>
  </sheets>
  <definedNames>
    <definedName name="_xlnm._FilterDatabase" localSheetId="1" hidden="1">'Retailer Comparison'!$A$13:$F$183</definedName>
    <definedName name="a" localSheetId="0">#REF!</definedName>
    <definedName name="a">#REF!</definedName>
    <definedName name="A1048657" localSheetId="0">#REF!</definedName>
    <definedName name="A1048657" localSheetId="1">#REF!</definedName>
    <definedName name="A1048657">#REF!</definedName>
    <definedName name="A10486576" localSheetId="0">#REF!</definedName>
    <definedName name="A10486576" localSheetId="1">#REF!</definedName>
    <definedName name="A10486576">#REF!</definedName>
    <definedName name="A1107892" localSheetId="0">#REF!</definedName>
    <definedName name="A1107892" localSheetId="1">#REF!</definedName>
    <definedName name="A1107892">#REF!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9" i="5" l="1"/>
  <c r="K15" i="5"/>
  <c r="K16" i="5"/>
  <c r="K17" i="5"/>
  <c r="K18" i="5"/>
  <c r="F123" i="7"/>
  <c r="F112" i="7"/>
  <c r="F98" i="7"/>
  <c r="F88" i="7"/>
  <c r="F80" i="7"/>
  <c r="F164" i="7"/>
  <c r="K14" i="5" l="1"/>
  <c r="K13" i="5"/>
  <c r="K12" i="5"/>
  <c r="K11" i="5"/>
  <c r="K10" i="5"/>
  <c r="K9" i="5"/>
  <c r="K8" i="5"/>
  <c r="K7" i="5"/>
  <c r="K6" i="5"/>
  <c r="K5" i="5"/>
  <c r="K4" i="5"/>
  <c r="K3" i="5"/>
  <c r="K2" i="5"/>
  <c r="F175" i="7" l="1"/>
  <c r="F48" i="7" l="1"/>
  <c r="F38" i="7"/>
  <c r="F59" i="7" l="1"/>
  <c r="F150" i="7" l="1"/>
  <c r="F140" i="7"/>
  <c r="F132" i="7"/>
  <c r="F69" i="7"/>
  <c r="F30" i="7" l="1"/>
  <c r="F24" i="7" l="1"/>
  <c r="F18" i="7" l="1"/>
  <c r="F13" i="7" l="1"/>
  <c r="F3" i="7" l="1"/>
  <c r="F6" i="7"/>
  <c r="F5" i="7"/>
  <c r="D7" i="5" s="1"/>
  <c r="F4" i="7"/>
  <c r="B7" i="5" l="1"/>
  <c r="C7" i="5"/>
  <c r="E7" i="5"/>
  <c r="F7" i="5" l="1"/>
  <c r="G7" i="5" l="1"/>
  <c r="H7" i="5" s="1"/>
</calcChain>
</file>

<file path=xl/sharedStrings.xml><?xml version="1.0" encoding="utf-8"?>
<sst xmlns="http://schemas.openxmlformats.org/spreadsheetml/2006/main" count="555" uniqueCount="136">
  <si>
    <t>Module\Status</t>
  </si>
  <si>
    <t>% Completed</t>
  </si>
  <si>
    <t>Pass</t>
  </si>
  <si>
    <t>Fail</t>
  </si>
  <si>
    <t>Total</t>
  </si>
  <si>
    <t>TC#</t>
  </si>
  <si>
    <t>Scenario</t>
  </si>
  <si>
    <t>Description:</t>
  </si>
  <si>
    <t>Product:</t>
  </si>
  <si>
    <t>Tester Name:</t>
  </si>
  <si>
    <t>OS/Browser:</t>
  </si>
  <si>
    <t>Test Results</t>
  </si>
  <si>
    <t>Estimated Run Time:</t>
  </si>
  <si>
    <t>Author:</t>
  </si>
  <si>
    <t>Test Case Status:</t>
  </si>
  <si>
    <t>Precondition</t>
  </si>
  <si>
    <t>Step</t>
  </si>
  <si>
    <t>Action</t>
  </si>
  <si>
    <t>Requirement #</t>
  </si>
  <si>
    <t>Step Result</t>
  </si>
  <si>
    <t>Comments</t>
  </si>
  <si>
    <t>END</t>
  </si>
  <si>
    <t>APIMA QA</t>
  </si>
  <si>
    <t>Expected Result</t>
  </si>
  <si>
    <t>Not Executed</t>
  </si>
  <si>
    <t>Blocked</t>
  </si>
  <si>
    <t>2h</t>
  </si>
  <si>
    <t>Ads And SOV</t>
  </si>
  <si>
    <r>
      <t>Calendar popup should open (</t>
    </r>
    <r>
      <rPr>
        <b/>
        <sz val="11"/>
        <rFont val="Calibri"/>
        <family val="2"/>
      </rPr>
      <t>Dates enable for only Sunday</t>
    </r>
    <r>
      <rPr>
        <sz val="11"/>
        <rFont val="Calibri"/>
        <family val="2"/>
      </rPr>
      <t>)</t>
    </r>
  </si>
  <si>
    <r>
      <t xml:space="preserve">Select </t>
    </r>
    <r>
      <rPr>
        <b/>
        <sz val="11"/>
        <rFont val="Calibri"/>
        <family val="2"/>
      </rPr>
      <t>Date</t>
    </r>
    <r>
      <rPr>
        <sz val="11"/>
        <rFont val="Calibri"/>
        <family val="2"/>
      </rPr>
      <t xml:space="preserve"> from popup.</t>
    </r>
  </si>
  <si>
    <t>Verify Calendar Textbox &amp; icon.</t>
  </si>
  <si>
    <r>
      <t xml:space="preserve">Select </t>
    </r>
    <r>
      <rPr>
        <b/>
        <sz val="11"/>
        <rFont val="Calibri"/>
        <family val="2"/>
      </rPr>
      <t>United States</t>
    </r>
    <r>
      <rPr>
        <sz val="11"/>
        <rFont val="Calibri"/>
        <family val="2"/>
      </rPr>
      <t xml:space="preserve"> option.</t>
    </r>
  </si>
  <si>
    <r>
      <t xml:space="preserve">Select </t>
    </r>
    <r>
      <rPr>
        <b/>
        <sz val="11"/>
        <rFont val="Calibri"/>
        <family val="2"/>
      </rPr>
      <t>Canada</t>
    </r>
    <r>
      <rPr>
        <sz val="11"/>
        <rFont val="Calibri"/>
        <family val="2"/>
      </rPr>
      <t xml:space="preserve"> option.</t>
    </r>
  </si>
  <si>
    <r>
      <t xml:space="preserve">Select </t>
    </r>
    <r>
      <rPr>
        <b/>
        <sz val="11"/>
        <rFont val="Calibri"/>
        <family val="2"/>
      </rPr>
      <t>Print</t>
    </r>
    <r>
      <rPr>
        <sz val="11"/>
        <rFont val="Calibri"/>
        <family val="2"/>
      </rPr>
      <t xml:space="preserve"> option.</t>
    </r>
  </si>
  <si>
    <r>
      <t xml:space="preserve">Select </t>
    </r>
    <r>
      <rPr>
        <b/>
        <sz val="11"/>
        <rFont val="Calibri"/>
        <family val="2"/>
      </rPr>
      <t>Web</t>
    </r>
    <r>
      <rPr>
        <sz val="11"/>
        <rFont val="Calibri"/>
        <family val="2"/>
      </rPr>
      <t xml:space="preserve"> option.</t>
    </r>
  </si>
  <si>
    <r>
      <t xml:space="preserve">Select </t>
    </r>
    <r>
      <rPr>
        <b/>
        <sz val="11"/>
        <rFont val="Calibri"/>
        <family val="2"/>
      </rPr>
      <t>Email</t>
    </r>
    <r>
      <rPr>
        <sz val="11"/>
        <rFont val="Calibri"/>
        <family val="2"/>
      </rPr>
      <t xml:space="preserve"> option.</t>
    </r>
  </si>
  <si>
    <t>% incompleted</t>
  </si>
  <si>
    <t>Test Case Count (Steps)</t>
  </si>
  <si>
    <t>Test Case Result</t>
  </si>
  <si>
    <t>TC 01</t>
  </si>
  <si>
    <t>TC 02</t>
  </si>
  <si>
    <t>TC 03</t>
  </si>
  <si>
    <t>TC 04</t>
  </si>
  <si>
    <t>TC 05</t>
  </si>
  <si>
    <t>TC 06</t>
  </si>
  <si>
    <t>TC 07</t>
  </si>
  <si>
    <t>TC 08</t>
  </si>
  <si>
    <t>TC 09</t>
  </si>
  <si>
    <t>TC 10</t>
  </si>
  <si>
    <t>TC 11</t>
  </si>
  <si>
    <t>TC 12</t>
  </si>
  <si>
    <t>TC 13</t>
  </si>
  <si>
    <t>User have FeatureVision URL with valid Login credential.</t>
  </si>
  <si>
    <t>Verify Country drop down list.</t>
  </si>
  <si>
    <t>Verify Media drop down list.</t>
  </si>
  <si>
    <t>Textbox should display Last Sunday Date.</t>
  </si>
  <si>
    <t>Last Run Date:</t>
  </si>
  <si>
    <t>TC Last Updated:</t>
  </si>
  <si>
    <t>User Story:</t>
  </si>
  <si>
    <t>As User, I want to Review this section.</t>
  </si>
  <si>
    <t>Verify Promo Search screen after login.</t>
  </si>
  <si>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</si>
  <si>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r>
      <t xml:space="preserve">Verify </t>
    </r>
    <r>
      <rPr>
        <b/>
        <sz val="11"/>
        <rFont val="Calibri"/>
        <family val="2"/>
      </rPr>
      <t>Promo Search</t>
    </r>
    <r>
      <rPr>
        <sz val="11"/>
        <rFont val="Calibri"/>
        <family val="2"/>
      </rPr>
      <t xml:space="preserve"> screen.</t>
    </r>
  </si>
  <si>
    <t>User should be on Promo Search page.</t>
  </si>
  <si>
    <t>1. User have FeatureVision URL with valid Login credential.
2. User have access of Client: Target/Frequency &amp; Discretionary (PEP)</t>
  </si>
  <si>
    <r>
      <t xml:space="preserve">Click </t>
    </r>
    <r>
      <rPr>
        <b/>
        <sz val="11"/>
        <rFont val="Calibri"/>
        <family val="2"/>
      </rPr>
      <t>Left Navigation &gt; FlashReports</t>
    </r>
    <r>
      <rPr>
        <sz val="11"/>
        <rFont val="Calibri"/>
        <family val="2"/>
      </rPr>
      <t xml:space="preserve"> option.</t>
    </r>
  </si>
  <si>
    <t>1. User have FeatureVision URL with valid Login credential.
2. User have selected Client: Procter &amp; Gamble/Detail Data (PEP)</t>
  </si>
  <si>
    <t>Verify Sub Menu option for client as FR Images.</t>
  </si>
  <si>
    <t>Sub Menu option should display as below,
1. Ads And SOV
Snapshot of promotional activity across print, email, and website (where available).
2. Promoted Products
View promoted products data for your categories at top retailers.
3. Retailer Comparison
At a retailer level, quickly compare selected ads in a side-by-side comparison.</t>
  </si>
  <si>
    <t>Verify Sub Menu option for client as FR Data.</t>
  </si>
  <si>
    <t>Sub Menu option should display as below,
1. Ads And SOV
Snapshot of promotional activity across print, email, and website (where available).
2. Retailer Comparison
At a retailer level, quickly compare selected ads in a side-by-side comparison.</t>
  </si>
  <si>
    <t>Sub Menu option should display.</t>
  </si>
  <si>
    <t>Verify Export icon &amp; options.</t>
  </si>
  <si>
    <r>
      <t xml:space="preserve">Click </t>
    </r>
    <r>
      <rPr>
        <b/>
        <sz val="11"/>
        <rFont val="Calibri"/>
        <family val="2"/>
      </rPr>
      <t>Export</t>
    </r>
    <r>
      <rPr>
        <sz val="11"/>
        <rFont val="Calibri"/>
        <family val="2"/>
      </rPr>
      <t xml:space="preserve"> icon.</t>
    </r>
  </si>
  <si>
    <r>
      <t xml:space="preserve">Verify </t>
    </r>
    <r>
      <rPr>
        <b/>
        <sz val="11"/>
        <rFont val="Calibri"/>
        <family val="2"/>
      </rPr>
      <t>Country</t>
    </r>
    <r>
      <rPr>
        <sz val="11"/>
        <rFont val="Calibri"/>
        <family val="2"/>
      </rPr>
      <t xml:space="preserve"> DDL.</t>
    </r>
  </si>
  <si>
    <t>DDL should contain below options,
1. United States
2. Canada</t>
  </si>
  <si>
    <r>
      <t xml:space="preserve">ADS display for selected </t>
    </r>
    <r>
      <rPr>
        <b/>
        <sz val="11"/>
        <rFont val="Calibri"/>
        <family val="2"/>
      </rPr>
      <t>Calendar WEEK</t>
    </r>
    <r>
      <rPr>
        <sz val="11"/>
        <rFont val="Calibri"/>
        <family val="2"/>
      </rPr>
      <t xml:space="preserve"> and </t>
    </r>
    <r>
      <rPr>
        <b/>
        <sz val="11"/>
        <rFont val="Calibri"/>
        <family val="2"/>
      </rPr>
      <t>Country</t>
    </r>
    <r>
      <rPr>
        <sz val="11"/>
        <rFont val="Calibri"/>
        <family val="2"/>
      </rPr>
      <t>.</t>
    </r>
  </si>
  <si>
    <r>
      <t xml:space="preserve">Verify </t>
    </r>
    <r>
      <rPr>
        <b/>
        <sz val="11"/>
        <rFont val="Calibri"/>
        <family val="2"/>
      </rPr>
      <t>Media</t>
    </r>
    <r>
      <rPr>
        <sz val="11"/>
        <rFont val="Calibri"/>
        <family val="2"/>
      </rPr>
      <t xml:space="preserve"> DDL.</t>
    </r>
  </si>
  <si>
    <t>DDL should contain below options,
1. Print
2. Web
3. Email</t>
  </si>
  <si>
    <r>
      <t xml:space="preserve">ADS display for selected </t>
    </r>
    <r>
      <rPr>
        <b/>
        <sz val="11"/>
        <rFont val="Calibri"/>
        <family val="2"/>
      </rPr>
      <t>Calendar WEEK</t>
    </r>
    <r>
      <rPr>
        <sz val="11"/>
        <rFont val="Calibri"/>
        <family val="2"/>
      </rPr>
      <t xml:space="preserve"> and </t>
    </r>
    <r>
      <rPr>
        <b/>
        <sz val="11"/>
        <rFont val="Calibri"/>
        <family val="2"/>
      </rPr>
      <t>Media</t>
    </r>
    <r>
      <rPr>
        <sz val="11"/>
        <rFont val="Calibri"/>
        <family val="2"/>
      </rPr>
      <t>.</t>
    </r>
  </si>
  <si>
    <r>
      <t xml:space="preserve">Verify </t>
    </r>
    <r>
      <rPr>
        <b/>
        <sz val="11"/>
        <rFont val="Calibri"/>
        <family val="2"/>
      </rPr>
      <t>Textbox</t>
    </r>
    <r>
      <rPr>
        <sz val="11"/>
        <rFont val="Calibri"/>
        <family val="2"/>
      </rPr>
      <t xml:space="preserve"> value.</t>
    </r>
  </si>
  <si>
    <r>
      <t xml:space="preserve">Click </t>
    </r>
    <r>
      <rPr>
        <b/>
        <sz val="11"/>
        <rFont val="Calibri"/>
        <family val="2"/>
      </rPr>
      <t>Calendar</t>
    </r>
    <r>
      <rPr>
        <sz val="11"/>
        <rFont val="Calibri"/>
        <family val="2"/>
      </rPr>
      <t xml:space="preserve"> icon.</t>
    </r>
  </si>
  <si>
    <t>1. User should able to select any enable date.
2. Page should refresh and Images updating for selected date.</t>
  </si>
  <si>
    <r>
      <t xml:space="preserve">Click </t>
    </r>
    <r>
      <rPr>
        <b/>
        <sz val="11"/>
        <rFont val="Calibri"/>
        <family val="2"/>
      </rPr>
      <t>VIEW PAGE FULL SIZE</t>
    </r>
    <r>
      <rPr>
        <sz val="11"/>
        <rFont val="Calibri"/>
        <family val="2"/>
      </rPr>
      <t xml:space="preserve"> text.</t>
    </r>
  </si>
  <si>
    <r>
      <t xml:space="preserve">Left side should display </t>
    </r>
    <r>
      <rPr>
        <b/>
        <sz val="11"/>
        <rFont val="Calibri"/>
        <family val="2"/>
      </rPr>
      <t>Page image with other options</t>
    </r>
    <r>
      <rPr>
        <sz val="11"/>
        <rFont val="Calibri"/>
        <family val="2"/>
      </rPr>
      <t>.</t>
    </r>
  </si>
  <si>
    <r>
      <t xml:space="preserve">Click </t>
    </r>
    <r>
      <rPr>
        <b/>
        <sz val="11"/>
        <rFont val="Calibri"/>
        <family val="2"/>
      </rPr>
      <t xml:space="preserve">Next Page </t>
    </r>
    <r>
      <rPr>
        <sz val="11"/>
        <rFont val="Calibri"/>
        <family val="2"/>
      </rPr>
      <t>arrow.</t>
    </r>
  </si>
  <si>
    <r>
      <t xml:space="preserve">Full Page Image should move to </t>
    </r>
    <r>
      <rPr>
        <b/>
        <sz val="11"/>
        <rFont val="Calibri"/>
        <family val="2"/>
      </rPr>
      <t>next</t>
    </r>
    <r>
      <rPr>
        <sz val="11"/>
        <rFont val="Calibri"/>
        <family val="2"/>
      </rPr>
      <t>.</t>
    </r>
  </si>
  <si>
    <r>
      <t xml:space="preserve">Full Page Image should move to </t>
    </r>
    <r>
      <rPr>
        <b/>
        <sz val="11"/>
        <rFont val="Calibri"/>
        <family val="2"/>
      </rPr>
      <t>inserted #</t>
    </r>
    <r>
      <rPr>
        <sz val="11"/>
        <rFont val="Calibri"/>
        <family val="2"/>
      </rPr>
      <t>.</t>
    </r>
  </si>
  <si>
    <r>
      <t xml:space="preserve">Full Page Image should move to </t>
    </r>
    <r>
      <rPr>
        <b/>
        <sz val="11"/>
        <rFont val="Calibri"/>
        <family val="2"/>
      </rPr>
      <t>previous</t>
    </r>
    <r>
      <rPr>
        <sz val="11"/>
        <rFont val="Calibri"/>
        <family val="2"/>
      </rPr>
      <t>.</t>
    </r>
  </si>
  <si>
    <r>
      <t xml:space="preserve">Insert </t>
    </r>
    <r>
      <rPr>
        <b/>
        <sz val="11"/>
        <rFont val="Calibri"/>
        <family val="2"/>
      </rPr>
      <t>#</t>
    </r>
    <r>
      <rPr>
        <sz val="11"/>
        <rFont val="Calibri"/>
        <family val="2"/>
      </rPr>
      <t xml:space="preserve"> in inputbox.</t>
    </r>
  </si>
  <si>
    <r>
      <t xml:space="preserve">Click </t>
    </r>
    <r>
      <rPr>
        <b/>
        <sz val="11"/>
        <rFont val="Calibri"/>
        <family val="2"/>
      </rPr>
      <t xml:space="preserve">Prev Page </t>
    </r>
    <r>
      <rPr>
        <sz val="11"/>
        <rFont val="Calibri"/>
        <family val="2"/>
      </rPr>
      <t>arrow.</t>
    </r>
  </si>
  <si>
    <r>
      <t xml:space="preserve">Click </t>
    </r>
    <r>
      <rPr>
        <b/>
        <sz val="11"/>
        <rFont val="Calibri"/>
        <family val="2"/>
      </rPr>
      <t xml:space="preserve">RETURN TO NORMAL VIEW </t>
    </r>
    <r>
      <rPr>
        <sz val="11"/>
        <rFont val="Calibri"/>
        <family val="2"/>
      </rPr>
      <t>text.</t>
    </r>
  </si>
  <si>
    <t>Promotions Intel (FV80)</t>
  </si>
  <si>
    <t>Ad information display in tabular format.</t>
  </si>
  <si>
    <t>Verify Info.</t>
  </si>
  <si>
    <t>Verify Full Page section.</t>
  </si>
  <si>
    <t>Full Page section should display.</t>
  </si>
  <si>
    <t>Verify RETAILER DDL.</t>
  </si>
  <si>
    <t>TC 18</t>
  </si>
  <si>
    <r>
      <t xml:space="preserve">Verify </t>
    </r>
    <r>
      <rPr>
        <b/>
        <sz val="11"/>
        <rFont val="Calibri"/>
        <family val="2"/>
      </rPr>
      <t>COMPETITOR</t>
    </r>
    <r>
      <rPr>
        <sz val="11"/>
        <rFont val="Calibri"/>
        <family val="2"/>
      </rPr>
      <t xml:space="preserve"> section.</t>
    </r>
  </si>
  <si>
    <t>Verify COMPETITOR section.</t>
  </si>
  <si>
    <t>TC 17</t>
  </si>
  <si>
    <t>TC 16</t>
  </si>
  <si>
    <t>TC 15</t>
  </si>
  <si>
    <t>TC 14</t>
  </si>
  <si>
    <r>
      <t xml:space="preserve">Select any </t>
    </r>
    <r>
      <rPr>
        <b/>
        <sz val="11"/>
        <rFont val="Calibri"/>
        <family val="2"/>
      </rPr>
      <t>Retailer</t>
    </r>
    <r>
      <rPr>
        <sz val="11"/>
        <rFont val="Calibri"/>
        <family val="2"/>
      </rPr>
      <t xml:space="preserve"> from DDL.</t>
    </r>
  </si>
  <si>
    <r>
      <t xml:space="preserve">Verify </t>
    </r>
    <r>
      <rPr>
        <b/>
        <sz val="11"/>
        <rFont val="Calibri"/>
        <family val="2"/>
      </rPr>
      <t>MY RETAILER</t>
    </r>
    <r>
      <rPr>
        <sz val="11"/>
        <rFont val="Calibri"/>
        <family val="2"/>
      </rPr>
      <t xml:space="preserve"> section.</t>
    </r>
  </si>
  <si>
    <t>Verify MY RETAILER section.</t>
  </si>
  <si>
    <r>
      <t xml:space="preserve">1. User should able to click on that option.
2. Exported </t>
    </r>
    <r>
      <rPr>
        <b/>
        <sz val="11"/>
        <rFont val="Calibri"/>
        <family val="2"/>
      </rPr>
      <t>PDF</t>
    </r>
    <r>
      <rPr>
        <sz val="11"/>
        <rFont val="Calibri"/>
        <family val="2"/>
      </rPr>
      <t xml:space="preserve"> file should open.</t>
    </r>
  </si>
  <si>
    <r>
      <t xml:space="preserve">1. User should able to click on that option.
2. Exported </t>
    </r>
    <r>
      <rPr>
        <b/>
        <sz val="11"/>
        <rFont val="Calibri"/>
        <family val="2"/>
      </rPr>
      <t>PNG</t>
    </r>
    <r>
      <rPr>
        <sz val="11"/>
        <rFont val="Calibri"/>
        <family val="2"/>
      </rPr>
      <t xml:space="preserve"> file should open.</t>
    </r>
  </si>
  <si>
    <t>Verify Retailer Comparison screen.</t>
  </si>
  <si>
    <t>Retailer Comparison</t>
  </si>
  <si>
    <r>
      <t xml:space="preserve">Click </t>
    </r>
    <r>
      <rPr>
        <b/>
        <sz val="11"/>
        <rFont val="Calibri"/>
        <family val="2"/>
      </rPr>
      <t>Retailer Comparison</t>
    </r>
    <r>
      <rPr>
        <sz val="11"/>
        <rFont val="Calibri"/>
        <family val="2"/>
      </rPr>
      <t xml:space="preserve"> option.</t>
    </r>
  </si>
  <si>
    <r>
      <rPr>
        <b/>
        <sz val="11"/>
        <rFont val="Calibri"/>
        <family val="2"/>
      </rPr>
      <t>Retailer Comparison</t>
    </r>
    <r>
      <rPr>
        <sz val="11"/>
        <rFont val="Calibri"/>
        <family val="2"/>
      </rPr>
      <t xml:space="preserve"> page should display.</t>
    </r>
  </si>
  <si>
    <r>
      <t xml:space="preserve">Verify </t>
    </r>
    <r>
      <rPr>
        <b/>
        <sz val="11"/>
        <rFont val="Calibri"/>
        <family val="2"/>
      </rPr>
      <t>Retailer Comparison</t>
    </r>
    <r>
      <rPr>
        <sz val="11"/>
        <rFont val="Calibri"/>
        <family val="2"/>
      </rPr>
      <t xml:space="preserve"> page.</t>
    </r>
  </si>
  <si>
    <r>
      <t xml:space="preserve">Page should contain below,
1. Header as </t>
    </r>
    <r>
      <rPr>
        <b/>
        <sz val="11"/>
        <rFont val="Calibri"/>
        <family val="2"/>
      </rPr>
      <t>Retailer Comparison</t>
    </r>
    <r>
      <rPr>
        <sz val="11"/>
        <rFont val="Calibri"/>
        <family val="2"/>
      </rPr>
      <t xml:space="preserve">
2. Home icon Retailer Comparison
3. DDL as </t>
    </r>
    <r>
      <rPr>
        <b/>
        <sz val="11"/>
        <rFont val="Calibri"/>
        <family val="2"/>
      </rPr>
      <t>Country &amp; Media</t>
    </r>
    <r>
      <rPr>
        <sz val="11"/>
        <rFont val="Calibri"/>
        <family val="2"/>
      </rPr>
      <t xml:space="preserve">
4. Calendar textbox &amp; icon
5. Icon as </t>
    </r>
    <r>
      <rPr>
        <b/>
        <sz val="11"/>
        <rFont val="Calibri"/>
        <family val="2"/>
      </rPr>
      <t>Export</t>
    </r>
    <r>
      <rPr>
        <sz val="11"/>
        <rFont val="Calibri"/>
        <family val="2"/>
      </rPr>
      <t xml:space="preserve">
6. Section as </t>
    </r>
    <r>
      <rPr>
        <b/>
        <sz val="11"/>
        <rFont val="Calibri"/>
        <family val="2"/>
      </rPr>
      <t>MY RETAILER</t>
    </r>
    <r>
      <rPr>
        <sz val="11"/>
        <rFont val="Calibri"/>
        <family val="2"/>
      </rPr>
      <t xml:space="preserve"> &amp; </t>
    </r>
    <r>
      <rPr>
        <b/>
        <sz val="11"/>
        <rFont val="Calibri"/>
        <family val="2"/>
      </rPr>
      <t>COMPETITOR</t>
    </r>
  </si>
  <si>
    <t>Icon should expand with below option,
1. Export as PNG
2. Export as JPG
3. Export as PDF</t>
  </si>
  <si>
    <r>
      <t xml:space="preserve">Click Export icon &gt; </t>
    </r>
    <r>
      <rPr>
        <b/>
        <sz val="11"/>
        <rFont val="Calibri"/>
        <family val="2"/>
      </rPr>
      <t>Export as PNG</t>
    </r>
    <r>
      <rPr>
        <sz val="11"/>
        <rFont val="Calibri"/>
        <family val="2"/>
      </rPr>
      <t xml:space="preserve"> option.</t>
    </r>
  </si>
  <si>
    <r>
      <t xml:space="preserve">Click Export icon &gt; </t>
    </r>
    <r>
      <rPr>
        <b/>
        <sz val="11"/>
        <rFont val="Calibri"/>
        <family val="2"/>
      </rPr>
      <t>Export as JPG</t>
    </r>
    <r>
      <rPr>
        <sz val="11"/>
        <rFont val="Calibri"/>
        <family val="2"/>
      </rPr>
      <t xml:space="preserve"> option.</t>
    </r>
  </si>
  <si>
    <r>
      <t xml:space="preserve">Click Export icon &gt; </t>
    </r>
    <r>
      <rPr>
        <b/>
        <sz val="11"/>
        <rFont val="Calibri"/>
        <family val="2"/>
      </rPr>
      <t>Export as PDF</t>
    </r>
    <r>
      <rPr>
        <sz val="11"/>
        <rFont val="Calibri"/>
        <family val="2"/>
      </rPr>
      <t xml:space="preserve"> option.</t>
    </r>
  </si>
  <si>
    <r>
      <t xml:space="preserve">1. User should able to click on that option.
2. Exported </t>
    </r>
    <r>
      <rPr>
        <b/>
        <sz val="11"/>
        <rFont val="Calibri"/>
        <family val="2"/>
      </rPr>
      <t>JPG</t>
    </r>
    <r>
      <rPr>
        <sz val="11"/>
        <rFont val="Calibri"/>
        <family val="2"/>
      </rPr>
      <t xml:space="preserve"> file should open.</t>
    </r>
  </si>
  <si>
    <r>
      <t xml:space="preserve">Section should contain below,
1. Header as </t>
    </r>
    <r>
      <rPr>
        <b/>
        <sz val="11"/>
        <rFont val="Calibri"/>
        <family val="2"/>
      </rPr>
      <t>MY RETAILER</t>
    </r>
    <r>
      <rPr>
        <sz val="11"/>
        <rFont val="Calibri"/>
        <family val="2"/>
      </rPr>
      <t xml:space="preserve">
2. Retailer Info DDL
3. Page image
4. VIEW PAGE FULL SIZE &amp; zoom icon
5. Pagination
6. Ad Info</t>
    </r>
  </si>
  <si>
    <t>DDL should contains list of values.</t>
  </si>
  <si>
    <t>Section should refresh and display selected Retailer information and Page image.</t>
  </si>
  <si>
    <t>Verify MY RETAILER section Drop Down List.</t>
  </si>
  <si>
    <t>Verify MY RETAILER section Pagination.</t>
  </si>
  <si>
    <t>Verify MY RETAILER section Ad Info.</t>
  </si>
  <si>
    <r>
      <rPr>
        <b/>
        <sz val="11"/>
        <rFont val="Calibri"/>
        <family val="2"/>
      </rPr>
      <t xml:space="preserve">MY RETAILER </t>
    </r>
    <r>
      <rPr>
        <sz val="11"/>
        <rFont val="Calibri"/>
        <family val="2"/>
      </rPr>
      <t>section should display.</t>
    </r>
  </si>
  <si>
    <t>Verify MY RETAILER section VIEW PAGE FULL SIZE text.</t>
  </si>
  <si>
    <r>
      <t xml:space="preserve">Section should contain below,
1. Header as </t>
    </r>
    <r>
      <rPr>
        <b/>
        <sz val="11"/>
        <rFont val="Calibri"/>
        <family val="2"/>
      </rPr>
      <t>COMPETITOR</t>
    </r>
    <r>
      <rPr>
        <sz val="11"/>
        <rFont val="Calibri"/>
        <family val="2"/>
      </rPr>
      <t xml:space="preserve">
2. Retailer Info DDL
3. Page image
4. VIEW PAGE FULL SIZE &amp; zoom icon
5. Pagination
6. Ad Info</t>
    </r>
  </si>
  <si>
    <t>Verify COMPETITOR section Drop Down List.</t>
  </si>
  <si>
    <r>
      <rPr>
        <b/>
        <sz val="11"/>
        <rFont val="Calibri"/>
        <family val="2"/>
      </rPr>
      <t xml:space="preserve">COMPETITOR </t>
    </r>
    <r>
      <rPr>
        <sz val="11"/>
        <rFont val="Calibri"/>
        <family val="2"/>
      </rPr>
      <t>section should display.</t>
    </r>
  </si>
  <si>
    <t>Verify COMPETITOR section VIEW PAGE FULL SIZE text.</t>
  </si>
  <si>
    <t>Verify COMPETITOR section Pagination.</t>
  </si>
  <si>
    <t>Verify COMPETITOR section Ad Info.</t>
  </si>
  <si>
    <t>Page should contain below,
1. Header as Retailer Comparison
2. Home icon Back To Retailer Comparison &gt; selected Retailer info
3. FULL PAGE VIEW icon RETURN TO NORMAL VIEW link
4. Pagination
5. Full Page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</si>
</sst>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6">
    <font>
      <sz val="10"/>
      <name val="Arial"/>
      <charset val="134"/>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63"/>
      <name val="Calibri"/>
      <family val="2"/>
      <scheme val="minor"/>
    </font>
    <font>
      <sz val="11"/>
      <name val="Calibri"/>
      <family val="2"/>
      <scheme val="minor"/>
    </font>
    <font>
      <sz val="10"/>
      <name val="Arial"/>
      <family val="2"/>
    </font>
    <font>
      <b/>
      <sz val="11"/>
      <name val="Calibri"/>
      <family val="2"/>
    </font>
    <font>
      <sz val="11"/>
      <name val="Calibri"/>
      <family val="2"/>
    </font>
    <font>
      <sz val="10"/>
      <name val="Calibri"/>
      <family val="2"/>
    </font>
    <font>
      <sz val="10"/>
      <name val="Arial"/>
      <charset val="134"/>
    </font>
    <font>
      <b/>
      <sz val="12"/>
      <name val="Calibri"/>
      <family val="2"/>
      <scheme val="minor"/>
    </font>
    <font>
      <b/>
      <sz val="11"/>
      <name val="Calibri"/>
      <family val="2"/>
      <scheme val="minor"/>
    </font>
    <font>
      <b/>
      <sz val="11"/>
      <color rgb="FFFF0000"/>
      <name val="Calibri"/>
      <family val="2"/>
    </font>
    <font>
      <sz val="10"/>
      <name val="Arial"/>
    </font>
    <font>
      <b/>
      <sz val="11"/>
      <color rgb="FFFFFF00"/>
      <name val="Calibri"/>
      <family val="2"/>
      <scheme val="minor"/>
    </font>
    <font>
      <b/>
      <sz val="11"/>
      <color theme="0"/>
      <name val="Calibri"/>
      <family val="2"/>
    </font>
    <font>
      <b/>
      <u/>
      <sz val="10"/>
      <color rgb="FF008080"/>
      <name val="Arial"/>
      <family val="2"/>
    </font>
    <font>
      <sz val="8"/>
      <name val="Arial"/>
      <family val="2"/>
    </font>
  </fonts>
  <fills count="28">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8080"/>
        <bgColor indexed="64"/>
      </patternFill>
    </fill>
    <fill>
      <patternFill patternType="solid">
        <fgColor rgb="FF034B51"/>
        <bgColor indexed="64"/>
      </patternFill>
    </fill>
    <fill>
      <patternFill patternType="solid">
        <fgColor rgb="FF11A3B7"/>
        <bgColor indexed="64"/>
      </patternFill>
    </fill>
    <fill>
      <patternFill patternType="solid">
        <fgColor rgb="FFE0E9EA"/>
        <bgColor indexed="64"/>
      </patternFill>
    </fill>
  </fills>
  <borders count="31">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s>
  <cellStyleXfs count="147">
    <xf numFmtId="0" fontId="0" fillId="0" borderId="0">
      <alignment vertical="center"/>
    </xf>
    <xf numFmtId="0" fontId="14" fillId="0" borderId="7" applyNumberFormat="0" applyFill="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5" fillId="9"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13" fillId="7" borderId="10" applyNumberFormat="0" applyAlignment="0" applyProtection="0">
      <alignment vertical="center"/>
    </xf>
    <xf numFmtId="0" fontId="7" fillId="6" borderId="0" applyNumberFormat="0" applyBorder="0" applyAlignment="0" applyProtection="0">
      <alignment vertical="center"/>
    </xf>
    <xf numFmtId="0" fontId="14" fillId="0" borderId="7" applyNumberFormat="0" applyFill="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15" fillId="14"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3" borderId="0" applyNumberFormat="0" applyBorder="0" applyAlignment="0" applyProtection="0">
      <alignment vertical="center"/>
    </xf>
    <xf numFmtId="0" fontId="15" fillId="12" borderId="0" applyNumberFormat="0" applyBorder="0" applyAlignment="0" applyProtection="0">
      <alignment vertical="center"/>
    </xf>
    <xf numFmtId="0" fontId="10" fillId="7" borderId="8" applyNumberFormat="0" applyAlignment="0" applyProtection="0">
      <alignment vertical="center"/>
    </xf>
    <xf numFmtId="0" fontId="4" fillId="3"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15" fillId="15"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15" fillId="10"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4" fillId="3" borderId="0" applyNumberFormat="0" applyBorder="0" applyAlignment="0" applyProtection="0">
      <alignment vertical="center"/>
    </xf>
    <xf numFmtId="0" fontId="7" fillId="6" borderId="0" applyNumberFormat="0" applyBorder="0" applyAlignment="0" applyProtection="0">
      <alignment vertical="center"/>
    </xf>
    <xf numFmtId="0" fontId="4" fillId="11"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4" fillId="6"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15" fillId="13"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7"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7" fillId="4" borderId="0" applyNumberFormat="0" applyBorder="0" applyAlignment="0" applyProtection="0">
      <alignment vertical="center"/>
    </xf>
    <xf numFmtId="0" fontId="4" fillId="4" borderId="0" applyNumberFormat="0" applyBorder="0" applyAlignment="0" applyProtection="0">
      <alignment vertical="center"/>
    </xf>
    <xf numFmtId="0" fontId="7" fillId="11"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7" fillId="0" borderId="0">
      <alignment vertical="center"/>
    </xf>
    <xf numFmtId="0" fontId="15" fillId="9" borderId="0" applyNumberFormat="0" applyBorder="0" applyAlignment="0" applyProtection="0">
      <alignment vertical="center"/>
    </xf>
    <xf numFmtId="0" fontId="7" fillId="11" borderId="0" applyNumberFormat="0" applyBorder="0" applyAlignment="0" applyProtection="0">
      <alignment vertical="center"/>
    </xf>
    <xf numFmtId="0" fontId="12"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5" fillId="2"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27" fillId="0" borderId="0">
      <alignment vertical="center"/>
    </xf>
    <xf numFmtId="0" fontId="27" fillId="6" borderId="9" applyNumberFormat="0" applyFont="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6" fillId="8" borderId="0" applyNumberFormat="0" applyBorder="0" applyAlignment="0" applyProtection="0">
      <alignment vertical="center"/>
    </xf>
    <xf numFmtId="0" fontId="17" fillId="15" borderId="11" applyNumberFormat="0" applyAlignment="0" applyProtection="0">
      <alignment vertical="center"/>
    </xf>
    <xf numFmtId="0" fontId="18" fillId="0" borderId="0" applyNumberFormat="0" applyFill="0" applyBorder="0" applyAlignment="0" applyProtection="0">
      <alignment vertical="center"/>
    </xf>
    <xf numFmtId="0" fontId="19" fillId="12" borderId="0" applyNumberFormat="0" applyBorder="0" applyAlignment="0" applyProtection="0">
      <alignment vertical="center"/>
    </xf>
    <xf numFmtId="0" fontId="20" fillId="0" borderId="12" applyNumberFormat="0" applyFill="0" applyAlignment="0" applyProtection="0">
      <alignment vertical="center"/>
    </xf>
    <xf numFmtId="0" fontId="27" fillId="0" borderId="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21" fillId="0" borderId="7" applyNumberFormat="0" applyFill="0" applyAlignment="0" applyProtection="0">
      <alignment vertical="center"/>
    </xf>
    <xf numFmtId="0" fontId="22" fillId="0" borderId="13"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top"/>
      <protection locked="0"/>
    </xf>
    <xf numFmtId="0" fontId="25" fillId="11" borderId="10" applyNumberFormat="0" applyAlignment="0" applyProtection="0">
      <alignment vertical="center"/>
    </xf>
    <xf numFmtId="0" fontId="9" fillId="0" borderId="14"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 fillId="0" borderId="0">
      <alignment vertical="center"/>
    </xf>
    <xf numFmtId="0" fontId="7" fillId="0" borderId="0">
      <alignment vertical="center"/>
    </xf>
    <xf numFmtId="0" fontId="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8" fillId="0" borderId="0">
      <alignment vertical="center"/>
    </xf>
    <xf numFmtId="0" fontId="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1" fillId="0" borderId="0" applyNumberFormat="0" applyFill="0" applyBorder="0" applyAlignment="0" applyProtection="0">
      <alignment vertical="center"/>
    </xf>
    <xf numFmtId="0" fontId="26" fillId="0" borderId="15" applyNumberFormat="0" applyFill="0" applyAlignment="0" applyProtection="0">
      <alignment vertical="center"/>
    </xf>
    <xf numFmtId="0" fontId="9" fillId="0" borderId="0" applyNumberFormat="0" applyFill="0" applyBorder="0" applyAlignment="0" applyProtection="0">
      <alignment vertical="center"/>
    </xf>
    <xf numFmtId="0" fontId="1" fillId="0" borderId="0"/>
    <xf numFmtId="0" fontId="28" fillId="18" borderId="0" applyNumberFormat="0" applyBorder="0" applyAlignment="0" applyProtection="0"/>
    <xf numFmtId="0" fontId="28" fillId="19" borderId="0" applyNumberFormat="0" applyBorder="0" applyAlignment="0" applyProtection="0"/>
    <xf numFmtId="0" fontId="30" fillId="0" borderId="0" applyNumberFormat="0" applyFill="0" applyBorder="0" applyAlignment="0" applyProtection="0">
      <alignment vertical="center"/>
    </xf>
    <xf numFmtId="0" fontId="1" fillId="20" borderId="0" applyNumberFormat="0" applyBorder="0" applyAlignment="0" applyProtection="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41" fontId="37" fillId="0" borderId="0" applyFont="0" applyFill="0" applyBorder="0" applyAlignment="0" applyProtection="0"/>
    <xf numFmtId="0" fontId="27" fillId="0" borderId="0">
      <alignment vertical="center"/>
    </xf>
    <xf numFmtId="0" fontId="27" fillId="0" borderId="0">
      <alignment vertical="center"/>
    </xf>
    <xf numFmtId="0" fontId="41" fillId="0" borderId="0">
      <alignment vertical="center"/>
    </xf>
  </cellStyleXfs>
  <cellXfs count="70">
    <xf numFmtId="0" fontId="0" fillId="0" borderId="0" xfId="0" applyAlignment="1"/>
    <xf numFmtId="0" fontId="1" fillId="0" borderId="0" xfId="134" applyFont="1"/>
    <xf numFmtId="0" fontId="35" fillId="0" borderId="0" xfId="140" applyFont="1" applyAlignment="1"/>
    <xf numFmtId="0" fontId="35" fillId="0" borderId="0" xfId="140" applyFont="1" applyBorder="1" applyAlignment="1"/>
    <xf numFmtId="0" fontId="35" fillId="0" borderId="0" xfId="140" applyFont="1" applyFill="1" applyAlignment="1"/>
    <xf numFmtId="0" fontId="35" fillId="0" borderId="0" xfId="141" applyFont="1" applyAlignment="1">
      <alignment horizontal="center" vertical="center"/>
    </xf>
    <xf numFmtId="0" fontId="35" fillId="7" borderId="2" xfId="140" applyFont="1" applyFill="1" applyBorder="1" applyAlignment="1">
      <alignment horizontal="center" vertical="center"/>
    </xf>
    <xf numFmtId="0" fontId="35" fillId="7" borderId="3" xfId="140" applyFont="1" applyFill="1" applyBorder="1" applyAlignment="1"/>
    <xf numFmtId="0" fontId="35" fillId="0" borderId="0" xfId="141" applyFont="1" applyBorder="1" applyAlignment="1">
      <alignment horizontal="left" vertical="center" wrapText="1"/>
    </xf>
    <xf numFmtId="0" fontId="35" fillId="7" borderId="5" xfId="140" applyFont="1" applyFill="1" applyBorder="1" applyAlignment="1">
      <alignment horizontal="center" vertical="center"/>
    </xf>
    <xf numFmtId="0" fontId="35" fillId="7" borderId="6" xfId="140" applyFont="1" applyFill="1" applyBorder="1" applyAlignment="1"/>
    <xf numFmtId="0" fontId="35" fillId="0" borderId="0" xfId="140" applyFont="1" applyFill="1" applyBorder="1" applyAlignment="1"/>
    <xf numFmtId="0" fontId="34" fillId="0" borderId="0" xfId="140" applyFont="1" applyFill="1" applyBorder="1" applyAlignment="1">
      <alignment horizontal="left" vertical="center" wrapText="1"/>
    </xf>
    <xf numFmtId="0" fontId="35" fillId="0" borderId="0" xfId="141" applyFont="1" applyAlignment="1"/>
    <xf numFmtId="0" fontId="36" fillId="0" borderId="0" xfId="140" applyFont="1" applyAlignment="1">
      <alignment horizontal="center" vertical="center"/>
    </xf>
    <xf numFmtId="0" fontId="35" fillId="0" borderId="0" xfId="141" applyFont="1" applyAlignment="1">
      <alignment horizontal="center"/>
    </xf>
    <xf numFmtId="0" fontId="39" fillId="21" borderId="20" xfId="140" applyFont="1" applyFill="1" applyBorder="1" applyAlignment="1">
      <alignment horizontal="center" vertical="center"/>
    </xf>
    <xf numFmtId="0" fontId="3" fillId="23" borderId="21" xfId="140" applyFont="1" applyFill="1" applyBorder="1" applyAlignment="1">
      <alignment horizontal="center" vertical="center"/>
    </xf>
    <xf numFmtId="0" fontId="35" fillId="7" borderId="22" xfId="140" applyFont="1" applyFill="1" applyBorder="1" applyAlignment="1">
      <alignment horizontal="center" vertical="center"/>
    </xf>
    <xf numFmtId="0" fontId="35" fillId="7" borderId="23" xfId="140" applyFont="1" applyFill="1" applyBorder="1" applyAlignment="1"/>
    <xf numFmtId="0" fontId="3" fillId="5" borderId="4" xfId="140" applyFont="1" applyFill="1" applyBorder="1" applyAlignment="1">
      <alignment horizontal="center" vertical="center"/>
    </xf>
    <xf numFmtId="0" fontId="3" fillId="22" borderId="19" xfId="140" applyFont="1" applyFill="1" applyBorder="1" applyAlignment="1">
      <alignment horizontal="center" vertical="center"/>
    </xf>
    <xf numFmtId="0" fontId="32" fillId="0" borderId="24" xfId="140" applyFont="1" applyBorder="1" applyAlignment="1">
      <alignment horizontal="center" vertical="center" wrapText="1"/>
    </xf>
    <xf numFmtId="0" fontId="32" fillId="0" borderId="24" xfId="139" applyFont="1" applyFill="1" applyBorder="1" applyAlignment="1">
      <alignment wrapText="1"/>
    </xf>
    <xf numFmtId="0" fontId="32" fillId="0" borderId="24" xfId="140" applyFont="1" applyBorder="1" applyAlignment="1">
      <alignment horizontal="center" vertical="top" wrapText="1"/>
    </xf>
    <xf numFmtId="0" fontId="29" fillId="24" borderId="25" xfId="135" applyFont="1" applyFill="1" applyBorder="1" applyAlignment="1">
      <alignment horizontal="center" vertical="center"/>
    </xf>
    <xf numFmtId="0" fontId="29" fillId="24" borderId="25" xfId="135" applyFont="1" applyFill="1" applyBorder="1" applyAlignment="1">
      <alignment horizontal="center" vertical="center" wrapText="1"/>
    </xf>
    <xf numFmtId="0" fontId="31" fillId="27" borderId="25" xfId="13" applyFont="1" applyFill="1" applyBorder="1" applyAlignment="1">
      <alignment horizontal="center"/>
    </xf>
    <xf numFmtId="9" fontId="42" fillId="26" borderId="25" xfId="34" applyNumberFormat="1" applyFont="1" applyFill="1" applyBorder="1" applyAlignment="1">
      <alignment horizontal="center"/>
    </xf>
    <xf numFmtId="0" fontId="43" fillId="24" borderId="24" xfId="139" applyFont="1" applyFill="1" applyBorder="1" applyAlignment="1">
      <alignment horizontal="center" vertical="center"/>
    </xf>
    <xf numFmtId="0" fontId="43" fillId="24" borderId="24" xfId="139" applyFont="1" applyFill="1" applyBorder="1" applyAlignment="1">
      <alignment horizontal="center" vertical="center" wrapText="1"/>
    </xf>
    <xf numFmtId="0" fontId="2" fillId="27" borderId="1" xfId="144" applyFont="1" applyFill="1" applyBorder="1" applyAlignment="1">
      <alignment horizontal="left" vertical="center" wrapText="1"/>
    </xf>
    <xf numFmtId="0" fontId="2" fillId="27" borderId="1" xfId="140" applyFont="1" applyFill="1" applyBorder="1" applyAlignment="1">
      <alignment horizontal="left" vertical="center" wrapText="1"/>
    </xf>
    <xf numFmtId="0" fontId="34" fillId="27" borderId="24" xfId="140" applyFont="1" applyFill="1" applyBorder="1" applyAlignment="1">
      <alignment horizontal="center" vertical="center" wrapText="1"/>
    </xf>
    <xf numFmtId="0" fontId="34" fillId="26" borderId="24" xfId="140" applyFont="1" applyFill="1" applyBorder="1" applyAlignment="1">
      <alignment horizontal="center" vertical="center" wrapText="1"/>
    </xf>
    <xf numFmtId="0" fontId="35" fillId="27" borderId="24" xfId="141" applyFont="1" applyFill="1" applyBorder="1" applyAlignment="1">
      <alignment horizontal="center" vertical="center" wrapText="1"/>
    </xf>
    <xf numFmtId="0" fontId="2" fillId="27" borderId="24" xfId="141" applyFont="1" applyFill="1" applyBorder="1" applyAlignment="1">
      <alignment vertical="center" wrapText="1"/>
    </xf>
    <xf numFmtId="0" fontId="2" fillId="27" borderId="24" xfId="145" applyFont="1" applyFill="1" applyBorder="1" applyAlignment="1">
      <alignment horizontal="left" vertical="center" wrapText="1"/>
    </xf>
    <xf numFmtId="0" fontId="35" fillId="27" borderId="24" xfId="141" applyFont="1" applyFill="1" applyBorder="1" applyAlignment="1">
      <alignment horizontal="left" vertical="center" wrapText="1"/>
    </xf>
    <xf numFmtId="41" fontId="38" fillId="27" borderId="24" xfId="143" applyFont="1" applyFill="1" applyBorder="1" applyAlignment="1">
      <alignment horizontal="center" vertical="center" wrapText="1" readingOrder="1"/>
    </xf>
    <xf numFmtId="0" fontId="35" fillId="27" borderId="24" xfId="141" applyFont="1" applyFill="1" applyBorder="1" applyAlignment="1">
      <alignment vertical="center"/>
    </xf>
    <xf numFmtId="0" fontId="3" fillId="27" borderId="24" xfId="141" applyFont="1" applyFill="1" applyBorder="1" applyAlignment="1">
      <alignment horizontal="center" vertical="center"/>
    </xf>
    <xf numFmtId="0" fontId="40" fillId="27" borderId="24" xfId="141" applyFont="1" applyFill="1" applyBorder="1" applyAlignment="1">
      <alignment horizontal="center" vertical="center"/>
    </xf>
    <xf numFmtId="0" fontId="43" fillId="24" borderId="1" xfId="140" applyFont="1" applyFill="1" applyBorder="1" applyAlignment="1">
      <alignment horizontal="right" vertical="center" wrapText="1"/>
    </xf>
    <xf numFmtId="0" fontId="34" fillId="27" borderId="16" xfId="140" applyFont="1" applyFill="1" applyBorder="1" applyAlignment="1">
      <alignment horizontal="center" vertical="center"/>
    </xf>
    <xf numFmtId="0" fontId="34" fillId="27" borderId="17" xfId="140" applyFont="1" applyFill="1" applyBorder="1" applyAlignment="1">
      <alignment horizontal="center" vertical="center"/>
    </xf>
    <xf numFmtId="0" fontId="34" fillId="27" borderId="18" xfId="140" applyFont="1" applyFill="1" applyBorder="1" applyAlignment="1">
      <alignment horizontal="center" vertical="center"/>
    </xf>
    <xf numFmtId="0" fontId="44" fillId="27" borderId="25" xfId="92" applyFont="1" applyFill="1" applyBorder="1" applyAlignment="1" applyProtection="1">
      <alignment horizontal="center"/>
    </xf>
    <xf numFmtId="14" fontId="7" fillId="27" borderId="1" xfId="140" applyNumberFormat="1" applyFont="1" applyFill="1" applyBorder="1" applyAlignment="1">
      <alignment horizontal="left" vertical="center" wrapText="1"/>
    </xf>
    <xf numFmtId="0" fontId="43" fillId="25" borderId="24" xfId="140" applyFont="1" applyFill="1" applyBorder="1" applyAlignment="1">
      <alignment horizontal="center" vertical="center" wrapText="1"/>
    </xf>
    <xf numFmtId="0" fontId="43" fillId="25" borderId="24" xfId="140" applyFont="1" applyFill="1" applyBorder="1" applyAlignment="1">
      <alignment horizontal="left" vertical="center"/>
    </xf>
    <xf numFmtId="0" fontId="43" fillId="25" borderId="24" xfId="140" applyFont="1" applyFill="1" applyBorder="1" applyAlignment="1" applyProtection="1">
      <alignment horizontal="center" vertical="center"/>
      <protection hidden="1"/>
    </xf>
    <xf numFmtId="0" fontId="34" fillId="24" borderId="24" xfId="140" applyFont="1" applyFill="1" applyBorder="1" applyAlignment="1">
      <alignment horizontal="center" vertical="center" wrapText="1"/>
    </xf>
    <xf numFmtId="0" fontId="3" fillId="24" borderId="24" xfId="140" applyFont="1" applyFill="1" applyBorder="1" applyAlignment="1">
      <alignment horizontal="center" vertical="center" wrapText="1"/>
    </xf>
    <xf numFmtId="0" fontId="2" fillId="27" borderId="24" xfId="145" applyFont="1" applyFill="1" applyBorder="1" applyAlignment="1">
      <alignment vertical="center" wrapText="1"/>
    </xf>
    <xf numFmtId="0" fontId="29" fillId="24" borderId="25" xfId="135" applyFont="1" applyFill="1" applyBorder="1" applyAlignment="1">
      <alignment horizontal="center" vertical="center"/>
    </xf>
    <xf numFmtId="0" fontId="29" fillId="24" borderId="25" xfId="135" applyFont="1" applyFill="1" applyBorder="1" applyAlignment="1">
      <alignment horizontal="center"/>
    </xf>
    <xf numFmtId="0" fontId="29" fillId="24" borderId="25" xfId="136" applyFont="1" applyFill="1" applyBorder="1" applyAlignment="1">
      <alignment horizontal="center" vertical="center"/>
    </xf>
    <xf numFmtId="0" fontId="29" fillId="25" borderId="25" xfId="134" applyFont="1" applyFill="1" applyBorder="1" applyAlignment="1">
      <alignment horizontal="center" vertical="center"/>
    </xf>
    <xf numFmtId="0" fontId="34" fillId="26" borderId="26" xfId="140" applyFont="1" applyFill="1" applyBorder="1" applyAlignment="1">
      <alignment horizontal="center" vertical="center" wrapText="1"/>
    </xf>
    <xf numFmtId="0" fontId="34" fillId="26" borderId="27" xfId="140" applyFont="1" applyFill="1" applyBorder="1" applyAlignment="1">
      <alignment horizontal="center" vertical="center" wrapText="1"/>
    </xf>
    <xf numFmtId="0" fontId="34" fillId="26" borderId="28" xfId="140" applyFont="1" applyFill="1" applyBorder="1" applyAlignment="1">
      <alignment horizontal="center" vertical="center" wrapText="1"/>
    </xf>
    <xf numFmtId="0" fontId="43" fillId="25" borderId="26" xfId="140" applyFont="1" applyFill="1" applyBorder="1" applyAlignment="1">
      <alignment horizontal="left" vertical="center"/>
    </xf>
    <xf numFmtId="0" fontId="43" fillId="25" borderId="27" xfId="140" applyFont="1" applyFill="1" applyBorder="1" applyAlignment="1">
      <alignment horizontal="left" vertical="center"/>
    </xf>
    <xf numFmtId="0" fontId="43" fillId="25" borderId="28" xfId="140" applyFont="1" applyFill="1" applyBorder="1" applyAlignment="1">
      <alignment horizontal="left" vertical="center"/>
    </xf>
    <xf numFmtId="0" fontId="2" fillId="27" borderId="26" xfId="140" applyFont="1" applyFill="1" applyBorder="1" applyAlignment="1">
      <alignment horizontal="left" vertical="center" wrapText="1"/>
    </xf>
    <xf numFmtId="0" fontId="2" fillId="27" borderId="27" xfId="140" applyFont="1" applyFill="1" applyBorder="1" applyAlignment="1">
      <alignment horizontal="left" vertical="center" wrapText="1"/>
    </xf>
    <xf numFmtId="0" fontId="2" fillId="27" borderId="28" xfId="140" applyFont="1" applyFill="1" applyBorder="1" applyAlignment="1">
      <alignment horizontal="left" vertical="center" wrapText="1"/>
    </xf>
    <xf numFmtId="0" fontId="34" fillId="26" borderId="29" xfId="140" applyFont="1" applyFill="1" applyBorder="1" applyAlignment="1">
      <alignment horizontal="center" vertical="center"/>
    </xf>
    <xf numFmtId="0" fontId="34" fillId="26" borderId="30" xfId="140" applyFont="1" applyFill="1" applyBorder="1" applyAlignment="1">
      <alignment horizontal="center" vertical="center"/>
    </xf>
  </cellXfs>
  <cellStyles count="147">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3" xfId="6" xr:uid="{00000000-0005-0000-0000-000028000000}"/>
    <cellStyle name="40% - Accent4" xfId="21" xr:uid="{00000000-0005-0000-0000-000029000000}"/>
    <cellStyle name="40% - Accent5" xfId="44" xr:uid="{00000000-0005-0000-0000-00002A000000}"/>
    <cellStyle name="40% - Accent6" xfId="53" xr:uid="{00000000-0005-0000-0000-00002B000000}"/>
    <cellStyle name="60% - Accent1" xfId="41" xr:uid="{00000000-0005-0000-0000-00002C000000}"/>
    <cellStyle name="60% - Accent2" xfId="14" xr:uid="{00000000-0005-0000-0000-00002D000000}"/>
    <cellStyle name="60% - Accent3" xfId="18" xr:uid="{00000000-0005-0000-0000-00002E000000}"/>
    <cellStyle name="60% - Accent4" xfId="47" xr:uid="{00000000-0005-0000-0000-00002F000000}"/>
    <cellStyle name="60% - Accent5" xfId="63" xr:uid="{00000000-0005-0000-0000-000030000000}"/>
    <cellStyle name="60% - Accent6" xfId="50" xr:uid="{00000000-0005-0000-0000-000031000000}"/>
    <cellStyle name="Accent1" xfId="64" xr:uid="{00000000-0005-0000-0000-000032000000}"/>
    <cellStyle name="Accent1 2" xfId="65" xr:uid="{00000000-0005-0000-0000-000033000000}"/>
    <cellStyle name="Accent1 2 2" xfId="57" xr:uid="{00000000-0005-0000-0000-000034000000}"/>
    <cellStyle name="Accent1 2 2 2 2 3" xfId="24" xr:uid="{00000000-0005-0000-0000-000035000000}"/>
    <cellStyle name="Accent1 2 2 2 2 3 2" xfId="27" xr:uid="{00000000-0005-0000-0000-000036000000}"/>
    <cellStyle name="Accent1 2 2 2 2 3 3" xfId="4" xr:uid="{00000000-0005-0000-0000-000037000000}"/>
    <cellStyle name="Accent1 2 3" xfId="66" xr:uid="{00000000-0005-0000-0000-000038000000}"/>
    <cellStyle name="Accent1 2 3 2" xfId="69" xr:uid="{00000000-0005-0000-0000-000039000000}"/>
    <cellStyle name="Accent1 2 3 2 2" xfId="135" xr:uid="{00000000-0005-0000-0000-00003A000000}"/>
    <cellStyle name="Accent2" xfId="70" xr:uid="{00000000-0005-0000-0000-00003B000000}"/>
    <cellStyle name="Accent2 2" xfId="46" xr:uid="{00000000-0005-0000-0000-00003C000000}"/>
    <cellStyle name="Accent2 2 2" xfId="49" xr:uid="{00000000-0005-0000-0000-00003D000000}"/>
    <cellStyle name="Accent2 2 2 2 2 3" xfId="71" xr:uid="{00000000-0005-0000-0000-00003E000000}"/>
    <cellStyle name="Accent2 2 2 2 2 3 2" xfId="72" xr:uid="{00000000-0005-0000-0000-00003F000000}"/>
    <cellStyle name="Accent2 2 2 2 2 3 3" xfId="73" xr:uid="{00000000-0005-0000-0000-000040000000}"/>
    <cellStyle name="Accent2 2 3" xfId="74" xr:uid="{00000000-0005-0000-0000-000041000000}"/>
    <cellStyle name="Accent2 2 3 2" xfId="75" xr:uid="{00000000-0005-0000-0000-000042000000}"/>
    <cellStyle name="Accent2 2 3 2 2" xfId="136" xr:uid="{00000000-0005-0000-0000-000043000000}"/>
    <cellStyle name="Accent3" xfId="76" xr:uid="{00000000-0005-0000-0000-000044000000}"/>
    <cellStyle name="Accent4" xfId="23" xr:uid="{00000000-0005-0000-0000-000045000000}"/>
    <cellStyle name="Accent5" xfId="77" xr:uid="{00000000-0005-0000-0000-000046000000}"/>
    <cellStyle name="Accent6" xfId="26" xr:uid="{00000000-0005-0000-0000-000047000000}"/>
    <cellStyle name="Bad" xfId="78" xr:uid="{00000000-0005-0000-0000-000048000000}"/>
    <cellStyle name="Calculation" xfId="8" xr:uid="{00000000-0005-0000-0000-000049000000}"/>
    <cellStyle name="Check Cell" xfId="79" xr:uid="{00000000-0005-0000-0000-00004A000000}"/>
    <cellStyle name="Comma [0]" xfId="143" builtinId="6"/>
    <cellStyle name="Explanatory Text" xfId="80" xr:uid="{00000000-0005-0000-0000-00004C000000}"/>
    <cellStyle name="Good" xfId="81" xr:uid="{00000000-0005-0000-0000-00004D000000}"/>
    <cellStyle name="Heading 1" xfId="82" xr:uid="{00000000-0005-0000-0000-00004E000000}"/>
    <cellStyle name="Heading 2" xfId="84" xr:uid="{00000000-0005-0000-0000-00004F000000}"/>
    <cellStyle name="Heading 2 2" xfId="85" xr:uid="{00000000-0005-0000-0000-000050000000}"/>
    <cellStyle name="Heading 2 2 2" xfId="86" xr:uid="{00000000-0005-0000-0000-000051000000}"/>
    <cellStyle name="Heading 2 2 2 2 2 3 2" xfId="87" xr:uid="{00000000-0005-0000-0000-000052000000}"/>
    <cellStyle name="Heading 2 2 2 2 2 3 2 2" xfId="88" xr:uid="{00000000-0005-0000-0000-000053000000}"/>
    <cellStyle name="Heading 2 2 2 2 2 3 2 3" xfId="89" xr:uid="{00000000-0005-0000-0000-000054000000}"/>
    <cellStyle name="Heading 2 2 3" xfId="10" xr:uid="{00000000-0005-0000-0000-000055000000}"/>
    <cellStyle name="Heading 2 2 3 2" xfId="1" xr:uid="{00000000-0005-0000-0000-000056000000}"/>
    <cellStyle name="Heading 3" xfId="90" xr:uid="{00000000-0005-0000-0000-000057000000}"/>
    <cellStyle name="Heading 4" xfId="91" xr:uid="{00000000-0005-0000-0000-000058000000}"/>
    <cellStyle name="Hyperlink" xfId="92" builtinId="8"/>
    <cellStyle name="Hyperlink 2" xfId="93" xr:uid="{00000000-0005-0000-0000-00005A000000}"/>
    <cellStyle name="Hyperlink 2 2" xfId="94" xr:uid="{00000000-0005-0000-0000-00005B000000}"/>
    <cellStyle name="Hyperlink 3" xfId="95" xr:uid="{00000000-0005-0000-0000-00005C000000}"/>
    <cellStyle name="Hyperlink 4" xfId="96" xr:uid="{00000000-0005-0000-0000-00005D000000}"/>
    <cellStyle name="Hyperlink 5" xfId="137" xr:uid="{00000000-0005-0000-0000-00005E000000}"/>
    <cellStyle name="Input" xfId="97" xr:uid="{00000000-0005-0000-0000-00005F000000}"/>
    <cellStyle name="Linked Cell" xfId="98" xr:uid="{00000000-0005-0000-0000-000060000000}"/>
    <cellStyle name="Neutral" xfId="59" xr:uid="{00000000-0005-0000-0000-000061000000}"/>
    <cellStyle name="Normal" xfId="0" builtinId="0"/>
    <cellStyle name="Normal 2" xfId="99" xr:uid="{00000000-0005-0000-0000-000063000000}"/>
    <cellStyle name="Normal 2 2" xfId="100" xr:uid="{00000000-0005-0000-0000-000064000000}"/>
    <cellStyle name="Normal 2 2 2" xfId="101" xr:uid="{00000000-0005-0000-0000-000065000000}"/>
    <cellStyle name="Normal 2 2 2 2 3 2" xfId="102" xr:uid="{00000000-0005-0000-0000-000066000000}"/>
    <cellStyle name="Normal 2 2 2 2 3 2 2" xfId="103" xr:uid="{00000000-0005-0000-0000-000067000000}"/>
    <cellStyle name="Normal 2 2 2 2 3 2 3" xfId="104" xr:uid="{00000000-0005-0000-0000-000068000000}"/>
    <cellStyle name="Normal 2 3" xfId="105" xr:uid="{00000000-0005-0000-0000-000069000000}"/>
    <cellStyle name="Normal 2 4" xfId="106" xr:uid="{00000000-0005-0000-0000-00006A000000}"/>
    <cellStyle name="Normal 2 4 2" xfId="134" xr:uid="{00000000-0005-0000-0000-00006B000000}"/>
    <cellStyle name="Normal 3" xfId="107" xr:uid="{00000000-0005-0000-0000-00006C000000}"/>
    <cellStyle name="Normal 3 2" xfId="108" xr:uid="{00000000-0005-0000-0000-00006D000000}"/>
    <cellStyle name="Normal 3 2 2" xfId="109" xr:uid="{00000000-0005-0000-0000-00006E000000}"/>
    <cellStyle name="Normal 3 2 2 2" xfId="83" xr:uid="{00000000-0005-0000-0000-00006F000000}"/>
    <cellStyle name="Normal 3 2 3" xfId="110" xr:uid="{00000000-0005-0000-0000-000070000000}"/>
    <cellStyle name="Normal 3 2 4" xfId="140" xr:uid="{00000000-0005-0000-0000-000071000000}"/>
    <cellStyle name="Normal 3 2 4 2" xfId="144" xr:uid="{00000000-0005-0000-0000-000072000000}"/>
    <cellStyle name="Normal 3 3" xfId="56" xr:uid="{00000000-0005-0000-0000-000073000000}"/>
    <cellStyle name="Normal 3 3 2" xfId="111" xr:uid="{00000000-0005-0000-0000-000074000000}"/>
    <cellStyle name="Normal 3 3 2 2" xfId="112" xr:uid="{00000000-0005-0000-0000-000075000000}"/>
    <cellStyle name="Normal 3 4" xfId="139" xr:uid="{00000000-0005-0000-0000-000076000000}"/>
    <cellStyle name="Normal 4" xfId="113" xr:uid="{00000000-0005-0000-0000-000077000000}"/>
    <cellStyle name="Normal 5" xfId="114" xr:uid="{00000000-0005-0000-0000-000078000000}"/>
    <cellStyle name="Note" xfId="68" xr:uid="{00000000-0005-0000-0000-000079000000}"/>
    <cellStyle name="Output" xfId="19" xr:uid="{00000000-0005-0000-0000-00007A000000}"/>
    <cellStyle name="TableStyleLight1" xfId="115" xr:uid="{00000000-0005-0000-0000-00007B000000}"/>
    <cellStyle name="TableStyleLight1 2" xfId="116" xr:uid="{00000000-0005-0000-0000-00007C000000}"/>
    <cellStyle name="TableStyleLight1 2 2" xfId="117" xr:uid="{00000000-0005-0000-0000-00007D000000}"/>
    <cellStyle name="TableStyleLight1 2 2 2" xfId="118" xr:uid="{00000000-0005-0000-0000-00007E000000}"/>
    <cellStyle name="TableStyleLight1 2 2 2 2" xfId="119" xr:uid="{00000000-0005-0000-0000-00007F000000}"/>
    <cellStyle name="TableStyleLight1 2 2 2 4" xfId="120" xr:uid="{00000000-0005-0000-0000-000080000000}"/>
    <cellStyle name="TableStyleLight1 2 3" xfId="121" xr:uid="{00000000-0005-0000-0000-000081000000}"/>
    <cellStyle name="TableStyleLight1 2 4" xfId="142" xr:uid="{00000000-0005-0000-0000-000082000000}"/>
    <cellStyle name="TableStyleLight1 3" xfId="122" xr:uid="{00000000-0005-0000-0000-000083000000}"/>
    <cellStyle name="TableStyleLight1 3 2" xfId="123" xr:uid="{00000000-0005-0000-0000-000084000000}"/>
    <cellStyle name="TableStyleLight1 3 2 2" xfId="124" xr:uid="{00000000-0005-0000-0000-000085000000}"/>
    <cellStyle name="TableStyleLight1 3 2 3" xfId="125" xr:uid="{00000000-0005-0000-0000-000086000000}"/>
    <cellStyle name="TableStyleLight1 3 3" xfId="126" xr:uid="{00000000-0005-0000-0000-000087000000}"/>
    <cellStyle name="TableStyleLight1 3 4" xfId="141" xr:uid="{00000000-0005-0000-0000-000088000000}"/>
    <cellStyle name="TableStyleLight1 3 4 2" xfId="145" xr:uid="{00000000-0005-0000-0000-000089000000}"/>
    <cellStyle name="TableStyleLight1 3 4 3" xfId="146" xr:uid="{00000000-0005-0000-0000-00008A000000}"/>
    <cellStyle name="TableStyleLight1 4" xfId="67" xr:uid="{00000000-0005-0000-0000-00008B000000}"/>
    <cellStyle name="TableStyleLight1 4 2" xfId="127" xr:uid="{00000000-0005-0000-0000-00008C000000}"/>
    <cellStyle name="TableStyleLight1 4 3" xfId="128" xr:uid="{00000000-0005-0000-0000-00008D000000}"/>
    <cellStyle name="TableStyleLight1 5" xfId="129" xr:uid="{00000000-0005-0000-0000-00008E000000}"/>
    <cellStyle name="TableStyleLight1 5 2" xfId="130" xr:uid="{00000000-0005-0000-0000-00008F000000}"/>
    <cellStyle name="Title" xfId="131" xr:uid="{00000000-0005-0000-0000-000090000000}"/>
    <cellStyle name="Total" xfId="132" xr:uid="{00000000-0005-0000-0000-000091000000}"/>
    <cellStyle name="Warning Text" xfId="133" xr:uid="{00000000-0005-0000-0000-00009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008080"/>
      <color rgb="FF034B51"/>
      <color rgb="FFE0E9EA"/>
      <color rgb="FF11A3B7"/>
      <color rgb="FF00CC99"/>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tx>
            <c:strRef>
              <c:f>Index!$B$6:$E$6</c:f>
              <c:strCache>
                <c:ptCount val="4"/>
                <c:pt idx="0">
                  <c:v>Pass</c:v>
                </c:pt>
                <c:pt idx="1">
                  <c:v>Fail</c:v>
                </c:pt>
                <c:pt idx="2">
                  <c:v>Blocked</c:v>
                </c:pt>
                <c:pt idx="3">
                  <c:v>Not Executed</c:v>
                </c:pt>
              </c:strCache>
            </c:strRef>
          </c:tx>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74C-40FB-8448-ADE1DF68C20B}"/>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74C-40FB-8448-ADE1DF68C20B}"/>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74C-40FB-8448-ADE1DF68C20B}"/>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74C-40FB-8448-ADE1DF68C20B}"/>
              </c:ext>
            </c:extLst>
          </c:dPt>
          <c:dLbls>
            <c:spPr>
              <a:noFill/>
              <a:ln>
                <a:noFill/>
              </a:ln>
              <a:effectLst/>
            </c:spPr>
            <c:txPr>
              <a:bodyPr/>
              <a:lstStyle/>
              <a:p>
                <a:pPr>
                  <a:defRPr lang="en-US" b="1">
                    <a:solidFill>
                      <a:srgbClr val="FFFF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Index!$B$7:$E$7</c:f>
              <c:numCache>
                <c:formatCode>General</c:formatCode>
                <c:ptCount val="4"/>
                <c:pt idx="0">
                  <c:v>10</c:v>
                </c:pt>
                <c:pt idx="1">
                  <c:v>0</c:v>
                </c:pt>
                <c:pt idx="2">
                  <c:v>0</c:v>
                </c:pt>
                <c:pt idx="3">
                  <c:v>8</c:v>
                </c:pt>
              </c:numCache>
            </c:numRef>
          </c:val>
          <c:extLst>
            <c:ext xmlns:c16="http://schemas.microsoft.com/office/drawing/2014/chart" uri="{C3380CC4-5D6E-409C-BE32-E72D297353CC}">
              <c16:uniqueId val="{00000008-874C-40FB-8448-ADE1DF68C20B}"/>
            </c:ext>
          </c:extLst>
        </c:ser>
        <c:dLbls>
          <c:showLegendKey val="0"/>
          <c:showVal val="0"/>
          <c:showCatName val="0"/>
          <c:showSerName val="0"/>
          <c:showPercent val="0"/>
          <c:showBubbleSize val="0"/>
        </c:dLbls>
        <c:gapWidth val="150"/>
        <c:axId val="214470272"/>
        <c:axId val="214470664"/>
      </c:barChart>
      <c:catAx>
        <c:axId val="214470272"/>
        <c:scaling>
          <c:orientation val="minMax"/>
        </c:scaling>
        <c:delete val="0"/>
        <c:axPos val="b"/>
        <c:numFmt formatCode="General" sourceLinked="1"/>
        <c:majorTickMark val="out"/>
        <c:minorTickMark val="none"/>
        <c:tickLblPos val="nextTo"/>
        <c:txPr>
          <a:bodyPr/>
          <a:lstStyle/>
          <a:p>
            <a:pPr>
              <a:defRPr lang="en-US" b="1" baseline="0">
                <a:solidFill>
                  <a:srgbClr val="FFFF00"/>
                </a:solidFill>
                <a:latin typeface="Calibri" pitchFamily="34" charset="0"/>
              </a:defRPr>
            </a:pPr>
            <a:endParaRPr lang="en-US"/>
          </a:p>
        </c:txPr>
        <c:crossAx val="214470664"/>
        <c:crosses val="autoZero"/>
        <c:auto val="1"/>
        <c:lblAlgn val="ctr"/>
        <c:lblOffset val="100"/>
        <c:noMultiLvlLbl val="0"/>
      </c:catAx>
      <c:valAx>
        <c:axId val="214470664"/>
        <c:scaling>
          <c:orientation val="minMax"/>
        </c:scaling>
        <c:delete val="1"/>
        <c:axPos val="l"/>
        <c:numFmt formatCode="General" sourceLinked="1"/>
        <c:majorTickMark val="out"/>
        <c:minorTickMark val="none"/>
        <c:tickLblPos val="nextTo"/>
        <c:crossAx val="21447027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151"/>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tx>
            <c:strRef>
              <c:f>Index!$G$5</c:f>
              <c:strCache>
                <c:ptCount val="1"/>
                <c:pt idx="0">
                  <c:v>% Completed</c:v>
                </c:pt>
              </c:strCache>
            </c:strRef>
          </c:tx>
          <c:dPt>
            <c:idx val="1"/>
            <c:bubble3D val="0"/>
            <c:spPr>
              <a:solidFill>
                <a:schemeClr val="accent6"/>
              </a:solidFill>
            </c:spPr>
            <c:extLst>
              <c:ext xmlns:c16="http://schemas.microsoft.com/office/drawing/2014/chart" uri="{C3380CC4-5D6E-409C-BE32-E72D297353CC}">
                <c16:uniqueId val="{00000009-8B77-4323-9B67-E58C5651B7FC}"/>
              </c:ext>
            </c:extLst>
          </c:dPt>
          <c:dLbls>
            <c:spPr>
              <a:noFill/>
              <a:ln>
                <a:noFill/>
              </a:ln>
              <a:effectLst/>
            </c:spPr>
            <c:txPr>
              <a:bodyPr wrap="square" lIns="38100" tIns="19050" rIns="38100" bIns="19050" anchor="ctr">
                <a:spAutoFit/>
              </a:bodyPr>
              <a:lstStyle/>
              <a:p>
                <a:pPr>
                  <a:defRPr b="1">
                    <a:solidFill>
                      <a:srgbClr val="FFFF00"/>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Index!$G$5:$H$6</c:f>
              <c:strCache>
                <c:ptCount val="2"/>
                <c:pt idx="0">
                  <c:v>% Completed</c:v>
                </c:pt>
                <c:pt idx="1">
                  <c:v>% incompleted</c:v>
                </c:pt>
              </c:strCache>
            </c:strRef>
          </c:cat>
          <c:val>
            <c:numRef>
              <c:f>Index!$G$7:$H$7</c:f>
              <c:numCache>
                <c:formatCode>0%</c:formatCode>
                <c:ptCount val="2"/>
                <c:pt idx="0">
                  <c:v>0.55555555555555558</c:v>
                </c:pt>
                <c:pt idx="1">
                  <c:v>0.44444444444444442</c:v>
                </c:pt>
              </c:numCache>
            </c:numRef>
          </c:val>
          <c:extLst>
            <c:ext xmlns:c16="http://schemas.microsoft.com/office/drawing/2014/chart" uri="{C3380CC4-5D6E-409C-BE32-E72D297353CC}">
              <c16:uniqueId val="{00000008-8B77-4323-9B67-E58C5651B7FC}"/>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5.6057353444630184E-2"/>
          <c:y val="0.88141746683253508"/>
          <c:w val="0.8910029468822791"/>
          <c:h val="7.1280252974084315E-2"/>
        </c:manualLayout>
      </c:layout>
      <c:overlay val="0"/>
      <c:txPr>
        <a:bodyPr/>
        <a:lstStyle/>
        <a:p>
          <a:pPr rtl="0">
            <a:defRPr b="1">
              <a:solidFill>
                <a:srgbClr val="FFFF00"/>
              </a:solidFill>
            </a:defRPr>
          </a:pPr>
          <a:endParaRPr lang="en-US"/>
        </a:p>
      </c:txPr>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E02-4BAB-BBC9-1197CCB5C346}"/>
              </c:ext>
            </c:extLst>
          </c:dPt>
          <c:dPt>
            <c:idx val="1"/>
            <c:bubble3D val="0"/>
            <c:spPr>
              <a:solidFill>
                <a:srgbClr val="FF0000"/>
              </a:solidFill>
              <a:ln w="25400">
                <a:noFill/>
              </a:ln>
            </c:spPr>
            <c:extLst>
              <c:ext xmlns:c16="http://schemas.microsoft.com/office/drawing/2014/chart" uri="{C3380CC4-5D6E-409C-BE32-E72D297353CC}">
                <c16:uniqueId val="{00000003-FE02-4BAB-BBC9-1197CCB5C346}"/>
              </c:ext>
            </c:extLst>
          </c:dPt>
          <c:dPt>
            <c:idx val="2"/>
            <c:bubble3D val="0"/>
            <c:spPr>
              <a:solidFill>
                <a:srgbClr val="FFC000"/>
              </a:solidFill>
              <a:ln w="25400">
                <a:noFill/>
              </a:ln>
            </c:spPr>
            <c:extLst>
              <c:ext xmlns:c16="http://schemas.microsoft.com/office/drawing/2014/chart" uri="{C3380CC4-5D6E-409C-BE32-E72D297353CC}">
                <c16:uniqueId val="{00000005-FE02-4BAB-BBC9-1197CCB5C346}"/>
              </c:ext>
            </c:extLst>
          </c:dPt>
          <c:dPt>
            <c:idx val="3"/>
            <c:bubble3D val="0"/>
            <c:spPr>
              <a:solidFill>
                <a:srgbClr val="00B0F0"/>
              </a:solidFill>
              <a:ln w="25400">
                <a:noFill/>
              </a:ln>
            </c:spPr>
            <c:extLst>
              <c:ext xmlns:c16="http://schemas.microsoft.com/office/drawing/2014/chart" uri="{C3380CC4-5D6E-409C-BE32-E72D297353CC}">
                <c16:uniqueId val="{00000007-FE02-4BAB-BBC9-1197CCB5C346}"/>
              </c:ext>
            </c:extLst>
          </c:dPt>
          <c:cat>
            <c:strRef>
              <c:f>'Retailer Comparison'!$E$3:$E$6</c:f>
              <c:strCache>
                <c:ptCount val="4"/>
                <c:pt idx="0">
                  <c:v>Pass</c:v>
                </c:pt>
                <c:pt idx="1">
                  <c:v>Fail</c:v>
                </c:pt>
                <c:pt idx="2">
                  <c:v>Blocked</c:v>
                </c:pt>
                <c:pt idx="3">
                  <c:v>Not Executed</c:v>
                </c:pt>
              </c:strCache>
            </c:strRef>
          </c:cat>
          <c:val>
            <c:numRef>
              <c:f>'Retailer Comparison'!$F$3:$F$6</c:f>
              <c:numCache>
                <c:formatCode>General</c:formatCode>
                <c:ptCount val="4"/>
                <c:pt idx="0">
                  <c:v>10</c:v>
                </c:pt>
                <c:pt idx="1">
                  <c:v>0</c:v>
                </c:pt>
                <c:pt idx="2">
                  <c:v>0</c:v>
                </c:pt>
                <c:pt idx="3">
                  <c:v>8</c:v>
                </c:pt>
              </c:numCache>
            </c:numRef>
          </c:val>
          <c:extLst>
            <c:ext xmlns:c16="http://schemas.microsoft.com/office/drawing/2014/chart" uri="{C3380CC4-5D6E-409C-BE32-E72D297353CC}">
              <c16:uniqueId val="{00000008-FE02-4BAB-BBC9-1197CCB5C346}"/>
            </c:ext>
          </c:extLst>
        </c:ser>
        <c:dLbls>
          <c:showLegendKey val="0"/>
          <c:showVal val="0"/>
          <c:showCatName val="0"/>
          <c:showSerName val="0"/>
          <c:showPercent val="0"/>
          <c:showBubbleSize val="0"/>
          <c:showLeaderLines val="1"/>
        </c:dLbls>
        <c:firstSliceAng val="0"/>
      </c:pieChart>
      <c:spPr>
        <a:solidFill>
          <a:srgbClr val="E0E9EA"/>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E0E9EA"/>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9525</xdr:colOff>
      <xdr:row>7</xdr:row>
      <xdr:rowOff>190497</xdr:rowOff>
    </xdr:from>
    <xdr:to>
      <xdr:col>3</xdr:col>
      <xdr:colOff>28575</xdr:colOff>
      <xdr:row>22</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8</xdr:row>
      <xdr:rowOff>16669</xdr:rowOff>
    </xdr:from>
    <xdr:to>
      <xdr:col>7</xdr:col>
      <xdr:colOff>447675</xdr:colOff>
      <xdr:row>21</xdr:row>
      <xdr:rowOff>161925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200292</xdr:colOff>
      <xdr:row>3</xdr:row>
      <xdr:rowOff>9607</xdr:rowOff>
    </xdr:to>
    <xdr:pic>
      <xdr:nvPicPr>
        <xdr:cNvPr id="6" name="Picture 5">
          <a:extLst>
            <a:ext uri="{FF2B5EF4-FFF2-40B4-BE49-F238E27FC236}">
              <a16:creationId xmlns:a16="http://schemas.microsoft.com/office/drawing/2014/main" id="{FD4BE769-E452-441F-8818-0196490DCF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9525</xdr:colOff>
      <xdr:row>6</xdr:row>
      <xdr:rowOff>0</xdr:rowOff>
    </xdr:from>
    <xdr:to>
      <xdr:col>5</xdr:col>
      <xdr:colOff>2038349</xdr:colOff>
      <xdr:row>10</xdr:row>
      <xdr:rowOff>190501</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0</xdr:row>
      <xdr:rowOff>38102</xdr:rowOff>
    </xdr:from>
    <xdr:to>
      <xdr:col>0</xdr:col>
      <xdr:colOff>1009650</xdr:colOff>
      <xdr:row>0</xdr:row>
      <xdr:rowOff>447676</xdr:rowOff>
    </xdr:to>
    <xdr:sp macro="" textlink="">
      <xdr:nvSpPr>
        <xdr:cNvPr id="3" name="Rounded Rectangle 3">
          <a:hlinkClick xmlns:r="http://schemas.openxmlformats.org/officeDocument/2006/relationships" r:id="rId2"/>
          <a:extLst>
            <a:ext uri="{FF2B5EF4-FFF2-40B4-BE49-F238E27FC236}">
              <a16:creationId xmlns:a16="http://schemas.microsoft.com/office/drawing/2014/main" id="{00000000-0008-0000-0200-000003000000}"/>
            </a:ext>
          </a:extLst>
        </xdr:cNvPr>
        <xdr:cNvSpPr>
          <a:spLocks noEditPoints="1"/>
        </xdr:cNvSpPr>
      </xdr:nvSpPr>
      <xdr:spPr bwMode="auto">
        <a:xfrm>
          <a:off x="38100" y="38102"/>
          <a:ext cx="971550" cy="409574"/>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workbookViewId="0"/>
  </sheetViews>
  <sheetFormatPr defaultRowHeight="15"/>
  <cols>
    <col min="1" max="1" width="25.7109375" style="1" customWidth="1"/>
    <col min="2" max="5" width="13.7109375" style="1" customWidth="1"/>
    <col min="6" max="6" width="14.42578125" style="1" bestFit="1" customWidth="1"/>
    <col min="7" max="8" width="14.7109375" style="1" customWidth="1"/>
    <col min="9" max="9" width="4.7109375" style="1" customWidth="1"/>
    <col min="10" max="10" width="9.140625" style="1"/>
    <col min="11" max="11" width="47.5703125" style="1" bestFit="1" customWidth="1"/>
    <col min="12" max="16384" width="9.140625" style="1"/>
  </cols>
  <sheetData>
    <row r="1" spans="1:11">
      <c r="J1" s="29" t="s">
        <v>5</v>
      </c>
      <c r="K1" s="30" t="s">
        <v>6</v>
      </c>
    </row>
    <row r="2" spans="1:11">
      <c r="J2" s="22" t="s">
        <v>39</v>
      </c>
      <c r="K2" s="23" t="str">
        <f>VLOOKUP(J2,'Retailer Comparison'!$A$13:$C$183,2,0)</f>
        <v>Verify Promo Search screen after login.</v>
      </c>
    </row>
    <row r="3" spans="1:11" ht="15.75" thickBot="1">
      <c r="J3" s="22" t="s">
        <v>40</v>
      </c>
      <c r="K3" s="23" t="str">
        <f>VLOOKUP(J3,'Retailer Comparison'!$A$13:$C$183,2,0)</f>
        <v>Verify Sub Menu option for client as FR Images.</v>
      </c>
    </row>
    <row r="4" spans="1:11" ht="15.75" thickBot="1">
      <c r="A4" s="58" t="s">
        <v>38</v>
      </c>
      <c r="B4" s="58"/>
      <c r="C4" s="58"/>
      <c r="D4" s="58"/>
      <c r="E4" s="58"/>
      <c r="F4" s="58"/>
      <c r="G4" s="58"/>
      <c r="H4" s="58"/>
      <c r="J4" s="24" t="s">
        <v>41</v>
      </c>
      <c r="K4" s="23" t="str">
        <f>VLOOKUP(J4,'Retailer Comparison'!$A$13:$C$183,2,0)</f>
        <v>Verify Sub Menu option for client as FR Data.</v>
      </c>
    </row>
    <row r="5" spans="1:11" ht="15.75" thickBot="1">
      <c r="A5" s="55" t="s">
        <v>0</v>
      </c>
      <c r="B5" s="56" t="s">
        <v>37</v>
      </c>
      <c r="C5" s="56"/>
      <c r="D5" s="56"/>
      <c r="E5" s="56"/>
      <c r="F5" s="56"/>
      <c r="G5" s="57" t="s">
        <v>1</v>
      </c>
      <c r="H5" s="57" t="s">
        <v>36</v>
      </c>
      <c r="J5" s="22" t="s">
        <v>42</v>
      </c>
      <c r="K5" s="23" t="str">
        <f>VLOOKUP(J5,'Retailer Comparison'!$A$13:$C$183,2,0)</f>
        <v>Verify Retailer Comparison screen.</v>
      </c>
    </row>
    <row r="6" spans="1:11" ht="15.75" thickBot="1">
      <c r="A6" s="55"/>
      <c r="B6" s="25" t="s">
        <v>2</v>
      </c>
      <c r="C6" s="25" t="s">
        <v>3</v>
      </c>
      <c r="D6" s="25" t="s">
        <v>25</v>
      </c>
      <c r="E6" s="26" t="s">
        <v>24</v>
      </c>
      <c r="F6" s="25" t="s">
        <v>4</v>
      </c>
      <c r="G6" s="57"/>
      <c r="H6" s="57"/>
      <c r="J6" s="22" t="s">
        <v>43</v>
      </c>
      <c r="K6" s="23" t="str">
        <f>VLOOKUP(J6,'Retailer Comparison'!$A$13:$C$183,2,0)</f>
        <v>Verify Country drop down list.</v>
      </c>
    </row>
    <row r="7" spans="1:11" ht="15.75" thickBot="1">
      <c r="A7" s="47" t="s">
        <v>27</v>
      </c>
      <c r="B7" s="27">
        <f>'Retailer Comparison'!F3</f>
        <v>10</v>
      </c>
      <c r="C7" s="27">
        <f>'Retailer Comparison'!F4</f>
        <v>0</v>
      </c>
      <c r="D7" s="27">
        <f>'Retailer Comparison'!F5</f>
        <v>0</v>
      </c>
      <c r="E7" s="27">
        <f>'Retailer Comparison'!F6</f>
        <v>8</v>
      </c>
      <c r="F7" s="27">
        <f>SUM(B7:E7)</f>
        <v>18</v>
      </c>
      <c r="G7" s="28">
        <f>(B7+C7+D7)/(F7)</f>
        <v>0.55555555555555558</v>
      </c>
      <c r="H7" s="28">
        <f>100%-G7</f>
        <v>0.44444444444444442</v>
      </c>
      <c r="J7" s="24" t="s">
        <v>44</v>
      </c>
      <c r="K7" s="23" t="str">
        <f>VLOOKUP(J7,'Retailer Comparison'!$A$13:$C$183,2,0)</f>
        <v>Verify Media drop down list.</v>
      </c>
    </row>
    <row r="8" spans="1:11">
      <c r="J8" s="22" t="s">
        <v>45</v>
      </c>
      <c r="K8" s="23" t="str">
        <f>VLOOKUP(J8,'Retailer Comparison'!$A$13:$C$183,2,0)</f>
        <v>Verify Calendar Textbox &amp; icon.</v>
      </c>
    </row>
    <row r="9" spans="1:11">
      <c r="J9" s="22" t="s">
        <v>46</v>
      </c>
      <c r="K9" s="23" t="str">
        <f>VLOOKUP(J9,'Retailer Comparison'!$A$13:$C$183,2,0)</f>
        <v>Verify Export icon &amp; options.</v>
      </c>
    </row>
    <row r="10" spans="1:11">
      <c r="J10" s="24" t="s">
        <v>47</v>
      </c>
      <c r="K10" s="23" t="str">
        <f>VLOOKUP(J10,'Retailer Comparison'!$A$13:$C$183,2,0)</f>
        <v>Verify MY RETAILER section.</v>
      </c>
    </row>
    <row r="11" spans="1:11">
      <c r="J11" s="22" t="s">
        <v>48</v>
      </c>
      <c r="K11" s="23" t="str">
        <f>VLOOKUP(J11,'Retailer Comparison'!$A$13:$C$183,2,0)</f>
        <v>Verify MY RETAILER section Drop Down List.</v>
      </c>
    </row>
    <row r="12" spans="1:11">
      <c r="J12" s="22" t="s">
        <v>49</v>
      </c>
      <c r="K12" s="23" t="str">
        <f>VLOOKUP(J12,'Retailer Comparison'!$A$13:$C$183,2,0)</f>
        <v>Verify MY RETAILER section VIEW PAGE FULL SIZE text.</v>
      </c>
    </row>
    <row r="13" spans="1:11">
      <c r="J13" s="24" t="s">
        <v>50</v>
      </c>
      <c r="K13" s="23" t="str">
        <f>VLOOKUP(J13,'Retailer Comparison'!$A$13:$C$183,2,0)</f>
        <v>Verify MY RETAILER section Pagination.</v>
      </c>
    </row>
    <row r="14" spans="1:11">
      <c r="J14" s="22" t="s">
        <v>51</v>
      </c>
      <c r="K14" s="23" t="str">
        <f>VLOOKUP(J14,'Retailer Comparison'!$A$13:$C$183,2,0)</f>
        <v>Verify MY RETAILER section Ad Info.</v>
      </c>
    </row>
    <row r="15" spans="1:11">
      <c r="J15" s="22" t="s">
        <v>104</v>
      </c>
      <c r="K15" s="23" t="str">
        <f>VLOOKUP(J15,'Retailer Comparison'!$A$13:$C$183,2,0)</f>
        <v>Verify COMPETITOR section.</v>
      </c>
    </row>
    <row r="16" spans="1:11">
      <c r="J16" s="22" t="s">
        <v>103</v>
      </c>
      <c r="K16" s="23" t="str">
        <f>VLOOKUP(J16,'Retailer Comparison'!$A$13:$C$183,2,0)</f>
        <v>Verify COMPETITOR section Drop Down List.</v>
      </c>
    </row>
    <row r="17" spans="10:11">
      <c r="J17" s="24" t="s">
        <v>102</v>
      </c>
      <c r="K17" s="23" t="str">
        <f>VLOOKUP(J17,'Retailer Comparison'!$A$13:$C$183,2,0)</f>
        <v>Verify COMPETITOR section VIEW PAGE FULL SIZE text.</v>
      </c>
    </row>
    <row r="18" spans="10:11">
      <c r="J18" s="22" t="s">
        <v>101</v>
      </c>
      <c r="K18" s="23" t="str">
        <f>VLOOKUP(J18,'Retailer Comparison'!$A$13:$C$183,2,0)</f>
        <v>Verify COMPETITOR section Pagination.</v>
      </c>
    </row>
    <row r="19" spans="10:11">
      <c r="J19" s="22" t="s">
        <v>98</v>
      </c>
      <c r="K19" s="23" t="str">
        <f>VLOOKUP(J19,'Retailer Comparison'!$A$13:$C$183,2,0)</f>
        <v>Verify COMPETITOR section Ad Info.</v>
      </c>
    </row>
  </sheetData>
  <mergeCells count="5">
    <mergeCell ref="A5:A6"/>
    <mergeCell ref="B5:F5"/>
    <mergeCell ref="G5:G6"/>
    <mergeCell ref="H5:H6"/>
    <mergeCell ref="A4:H4"/>
  </mergeCells>
  <phoneticPr fontId="45" type="noConversion"/>
  <hyperlinks>
    <hyperlink ref="A7" location="'Ads And SOV'!A1" display="Ads And SOV"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3"/>
  <sheetViews>
    <sheetView zoomScaleSheetLayoutView="100" workbookViewId="0"/>
  </sheetViews>
  <sheetFormatPr defaultColWidth="8.7109375" defaultRowHeight="15"/>
  <cols>
    <col min="1" max="1" width="15.7109375" style="15" customWidth="1"/>
    <col min="2" max="2" width="53" style="13" bestFit="1" customWidth="1"/>
    <col min="3" max="3" width="99.7109375" style="13" customWidth="1"/>
    <col min="4" max="4" width="14.28515625" style="13" bestFit="1" customWidth="1"/>
    <col min="5" max="5" width="15.85546875" style="13" bestFit="1" customWidth="1"/>
    <col min="6" max="6" width="30.7109375" style="13" customWidth="1"/>
    <col min="7" max="16384" width="8.7109375" style="4"/>
  </cols>
  <sheetData>
    <row r="1" spans="1:6" ht="39.950000000000003" customHeight="1" thickBot="1">
      <c r="A1" s="14"/>
      <c r="B1" s="2"/>
      <c r="C1" s="2"/>
      <c r="D1" s="2"/>
      <c r="E1" s="3"/>
      <c r="F1" s="3"/>
    </row>
    <row r="2" spans="1:6" ht="15.75" thickBot="1">
      <c r="A2" s="5"/>
      <c r="B2" s="43" t="s">
        <v>8</v>
      </c>
      <c r="C2" s="32" t="s">
        <v>92</v>
      </c>
      <c r="D2" s="5"/>
      <c r="E2" s="68" t="s">
        <v>11</v>
      </c>
      <c r="F2" s="69"/>
    </row>
    <row r="3" spans="1:6">
      <c r="A3" s="5"/>
      <c r="B3" s="43" t="s">
        <v>58</v>
      </c>
      <c r="C3" s="32" t="s">
        <v>111</v>
      </c>
      <c r="D3" s="5"/>
      <c r="E3" s="20" t="s">
        <v>2</v>
      </c>
      <c r="F3" s="44">
        <f>COUNTIF(F13:F183,"Pass")</f>
        <v>10</v>
      </c>
    </row>
    <row r="4" spans="1:6">
      <c r="A4" s="5"/>
      <c r="B4" s="43" t="s">
        <v>7</v>
      </c>
      <c r="C4" s="31" t="s">
        <v>59</v>
      </c>
      <c r="D4" s="5"/>
      <c r="E4" s="21" t="s">
        <v>3</v>
      </c>
      <c r="F4" s="45">
        <f>COUNTIF(F13:F183,"Fail")</f>
        <v>0</v>
      </c>
    </row>
    <row r="5" spans="1:6">
      <c r="A5" s="5"/>
      <c r="B5" s="43" t="s">
        <v>57</v>
      </c>
      <c r="C5" s="48">
        <v>43972</v>
      </c>
      <c r="D5" s="5"/>
      <c r="E5" s="16" t="s">
        <v>25</v>
      </c>
      <c r="F5" s="45">
        <f>COUNTIF(F13:F183,"Blocked")</f>
        <v>0</v>
      </c>
    </row>
    <row r="6" spans="1:6" ht="15.75" thickBot="1">
      <c r="A6" s="5"/>
      <c r="B6" s="43" t="s">
        <v>13</v>
      </c>
      <c r="C6" s="32" t="s">
        <v>22</v>
      </c>
      <c r="D6" s="5"/>
      <c r="E6" s="17" t="s">
        <v>24</v>
      </c>
      <c r="F6" s="46">
        <f>COUNTIF(F13:F183,"Not Executed")</f>
        <v>8</v>
      </c>
    </row>
    <row r="7" spans="1:6">
      <c r="A7" s="5"/>
      <c r="B7" s="43" t="s">
        <v>12</v>
      </c>
      <c r="C7" s="32" t="s">
        <v>26</v>
      </c>
      <c r="D7" s="5"/>
      <c r="E7" s="18"/>
      <c r="F7" s="19"/>
    </row>
    <row r="8" spans="1:6">
      <c r="A8" s="5"/>
      <c r="B8" s="43" t="s">
        <v>56</v>
      </c>
      <c r="C8" s="48"/>
      <c r="D8" s="5"/>
      <c r="E8" s="6"/>
      <c r="F8" s="7"/>
    </row>
    <row r="9" spans="1:6">
      <c r="A9" s="5"/>
      <c r="B9" s="43" t="s">
        <v>9</v>
      </c>
      <c r="C9" s="32"/>
      <c r="D9" s="5"/>
      <c r="E9" s="6"/>
      <c r="F9" s="7"/>
    </row>
    <row r="10" spans="1:6">
      <c r="A10" s="5"/>
      <c r="B10" s="43" t="s">
        <v>10</v>
      </c>
      <c r="C10" s="48"/>
      <c r="D10" s="5"/>
      <c r="E10" s="6"/>
      <c r="F10" s="7"/>
    </row>
    <row r="11" spans="1:6" ht="15.75" thickBot="1">
      <c r="A11" s="5"/>
      <c r="B11" s="8"/>
      <c r="C11" s="8"/>
      <c r="D11" s="5"/>
      <c r="E11" s="9"/>
      <c r="F11" s="10"/>
    </row>
    <row r="12" spans="1:6">
      <c r="A12" s="5"/>
      <c r="B12" s="8"/>
      <c r="C12" s="8"/>
      <c r="D12" s="5"/>
    </row>
    <row r="13" spans="1:6" s="11" customFormat="1">
      <c r="A13" s="49" t="s">
        <v>39</v>
      </c>
      <c r="B13" s="62" t="s">
        <v>60</v>
      </c>
      <c r="C13" s="63"/>
      <c r="D13" s="64"/>
      <c r="E13" s="50" t="s">
        <v>14</v>
      </c>
      <c r="F13" s="51" t="str">
        <f>IF(COUNTIF(E16:E16,"Blocked")&gt;0,"Blocked",IF(COUNTIF(E16:E16,"Fail")&gt;0,"Fail",IF(COUNTIF(E16:E16,"")=0,"Pass","Not Executed")))</f>
        <v>Pass</v>
      </c>
    </row>
    <row r="14" spans="1:6" s="11" customFormat="1" ht="30.75" customHeight="1">
      <c r="A14" s="33" t="s">
        <v>15</v>
      </c>
      <c r="B14" s="65" t="s">
        <v>66</v>
      </c>
      <c r="C14" s="66"/>
      <c r="D14" s="66"/>
      <c r="E14" s="66"/>
      <c r="F14" s="67"/>
    </row>
    <row r="15" spans="1:6" s="11" customFormat="1">
      <c r="A15" s="52" t="s">
        <v>16</v>
      </c>
      <c r="B15" s="52" t="s">
        <v>17</v>
      </c>
      <c r="C15" s="53" t="s">
        <v>23</v>
      </c>
      <c r="D15" s="52" t="s">
        <v>18</v>
      </c>
      <c r="E15" s="52" t="s">
        <v>19</v>
      </c>
      <c r="F15" s="52" t="s">
        <v>20</v>
      </c>
    </row>
    <row r="16" spans="1:6" s="11" customFormat="1" ht="105">
      <c r="A16" s="35">
        <v>1</v>
      </c>
      <c r="B16" s="36" t="s">
        <v>62</v>
      </c>
      <c r="C16" s="37" t="s">
        <v>61</v>
      </c>
      <c r="D16" s="38"/>
      <c r="E16" s="39" t="s">
        <v>2</v>
      </c>
      <c r="F16" s="40"/>
    </row>
    <row r="17" spans="1:6" s="12" customFormat="1">
      <c r="A17" s="34" t="s">
        <v>21</v>
      </c>
      <c r="B17" s="59"/>
      <c r="C17" s="60"/>
      <c r="D17" s="60"/>
      <c r="E17" s="60"/>
      <c r="F17" s="61"/>
    </row>
    <row r="18" spans="1:6" s="11" customFormat="1">
      <c r="A18" s="49" t="s">
        <v>40</v>
      </c>
      <c r="B18" s="62" t="s">
        <v>67</v>
      </c>
      <c r="C18" s="63"/>
      <c r="D18" s="64"/>
      <c r="E18" s="50" t="s">
        <v>14</v>
      </c>
      <c r="F18" s="51" t="str">
        <f>IF(COUNTIF(E21:E22,"Blocked")&gt;0,"Blocked",IF(COUNTIF(E21:E22,"Fail")&gt;0,"Fail",IF(COUNTIF(E21:E22,"")=0,"Pass","Not Executed")))</f>
        <v>Pass</v>
      </c>
    </row>
    <row r="19" spans="1:6" s="11" customFormat="1" ht="30" customHeight="1">
      <c r="A19" s="33" t="s">
        <v>15</v>
      </c>
      <c r="B19" s="65" t="s">
        <v>64</v>
      </c>
      <c r="C19" s="66"/>
      <c r="D19" s="66"/>
      <c r="E19" s="66"/>
      <c r="F19" s="67"/>
    </row>
    <row r="20" spans="1:6" s="11" customFormat="1">
      <c r="A20" s="52" t="s">
        <v>16</v>
      </c>
      <c r="B20" s="52" t="s">
        <v>17</v>
      </c>
      <c r="C20" s="53" t="s">
        <v>23</v>
      </c>
      <c r="D20" s="52" t="s">
        <v>18</v>
      </c>
      <c r="E20" s="52" t="s">
        <v>19</v>
      </c>
      <c r="F20" s="52" t="s">
        <v>20</v>
      </c>
    </row>
    <row r="21" spans="1:6" s="11" customFormat="1" ht="15.75">
      <c r="A21" s="35">
        <v>1</v>
      </c>
      <c r="B21" s="36" t="s">
        <v>62</v>
      </c>
      <c r="C21" s="37" t="s">
        <v>63</v>
      </c>
      <c r="D21" s="38"/>
      <c r="E21" s="39" t="s">
        <v>2</v>
      </c>
      <c r="F21" s="40"/>
    </row>
    <row r="22" spans="1:6" s="11" customFormat="1" ht="75">
      <c r="A22" s="35">
        <v>2</v>
      </c>
      <c r="B22" s="36" t="s">
        <v>65</v>
      </c>
      <c r="C22" s="37" t="s">
        <v>70</v>
      </c>
      <c r="D22" s="38"/>
      <c r="E22" s="39" t="s">
        <v>2</v>
      </c>
      <c r="F22" s="40"/>
    </row>
    <row r="23" spans="1:6" s="12" customFormat="1">
      <c r="A23" s="34" t="s">
        <v>21</v>
      </c>
      <c r="B23" s="59"/>
      <c r="C23" s="60"/>
      <c r="D23" s="60"/>
      <c r="E23" s="60"/>
      <c r="F23" s="61"/>
    </row>
    <row r="24" spans="1:6" s="11" customFormat="1">
      <c r="A24" s="49" t="s">
        <v>41</v>
      </c>
      <c r="B24" s="62" t="s">
        <v>69</v>
      </c>
      <c r="C24" s="63"/>
      <c r="D24" s="64"/>
      <c r="E24" s="50" t="s">
        <v>14</v>
      </c>
      <c r="F24" s="51" t="str">
        <f>IF(COUNTIF(E27:E28,"Blocked")&gt;0,"Blocked",IF(COUNTIF(E27:E28,"Fail")&gt;0,"Fail",IF(COUNTIF(E27:E28,"")=0,"Pass","Not Executed")))</f>
        <v>Pass</v>
      </c>
    </row>
    <row r="25" spans="1:6" s="11" customFormat="1" ht="29.25" customHeight="1">
      <c r="A25" s="33" t="s">
        <v>15</v>
      </c>
      <c r="B25" s="65" t="s">
        <v>66</v>
      </c>
      <c r="C25" s="66"/>
      <c r="D25" s="66"/>
      <c r="E25" s="66"/>
      <c r="F25" s="67"/>
    </row>
    <row r="26" spans="1:6" s="11" customFormat="1">
      <c r="A26" s="52" t="s">
        <v>16</v>
      </c>
      <c r="B26" s="52" t="s">
        <v>17</v>
      </c>
      <c r="C26" s="53" t="s">
        <v>23</v>
      </c>
      <c r="D26" s="52" t="s">
        <v>18</v>
      </c>
      <c r="E26" s="52" t="s">
        <v>19</v>
      </c>
      <c r="F26" s="52" t="s">
        <v>20</v>
      </c>
    </row>
    <row r="27" spans="1:6" s="11" customFormat="1" ht="15.75">
      <c r="A27" s="35">
        <v>1</v>
      </c>
      <c r="B27" s="36" t="s">
        <v>62</v>
      </c>
      <c r="C27" s="37" t="s">
        <v>63</v>
      </c>
      <c r="D27" s="38"/>
      <c r="E27" s="39" t="s">
        <v>2</v>
      </c>
      <c r="F27" s="40"/>
    </row>
    <row r="28" spans="1:6" s="11" customFormat="1" ht="105">
      <c r="A28" s="35">
        <v>2</v>
      </c>
      <c r="B28" s="36" t="s">
        <v>65</v>
      </c>
      <c r="C28" s="37" t="s">
        <v>68</v>
      </c>
      <c r="D28" s="38"/>
      <c r="E28" s="39" t="s">
        <v>2</v>
      </c>
      <c r="F28" s="40"/>
    </row>
    <row r="29" spans="1:6" s="12" customFormat="1">
      <c r="A29" s="34" t="s">
        <v>21</v>
      </c>
      <c r="B29" s="59"/>
      <c r="C29" s="60"/>
      <c r="D29" s="60"/>
      <c r="E29" s="60"/>
      <c r="F29" s="61"/>
    </row>
    <row r="30" spans="1:6" s="11" customFormat="1">
      <c r="A30" s="49" t="s">
        <v>42</v>
      </c>
      <c r="B30" s="62" t="s">
        <v>110</v>
      </c>
      <c r="C30" s="63"/>
      <c r="D30" s="64"/>
      <c r="E30" s="50" t="s">
        <v>14</v>
      </c>
      <c r="F30" s="51" t="str">
        <f>IF(COUNTIF(E33:E36,"Blocked")&gt;0,"Blocked",IF(COUNTIF(E33:E36,"Fail")&gt;0,"Fail",IF(COUNTIF(E33:E36,"")=0,"Pass","Not Executed")))</f>
        <v>Pass</v>
      </c>
    </row>
    <row r="31" spans="1:6" s="11" customFormat="1" ht="30" customHeight="1">
      <c r="A31" s="33" t="s">
        <v>15</v>
      </c>
      <c r="B31" s="65" t="s">
        <v>66</v>
      </c>
      <c r="C31" s="66"/>
      <c r="D31" s="66"/>
      <c r="E31" s="66"/>
      <c r="F31" s="67"/>
    </row>
    <row r="32" spans="1:6" s="11" customFormat="1">
      <c r="A32" s="52" t="s">
        <v>16</v>
      </c>
      <c r="B32" s="52" t="s">
        <v>17</v>
      </c>
      <c r="C32" s="53" t="s">
        <v>23</v>
      </c>
      <c r="D32" s="52" t="s">
        <v>18</v>
      </c>
      <c r="E32" s="52" t="s">
        <v>19</v>
      </c>
      <c r="F32" s="52" t="s">
        <v>20</v>
      </c>
    </row>
    <row r="33" spans="1:6" s="11" customFormat="1" ht="15.75">
      <c r="A33" s="35">
        <v>1</v>
      </c>
      <c r="B33" s="36" t="s">
        <v>62</v>
      </c>
      <c r="C33" s="37" t="s">
        <v>63</v>
      </c>
      <c r="D33" s="38"/>
      <c r="E33" s="39" t="s">
        <v>2</v>
      </c>
      <c r="F33" s="40"/>
    </row>
    <row r="34" spans="1:6" s="11" customFormat="1" ht="15.75">
      <c r="A34" s="35">
        <v>2</v>
      </c>
      <c r="B34" s="36" t="s">
        <v>65</v>
      </c>
      <c r="C34" s="37" t="s">
        <v>71</v>
      </c>
      <c r="D34" s="38"/>
      <c r="E34" s="39" t="s">
        <v>2</v>
      </c>
      <c r="F34" s="40"/>
    </row>
    <row r="35" spans="1:6" s="11" customFormat="1" ht="15.75">
      <c r="A35" s="35">
        <v>3</v>
      </c>
      <c r="B35" s="36" t="s">
        <v>112</v>
      </c>
      <c r="C35" s="37" t="s">
        <v>113</v>
      </c>
      <c r="D35" s="38"/>
      <c r="E35" s="39" t="s">
        <v>2</v>
      </c>
      <c r="F35" s="40"/>
    </row>
    <row r="36" spans="1:6" s="11" customFormat="1" ht="105">
      <c r="A36" s="35">
        <v>4</v>
      </c>
      <c r="B36" s="36" t="s">
        <v>114</v>
      </c>
      <c r="C36" s="37" t="s">
        <v>115</v>
      </c>
      <c r="D36" s="38"/>
      <c r="E36" s="39" t="s">
        <v>2</v>
      </c>
      <c r="F36" s="41"/>
    </row>
    <row r="37" spans="1:6" s="12" customFormat="1">
      <c r="A37" s="34" t="s">
        <v>21</v>
      </c>
      <c r="B37" s="59"/>
      <c r="C37" s="60"/>
      <c r="D37" s="60"/>
      <c r="E37" s="60"/>
      <c r="F37" s="61"/>
    </row>
    <row r="38" spans="1:6" s="11" customFormat="1">
      <c r="A38" s="49" t="s">
        <v>43</v>
      </c>
      <c r="B38" s="62" t="s">
        <v>53</v>
      </c>
      <c r="C38" s="63"/>
      <c r="D38" s="64"/>
      <c r="E38" s="50" t="s">
        <v>14</v>
      </c>
      <c r="F38" s="51" t="str">
        <f>IF(COUNTIF(E41:E46,"Blocked")&gt;0,"Blocked",IF(COUNTIF(E41:E46,"Fail")&gt;0,"Fail",IF(COUNTIF(E41:E46,"")=0,"Pass","Not Executed")))</f>
        <v>Pass</v>
      </c>
    </row>
    <row r="39" spans="1:6" s="11" customFormat="1" ht="28.5" customHeight="1">
      <c r="A39" s="33" t="s">
        <v>15</v>
      </c>
      <c r="B39" s="65" t="s">
        <v>66</v>
      </c>
      <c r="C39" s="66"/>
      <c r="D39" s="66"/>
      <c r="E39" s="66"/>
      <c r="F39" s="67"/>
    </row>
    <row r="40" spans="1:6" s="11" customFormat="1">
      <c r="A40" s="52" t="s">
        <v>16</v>
      </c>
      <c r="B40" s="52" t="s">
        <v>17</v>
      </c>
      <c r="C40" s="53" t="s">
        <v>23</v>
      </c>
      <c r="D40" s="52" t="s">
        <v>18</v>
      </c>
      <c r="E40" s="52" t="s">
        <v>19</v>
      </c>
      <c r="F40" s="52" t="s">
        <v>20</v>
      </c>
    </row>
    <row r="41" spans="1:6" s="11" customFormat="1" ht="15.75">
      <c r="A41" s="35">
        <v>1</v>
      </c>
      <c r="B41" s="36" t="s">
        <v>62</v>
      </c>
      <c r="C41" s="37" t="s">
        <v>63</v>
      </c>
      <c r="D41" s="38"/>
      <c r="E41" s="39" t="s">
        <v>2</v>
      </c>
      <c r="F41" s="40"/>
    </row>
    <row r="42" spans="1:6" s="11" customFormat="1" ht="15.75">
      <c r="A42" s="35">
        <v>2</v>
      </c>
      <c r="B42" s="36" t="s">
        <v>65</v>
      </c>
      <c r="C42" s="37" t="s">
        <v>71</v>
      </c>
      <c r="D42" s="38"/>
      <c r="E42" s="39" t="s">
        <v>2</v>
      </c>
      <c r="F42" s="40"/>
    </row>
    <row r="43" spans="1:6" s="11" customFormat="1" ht="15.75">
      <c r="A43" s="35">
        <v>3</v>
      </c>
      <c r="B43" s="36" t="s">
        <v>112</v>
      </c>
      <c r="C43" s="37" t="s">
        <v>113</v>
      </c>
      <c r="D43" s="38"/>
      <c r="E43" s="39" t="s">
        <v>2</v>
      </c>
      <c r="F43" s="40"/>
    </row>
    <row r="44" spans="1:6" s="11" customFormat="1" ht="45">
      <c r="A44" s="35">
        <v>4</v>
      </c>
      <c r="B44" s="36" t="s">
        <v>74</v>
      </c>
      <c r="C44" s="37" t="s">
        <v>75</v>
      </c>
      <c r="D44" s="38"/>
      <c r="E44" s="39" t="s">
        <v>2</v>
      </c>
      <c r="F44" s="41"/>
    </row>
    <row r="45" spans="1:6" s="11" customFormat="1" ht="15.75">
      <c r="A45" s="35">
        <v>5</v>
      </c>
      <c r="B45" s="36" t="s">
        <v>32</v>
      </c>
      <c r="C45" s="37" t="s">
        <v>76</v>
      </c>
      <c r="D45" s="38"/>
      <c r="E45" s="39" t="s">
        <v>2</v>
      </c>
      <c r="F45" s="40"/>
    </row>
    <row r="46" spans="1:6" s="11" customFormat="1" ht="15.75">
      <c r="A46" s="35">
        <v>6</v>
      </c>
      <c r="B46" s="36" t="s">
        <v>31</v>
      </c>
      <c r="C46" s="37" t="s">
        <v>76</v>
      </c>
      <c r="D46" s="38"/>
      <c r="E46" s="39" t="s">
        <v>2</v>
      </c>
      <c r="F46" s="40"/>
    </row>
    <row r="47" spans="1:6" s="12" customFormat="1">
      <c r="A47" s="34" t="s">
        <v>21</v>
      </c>
      <c r="B47" s="59"/>
      <c r="C47" s="60"/>
      <c r="D47" s="60"/>
      <c r="E47" s="60"/>
      <c r="F47" s="61"/>
    </row>
    <row r="48" spans="1:6" s="11" customFormat="1">
      <c r="A48" s="49" t="s">
        <v>44</v>
      </c>
      <c r="B48" s="62" t="s">
        <v>54</v>
      </c>
      <c r="C48" s="63"/>
      <c r="D48" s="64"/>
      <c r="E48" s="50" t="s">
        <v>14</v>
      </c>
      <c r="F48" s="51" t="str">
        <f>IF(COUNTIF(E51:E57,"Blocked")&gt;0,"Blocked",IF(COUNTIF(E51:E57,"Fail")&gt;0,"Fail",IF(COUNTIF(E51:E57,"")=0,"Pass","Not Executed")))</f>
        <v>Pass</v>
      </c>
    </row>
    <row r="49" spans="1:6" s="11" customFormat="1" ht="30" customHeight="1">
      <c r="A49" s="33" t="s">
        <v>15</v>
      </c>
      <c r="B49" s="65" t="s">
        <v>66</v>
      </c>
      <c r="C49" s="66"/>
      <c r="D49" s="66"/>
      <c r="E49" s="66"/>
      <c r="F49" s="67"/>
    </row>
    <row r="50" spans="1:6" s="11" customFormat="1">
      <c r="A50" s="52" t="s">
        <v>16</v>
      </c>
      <c r="B50" s="52" t="s">
        <v>17</v>
      </c>
      <c r="C50" s="53" t="s">
        <v>23</v>
      </c>
      <c r="D50" s="52" t="s">
        <v>18</v>
      </c>
      <c r="E50" s="52" t="s">
        <v>19</v>
      </c>
      <c r="F50" s="52" t="s">
        <v>20</v>
      </c>
    </row>
    <row r="51" spans="1:6" s="11" customFormat="1" ht="15.75">
      <c r="A51" s="35">
        <v>1</v>
      </c>
      <c r="B51" s="36" t="s">
        <v>62</v>
      </c>
      <c r="C51" s="37" t="s">
        <v>63</v>
      </c>
      <c r="D51" s="38"/>
      <c r="E51" s="39" t="s">
        <v>2</v>
      </c>
      <c r="F51" s="40"/>
    </row>
    <row r="52" spans="1:6" s="11" customFormat="1" ht="15.75">
      <c r="A52" s="35">
        <v>2</v>
      </c>
      <c r="B52" s="36" t="s">
        <v>65</v>
      </c>
      <c r="C52" s="37" t="s">
        <v>71</v>
      </c>
      <c r="D52" s="38"/>
      <c r="E52" s="39" t="s">
        <v>2</v>
      </c>
      <c r="F52" s="40"/>
    </row>
    <row r="53" spans="1:6" s="11" customFormat="1" ht="15.75">
      <c r="A53" s="35">
        <v>3</v>
      </c>
      <c r="B53" s="36" t="s">
        <v>112</v>
      </c>
      <c r="C53" s="37" t="s">
        <v>113</v>
      </c>
      <c r="D53" s="38"/>
      <c r="E53" s="39" t="s">
        <v>2</v>
      </c>
      <c r="F53" s="40"/>
    </row>
    <row r="54" spans="1:6" s="11" customFormat="1" ht="60">
      <c r="A54" s="35">
        <v>4</v>
      </c>
      <c r="B54" s="36" t="s">
        <v>77</v>
      </c>
      <c r="C54" s="37" t="s">
        <v>78</v>
      </c>
      <c r="D54" s="38"/>
      <c r="E54" s="39" t="s">
        <v>2</v>
      </c>
      <c r="F54" s="41"/>
    </row>
    <row r="55" spans="1:6" s="11" customFormat="1" ht="15.75">
      <c r="A55" s="35">
        <v>5</v>
      </c>
      <c r="B55" s="36" t="s">
        <v>35</v>
      </c>
      <c r="C55" s="37" t="s">
        <v>79</v>
      </c>
      <c r="D55" s="38"/>
      <c r="E55" s="39" t="s">
        <v>2</v>
      </c>
      <c r="F55" s="40"/>
    </row>
    <row r="56" spans="1:6" s="11" customFormat="1" ht="15.75">
      <c r="A56" s="35">
        <v>6</v>
      </c>
      <c r="B56" s="36" t="s">
        <v>34</v>
      </c>
      <c r="C56" s="37" t="s">
        <v>79</v>
      </c>
      <c r="D56" s="38"/>
      <c r="E56" s="39" t="s">
        <v>2</v>
      </c>
      <c r="F56" s="40"/>
    </row>
    <row r="57" spans="1:6" s="11" customFormat="1" ht="15.75">
      <c r="A57" s="35">
        <v>7</v>
      </c>
      <c r="B57" s="36" t="s">
        <v>33</v>
      </c>
      <c r="C57" s="37" t="s">
        <v>79</v>
      </c>
      <c r="D57" s="38"/>
      <c r="E57" s="39" t="s">
        <v>2</v>
      </c>
      <c r="F57" s="40"/>
    </row>
    <row r="58" spans="1:6" s="12" customFormat="1">
      <c r="A58" s="34" t="s">
        <v>21</v>
      </c>
      <c r="B58" s="59"/>
      <c r="C58" s="60"/>
      <c r="D58" s="60"/>
      <c r="E58" s="60"/>
      <c r="F58" s="61"/>
    </row>
    <row r="59" spans="1:6" s="11" customFormat="1">
      <c r="A59" s="49" t="s">
        <v>45</v>
      </c>
      <c r="B59" s="62" t="s">
        <v>30</v>
      </c>
      <c r="C59" s="63"/>
      <c r="D59" s="64"/>
      <c r="E59" s="50" t="s">
        <v>14</v>
      </c>
      <c r="F59" s="51" t="str">
        <f>IF(COUNTIF(E62:E67,"Blocked")&gt;0,"Blocked",IF(COUNTIF(E62:E67,"Fail")&gt;0,"Fail",IF(COUNTIF(E62:E67,"")=0,"Pass","Not Executed")))</f>
        <v>Pass</v>
      </c>
    </row>
    <row r="60" spans="1:6" s="11" customFormat="1">
      <c r="A60" s="33" t="s">
        <v>15</v>
      </c>
      <c r="B60" s="65" t="s">
        <v>52</v>
      </c>
      <c r="C60" s="66"/>
      <c r="D60" s="66"/>
      <c r="E60" s="66"/>
      <c r="F60" s="67"/>
    </row>
    <row r="61" spans="1:6" s="11" customFormat="1">
      <c r="A61" s="52" t="s">
        <v>16</v>
      </c>
      <c r="B61" s="52" t="s">
        <v>17</v>
      </c>
      <c r="C61" s="53" t="s">
        <v>23</v>
      </c>
      <c r="D61" s="52" t="s">
        <v>18</v>
      </c>
      <c r="E61" s="52" t="s">
        <v>19</v>
      </c>
      <c r="F61" s="52" t="s">
        <v>20</v>
      </c>
    </row>
    <row r="62" spans="1:6" s="11" customFormat="1" ht="15.75">
      <c r="A62" s="35">
        <v>1</v>
      </c>
      <c r="B62" s="36" t="s">
        <v>62</v>
      </c>
      <c r="C62" s="37" t="s">
        <v>63</v>
      </c>
      <c r="D62" s="38"/>
      <c r="E62" s="39" t="s">
        <v>2</v>
      </c>
      <c r="F62" s="40"/>
    </row>
    <row r="63" spans="1:6" s="11" customFormat="1" ht="15.75">
      <c r="A63" s="35">
        <v>2</v>
      </c>
      <c r="B63" s="36" t="s">
        <v>65</v>
      </c>
      <c r="C63" s="37" t="s">
        <v>71</v>
      </c>
      <c r="D63" s="38"/>
      <c r="E63" s="39" t="s">
        <v>2</v>
      </c>
      <c r="F63" s="40"/>
    </row>
    <row r="64" spans="1:6" s="11" customFormat="1" ht="15.75">
      <c r="A64" s="35">
        <v>3</v>
      </c>
      <c r="B64" s="36" t="s">
        <v>112</v>
      </c>
      <c r="C64" s="37" t="s">
        <v>113</v>
      </c>
      <c r="D64" s="38"/>
      <c r="E64" s="39" t="s">
        <v>2</v>
      </c>
      <c r="F64" s="40"/>
    </row>
    <row r="65" spans="1:6" s="11" customFormat="1" ht="15.75">
      <c r="A65" s="35">
        <v>4</v>
      </c>
      <c r="B65" s="36" t="s">
        <v>80</v>
      </c>
      <c r="C65" s="37" t="s">
        <v>55</v>
      </c>
      <c r="D65" s="38"/>
      <c r="E65" s="39" t="s">
        <v>2</v>
      </c>
      <c r="F65" s="40"/>
    </row>
    <row r="66" spans="1:6" s="11" customFormat="1" ht="15.75">
      <c r="A66" s="35">
        <v>5</v>
      </c>
      <c r="B66" s="36" t="s">
        <v>81</v>
      </c>
      <c r="C66" s="37" t="s">
        <v>28</v>
      </c>
      <c r="D66" s="38"/>
      <c r="E66" s="39" t="s">
        <v>2</v>
      </c>
      <c r="F66" s="40"/>
    </row>
    <row r="67" spans="1:6" s="11" customFormat="1" ht="30">
      <c r="A67" s="35">
        <v>6</v>
      </c>
      <c r="B67" s="36" t="s">
        <v>29</v>
      </c>
      <c r="C67" s="37" t="s">
        <v>82</v>
      </c>
      <c r="D67" s="38"/>
      <c r="E67" s="39" t="s">
        <v>2</v>
      </c>
      <c r="F67" s="40"/>
    </row>
    <row r="68" spans="1:6" s="12" customFormat="1">
      <c r="A68" s="34" t="s">
        <v>21</v>
      </c>
      <c r="B68" s="59"/>
      <c r="C68" s="60"/>
      <c r="D68" s="60"/>
      <c r="E68" s="60"/>
      <c r="F68" s="61"/>
    </row>
    <row r="69" spans="1:6" s="11" customFormat="1">
      <c r="A69" s="49" t="s">
        <v>46</v>
      </c>
      <c r="B69" s="62" t="s">
        <v>72</v>
      </c>
      <c r="C69" s="63"/>
      <c r="D69" s="64"/>
      <c r="E69" s="50" t="s">
        <v>14</v>
      </c>
      <c r="F69" s="51" t="str">
        <f>IF(COUNTIF(E72:E78,"Blocked")&gt;0,"Blocked",IF(COUNTIF(E72:E78,"Fail")&gt;0,"Fail",IF(COUNTIF(E72:E78,"")=0,"Pass","Not Executed")))</f>
        <v>Pass</v>
      </c>
    </row>
    <row r="70" spans="1:6" s="11" customFormat="1" ht="30" customHeight="1">
      <c r="A70" s="33" t="s">
        <v>15</v>
      </c>
      <c r="B70" s="65" t="s">
        <v>66</v>
      </c>
      <c r="C70" s="66"/>
      <c r="D70" s="66"/>
      <c r="E70" s="66"/>
      <c r="F70" s="67"/>
    </row>
    <row r="71" spans="1:6" s="11" customFormat="1">
      <c r="A71" s="52" t="s">
        <v>16</v>
      </c>
      <c r="B71" s="52" t="s">
        <v>17</v>
      </c>
      <c r="C71" s="53" t="s">
        <v>23</v>
      </c>
      <c r="D71" s="52" t="s">
        <v>18</v>
      </c>
      <c r="E71" s="52" t="s">
        <v>19</v>
      </c>
      <c r="F71" s="52" t="s">
        <v>20</v>
      </c>
    </row>
    <row r="72" spans="1:6" s="11" customFormat="1" ht="15.75">
      <c r="A72" s="35">
        <v>1</v>
      </c>
      <c r="B72" s="36" t="s">
        <v>62</v>
      </c>
      <c r="C72" s="37" t="s">
        <v>63</v>
      </c>
      <c r="D72" s="38"/>
      <c r="E72" s="39" t="s">
        <v>2</v>
      </c>
      <c r="F72" s="40"/>
    </row>
    <row r="73" spans="1:6" s="11" customFormat="1" ht="15.75">
      <c r="A73" s="35">
        <v>2</v>
      </c>
      <c r="B73" s="36" t="s">
        <v>65</v>
      </c>
      <c r="C73" s="37" t="s">
        <v>71</v>
      </c>
      <c r="D73" s="38"/>
      <c r="E73" s="39" t="s">
        <v>2</v>
      </c>
      <c r="F73" s="40"/>
    </row>
    <row r="74" spans="1:6" s="11" customFormat="1" ht="15.75">
      <c r="A74" s="35">
        <v>3</v>
      </c>
      <c r="B74" s="36" t="s">
        <v>112</v>
      </c>
      <c r="C74" s="37" t="s">
        <v>113</v>
      </c>
      <c r="D74" s="38"/>
      <c r="E74" s="39" t="s">
        <v>2</v>
      </c>
      <c r="F74" s="40"/>
    </row>
    <row r="75" spans="1:6" s="11" customFormat="1" ht="60">
      <c r="A75" s="35">
        <v>4</v>
      </c>
      <c r="B75" s="36" t="s">
        <v>73</v>
      </c>
      <c r="C75" s="37" t="s">
        <v>116</v>
      </c>
      <c r="D75" s="38"/>
      <c r="E75" s="39" t="s">
        <v>2</v>
      </c>
      <c r="F75" s="42"/>
    </row>
    <row r="76" spans="1:6" s="11" customFormat="1" ht="30">
      <c r="A76" s="35">
        <v>5</v>
      </c>
      <c r="B76" s="36" t="s">
        <v>117</v>
      </c>
      <c r="C76" s="37" t="s">
        <v>109</v>
      </c>
      <c r="D76" s="38"/>
      <c r="E76" s="39" t="s">
        <v>2</v>
      </c>
      <c r="F76" s="42"/>
    </row>
    <row r="77" spans="1:6" s="11" customFormat="1" ht="30">
      <c r="A77" s="35">
        <v>6</v>
      </c>
      <c r="B77" s="36" t="s">
        <v>118</v>
      </c>
      <c r="C77" s="37" t="s">
        <v>120</v>
      </c>
      <c r="D77" s="38"/>
      <c r="E77" s="39" t="s">
        <v>2</v>
      </c>
      <c r="F77" s="42"/>
    </row>
    <row r="78" spans="1:6" s="11" customFormat="1" ht="30">
      <c r="A78" s="35">
        <v>7</v>
      </c>
      <c r="B78" s="36" t="s">
        <v>119</v>
      </c>
      <c r="C78" s="37" t="s">
        <v>108</v>
      </c>
      <c r="D78" s="38"/>
      <c r="E78" s="39" t="s">
        <v>2</v>
      </c>
      <c r="F78" s="40"/>
    </row>
    <row r="79" spans="1:6" s="12" customFormat="1">
      <c r="A79" s="34" t="s">
        <v>21</v>
      </c>
      <c r="B79" s="59"/>
      <c r="C79" s="60"/>
      <c r="D79" s="60"/>
      <c r="E79" s="60"/>
      <c r="F79" s="61"/>
    </row>
    <row r="80" spans="1:6" s="11" customFormat="1">
      <c r="A80" s="49" t="s">
        <v>47</v>
      </c>
      <c r="B80" s="62" t="s">
        <v>107</v>
      </c>
      <c r="C80" s="63"/>
      <c r="D80" s="64"/>
      <c r="E80" s="50" t="s">
        <v>14</v>
      </c>
      <c r="F80" s="51" t="str">
        <f>IF(COUNTIF(E83:E86,"Blocked")&gt;0,"Blocked",IF(COUNTIF(E83:E86,"Fail")&gt;0,"Fail",IF(COUNTIF(E83:E86,"")=0,"Pass","Not Executed")))</f>
        <v>Pass</v>
      </c>
    </row>
    <row r="81" spans="1:6" s="11" customFormat="1">
      <c r="A81" s="33" t="s">
        <v>15</v>
      </c>
      <c r="B81" s="65" t="s">
        <v>52</v>
      </c>
      <c r="C81" s="66"/>
      <c r="D81" s="66"/>
      <c r="E81" s="66"/>
      <c r="F81" s="67"/>
    </row>
    <row r="82" spans="1:6" s="11" customFormat="1">
      <c r="A82" s="52" t="s">
        <v>16</v>
      </c>
      <c r="B82" s="52" t="s">
        <v>17</v>
      </c>
      <c r="C82" s="53" t="s">
        <v>23</v>
      </c>
      <c r="D82" s="52" t="s">
        <v>18</v>
      </c>
      <c r="E82" s="52" t="s">
        <v>19</v>
      </c>
      <c r="F82" s="52" t="s">
        <v>20</v>
      </c>
    </row>
    <row r="83" spans="1:6" s="11" customFormat="1" ht="15.75">
      <c r="A83" s="35">
        <v>1</v>
      </c>
      <c r="B83" s="36" t="s">
        <v>62</v>
      </c>
      <c r="C83" s="37" t="s">
        <v>63</v>
      </c>
      <c r="D83" s="38"/>
      <c r="E83" s="39" t="s">
        <v>2</v>
      </c>
      <c r="F83" s="40"/>
    </row>
    <row r="84" spans="1:6" s="11" customFormat="1" ht="15.75">
      <c r="A84" s="35">
        <v>2</v>
      </c>
      <c r="B84" s="36" t="s">
        <v>65</v>
      </c>
      <c r="C84" s="37" t="s">
        <v>71</v>
      </c>
      <c r="D84" s="38"/>
      <c r="E84" s="39" t="s">
        <v>2</v>
      </c>
      <c r="F84" s="40"/>
    </row>
    <row r="85" spans="1:6" s="11" customFormat="1" ht="15.75">
      <c r="A85" s="35">
        <v>3</v>
      </c>
      <c r="B85" s="36" t="s">
        <v>112</v>
      </c>
      <c r="C85" s="37" t="s">
        <v>113</v>
      </c>
      <c r="D85" s="38"/>
      <c r="E85" s="39" t="s">
        <v>2</v>
      </c>
      <c r="F85" s="40"/>
    </row>
    <row r="86" spans="1:6" s="11" customFormat="1" ht="105">
      <c r="A86" s="35">
        <v>4</v>
      </c>
      <c r="B86" s="54" t="s">
        <v>106</v>
      </c>
      <c r="C86" s="37" t="s">
        <v>121</v>
      </c>
      <c r="D86" s="38"/>
      <c r="E86" s="39" t="s">
        <v>2</v>
      </c>
      <c r="F86" s="40"/>
    </row>
    <row r="87" spans="1:6" s="12" customFormat="1">
      <c r="A87" s="34" t="s">
        <v>21</v>
      </c>
      <c r="B87" s="59"/>
      <c r="C87" s="60"/>
      <c r="D87" s="60"/>
      <c r="E87" s="60"/>
      <c r="F87" s="61"/>
    </row>
    <row r="88" spans="1:6" s="11" customFormat="1">
      <c r="A88" s="49" t="s">
        <v>48</v>
      </c>
      <c r="B88" s="62" t="s">
        <v>124</v>
      </c>
      <c r="C88" s="63"/>
      <c r="D88" s="64"/>
      <c r="E88" s="50" t="s">
        <v>14</v>
      </c>
      <c r="F88" s="51" t="str">
        <f>IF(COUNTIF(E91:E96,"Blocked")&gt;0,"Blocked",IF(COUNTIF(E91:E96,"Fail")&gt;0,"Fail",IF(COUNTIF(E91:E96,"")=0,"Pass","Not Executed")))</f>
        <v>Not Executed</v>
      </c>
    </row>
    <row r="89" spans="1:6" s="11" customFormat="1">
      <c r="A89" s="33" t="s">
        <v>15</v>
      </c>
      <c r="B89" s="65" t="s">
        <v>52</v>
      </c>
      <c r="C89" s="66"/>
      <c r="D89" s="66"/>
      <c r="E89" s="66"/>
      <c r="F89" s="67"/>
    </row>
    <row r="90" spans="1:6" s="11" customFormat="1">
      <c r="A90" s="52" t="s">
        <v>16</v>
      </c>
      <c r="B90" s="52" t="s">
        <v>17</v>
      </c>
      <c r="C90" s="53" t="s">
        <v>23</v>
      </c>
      <c r="D90" s="52" t="s">
        <v>18</v>
      </c>
      <c r="E90" s="52" t="s">
        <v>19</v>
      </c>
      <c r="F90" s="52" t="s">
        <v>20</v>
      </c>
    </row>
    <row r="91" spans="1:6" s="11" customFormat="1" ht="15.75">
      <c r="A91" s="35">
        <v>1</v>
      </c>
      <c r="B91" s="36" t="s">
        <v>62</v>
      </c>
      <c r="C91" s="37" t="s">
        <v>63</v>
      </c>
      <c r="D91" s="38"/>
      <c r="E91" s="39" t="s">
        <v>2</v>
      </c>
      <c r="F91" s="40"/>
    </row>
    <row r="92" spans="1:6" s="11" customFormat="1" ht="15.75">
      <c r="A92" s="35">
        <v>2</v>
      </c>
      <c r="B92" s="36" t="s">
        <v>65</v>
      </c>
      <c r="C92" s="37" t="s">
        <v>71</v>
      </c>
      <c r="D92" s="38"/>
      <c r="E92" s="39" t="s">
        <v>2</v>
      </c>
      <c r="F92" s="40"/>
    </row>
    <row r="93" spans="1:6" s="11" customFormat="1" ht="15.75">
      <c r="A93" s="35">
        <v>3</v>
      </c>
      <c r="B93" s="36" t="s">
        <v>112</v>
      </c>
      <c r="C93" s="37" t="s">
        <v>113</v>
      </c>
      <c r="D93" s="38"/>
      <c r="E93" s="39" t="s">
        <v>2</v>
      </c>
      <c r="F93" s="40"/>
    </row>
    <row r="94" spans="1:6" s="11" customFormat="1" ht="15.75">
      <c r="A94" s="35">
        <v>4</v>
      </c>
      <c r="B94" s="54" t="s">
        <v>106</v>
      </c>
      <c r="C94" s="37" t="s">
        <v>127</v>
      </c>
      <c r="D94" s="38"/>
      <c r="E94" s="39"/>
      <c r="F94" s="40"/>
    </row>
    <row r="95" spans="1:6" s="11" customFormat="1" ht="15.75">
      <c r="A95" s="35">
        <v>5</v>
      </c>
      <c r="B95" s="54" t="s">
        <v>97</v>
      </c>
      <c r="C95" s="37" t="s">
        <v>122</v>
      </c>
      <c r="D95" s="38"/>
      <c r="E95" s="39" t="s">
        <v>2</v>
      </c>
      <c r="F95" s="40"/>
    </row>
    <row r="96" spans="1:6" s="11" customFormat="1" ht="15.75">
      <c r="A96" s="35">
        <v>6</v>
      </c>
      <c r="B96" s="54" t="s">
        <v>105</v>
      </c>
      <c r="C96" s="37" t="s">
        <v>123</v>
      </c>
      <c r="D96" s="38"/>
      <c r="E96" s="39" t="s">
        <v>2</v>
      </c>
      <c r="F96" s="40"/>
    </row>
    <row r="97" spans="1:6" s="12" customFormat="1">
      <c r="A97" s="34" t="s">
        <v>21</v>
      </c>
      <c r="B97" s="59"/>
      <c r="C97" s="60"/>
      <c r="D97" s="60"/>
      <c r="E97" s="60"/>
      <c r="F97" s="61"/>
    </row>
    <row r="98" spans="1:6" s="11" customFormat="1">
      <c r="A98" s="49" t="s">
        <v>49</v>
      </c>
      <c r="B98" s="62" t="s">
        <v>128</v>
      </c>
      <c r="C98" s="63"/>
      <c r="D98" s="64"/>
      <c r="E98" s="50" t="s">
        <v>14</v>
      </c>
      <c r="F98" s="51" t="str">
        <f>IF(COUNTIF(E101:E110,"Blocked")&gt;0,"Blocked",IF(COUNTIF(E101:E110,"Fail")&gt;0,"Fail",IF(COUNTIF(E101:E110,"")=0,"Pass","Not Executed")))</f>
        <v>Not Executed</v>
      </c>
    </row>
    <row r="99" spans="1:6" s="11" customFormat="1">
      <c r="A99" s="33" t="s">
        <v>15</v>
      </c>
      <c r="B99" s="65" t="s">
        <v>52</v>
      </c>
      <c r="C99" s="66"/>
      <c r="D99" s="66"/>
      <c r="E99" s="66"/>
      <c r="F99" s="67"/>
    </row>
    <row r="100" spans="1:6" s="11" customFormat="1">
      <c r="A100" s="52" t="s">
        <v>16</v>
      </c>
      <c r="B100" s="52" t="s">
        <v>17</v>
      </c>
      <c r="C100" s="53" t="s">
        <v>23</v>
      </c>
      <c r="D100" s="52" t="s">
        <v>18</v>
      </c>
      <c r="E100" s="52" t="s">
        <v>19</v>
      </c>
      <c r="F100" s="52" t="s">
        <v>20</v>
      </c>
    </row>
    <row r="101" spans="1:6" s="11" customFormat="1" ht="15.75">
      <c r="A101" s="35">
        <v>1</v>
      </c>
      <c r="B101" s="36" t="s">
        <v>62</v>
      </c>
      <c r="C101" s="37" t="s">
        <v>63</v>
      </c>
      <c r="D101" s="38"/>
      <c r="E101" s="39" t="s">
        <v>2</v>
      </c>
      <c r="F101" s="40"/>
    </row>
    <row r="102" spans="1:6" s="11" customFormat="1" ht="15.75">
      <c r="A102" s="35">
        <v>2</v>
      </c>
      <c r="B102" s="36" t="s">
        <v>65</v>
      </c>
      <c r="C102" s="37" t="s">
        <v>71</v>
      </c>
      <c r="D102" s="38"/>
      <c r="E102" s="39" t="s">
        <v>2</v>
      </c>
      <c r="F102" s="40"/>
    </row>
    <row r="103" spans="1:6" s="11" customFormat="1" ht="15.75">
      <c r="A103" s="35">
        <v>3</v>
      </c>
      <c r="B103" s="36" t="s">
        <v>112</v>
      </c>
      <c r="C103" s="37" t="s">
        <v>113</v>
      </c>
      <c r="D103" s="38"/>
      <c r="E103" s="39" t="s">
        <v>2</v>
      </c>
      <c r="F103" s="40"/>
    </row>
    <row r="104" spans="1:6" s="11" customFormat="1" ht="15.75">
      <c r="A104" s="35">
        <v>4</v>
      </c>
      <c r="B104" s="54" t="s">
        <v>106</v>
      </c>
      <c r="C104" s="37" t="s">
        <v>127</v>
      </c>
      <c r="D104" s="38"/>
      <c r="E104" s="39"/>
      <c r="F104" s="40"/>
    </row>
    <row r="105" spans="1:6" s="11" customFormat="1" ht="15.75">
      <c r="A105" s="35">
        <v>5</v>
      </c>
      <c r="B105" s="54" t="s">
        <v>83</v>
      </c>
      <c r="C105" s="37" t="s">
        <v>96</v>
      </c>
      <c r="D105" s="38"/>
      <c r="E105" s="39" t="s">
        <v>2</v>
      </c>
      <c r="F105" s="40"/>
    </row>
    <row r="106" spans="1:6" s="11" customFormat="1" ht="90">
      <c r="A106" s="35">
        <v>6</v>
      </c>
      <c r="B106" s="54" t="s">
        <v>95</v>
      </c>
      <c r="C106" s="37" t="s">
        <v>135</v>
      </c>
      <c r="D106" s="38"/>
      <c r="E106" s="39" t="s">
        <v>2</v>
      </c>
      <c r="F106" s="40"/>
    </row>
    <row r="107" spans="1:6" s="11" customFormat="1" ht="15.75">
      <c r="A107" s="35">
        <v>7</v>
      </c>
      <c r="B107" s="36" t="s">
        <v>85</v>
      </c>
      <c r="C107" s="37" t="s">
        <v>86</v>
      </c>
      <c r="D107" s="38"/>
      <c r="E107" s="39" t="s">
        <v>2</v>
      </c>
      <c r="F107" s="40"/>
    </row>
    <row r="108" spans="1:6" s="11" customFormat="1" ht="15.75">
      <c r="A108" s="35">
        <v>8</v>
      </c>
      <c r="B108" s="36" t="s">
        <v>89</v>
      </c>
      <c r="C108" s="37" t="s">
        <v>87</v>
      </c>
      <c r="D108" s="38"/>
      <c r="E108" s="39" t="s">
        <v>2</v>
      </c>
      <c r="F108" s="40"/>
    </row>
    <row r="109" spans="1:6" s="11" customFormat="1" ht="15.75">
      <c r="A109" s="35">
        <v>9</v>
      </c>
      <c r="B109" s="36" t="s">
        <v>90</v>
      </c>
      <c r="C109" s="37" t="s">
        <v>88</v>
      </c>
      <c r="D109" s="38"/>
      <c r="E109" s="39" t="s">
        <v>2</v>
      </c>
      <c r="F109" s="40"/>
    </row>
    <row r="110" spans="1:6" s="11" customFormat="1" ht="15.75">
      <c r="A110" s="35">
        <v>10</v>
      </c>
      <c r="B110" s="36" t="s">
        <v>91</v>
      </c>
      <c r="C110" s="37" t="s">
        <v>84</v>
      </c>
      <c r="D110" s="38"/>
      <c r="E110" s="39" t="s">
        <v>2</v>
      </c>
      <c r="F110" s="40"/>
    </row>
    <row r="111" spans="1:6" s="12" customFormat="1">
      <c r="A111" s="34" t="s">
        <v>21</v>
      </c>
      <c r="B111" s="59"/>
      <c r="C111" s="60"/>
      <c r="D111" s="60"/>
      <c r="E111" s="60"/>
      <c r="F111" s="61"/>
    </row>
    <row r="112" spans="1:6" s="11" customFormat="1">
      <c r="A112" s="49" t="s">
        <v>50</v>
      </c>
      <c r="B112" s="62" t="s">
        <v>125</v>
      </c>
      <c r="C112" s="63"/>
      <c r="D112" s="64"/>
      <c r="E112" s="50" t="s">
        <v>14</v>
      </c>
      <c r="F112" s="51" t="str">
        <f>IF(COUNTIF(E115:E121,"Blocked")&gt;0,"Blocked",IF(COUNTIF(E115:E121,"Fail")&gt;0,"Fail",IF(COUNTIF(E115:E121,"")=0,"Pass","Not Executed")))</f>
        <v>Not Executed</v>
      </c>
    </row>
    <row r="113" spans="1:6" s="11" customFormat="1">
      <c r="A113" s="33" t="s">
        <v>15</v>
      </c>
      <c r="B113" s="65" t="s">
        <v>52</v>
      </c>
      <c r="C113" s="66"/>
      <c r="D113" s="66"/>
      <c r="E113" s="66"/>
      <c r="F113" s="67"/>
    </row>
    <row r="114" spans="1:6" s="11" customFormat="1">
      <c r="A114" s="52" t="s">
        <v>16</v>
      </c>
      <c r="B114" s="52" t="s">
        <v>17</v>
      </c>
      <c r="C114" s="53" t="s">
        <v>23</v>
      </c>
      <c r="D114" s="52" t="s">
        <v>18</v>
      </c>
      <c r="E114" s="52" t="s">
        <v>19</v>
      </c>
      <c r="F114" s="52" t="s">
        <v>20</v>
      </c>
    </row>
    <row r="115" spans="1:6" s="11" customFormat="1" ht="15.75">
      <c r="A115" s="35">
        <v>1</v>
      </c>
      <c r="B115" s="36" t="s">
        <v>62</v>
      </c>
      <c r="C115" s="37" t="s">
        <v>63</v>
      </c>
      <c r="D115" s="38"/>
      <c r="E115" s="39" t="s">
        <v>2</v>
      </c>
      <c r="F115" s="40"/>
    </row>
    <row r="116" spans="1:6" s="11" customFormat="1" ht="15.75">
      <c r="A116" s="35">
        <v>2</v>
      </c>
      <c r="B116" s="36" t="s">
        <v>65</v>
      </c>
      <c r="C116" s="37" t="s">
        <v>71</v>
      </c>
      <c r="D116" s="38"/>
      <c r="E116" s="39" t="s">
        <v>2</v>
      </c>
      <c r="F116" s="40"/>
    </row>
    <row r="117" spans="1:6" s="11" customFormat="1" ht="15.75">
      <c r="A117" s="35">
        <v>3</v>
      </c>
      <c r="B117" s="36" t="s">
        <v>112</v>
      </c>
      <c r="C117" s="37" t="s">
        <v>113</v>
      </c>
      <c r="D117" s="38"/>
      <c r="E117" s="39" t="s">
        <v>2</v>
      </c>
      <c r="F117" s="40"/>
    </row>
    <row r="118" spans="1:6" s="11" customFormat="1" ht="15.75">
      <c r="A118" s="35">
        <v>4</v>
      </c>
      <c r="B118" s="54" t="s">
        <v>106</v>
      </c>
      <c r="C118" s="37" t="s">
        <v>127</v>
      </c>
      <c r="D118" s="38"/>
      <c r="E118" s="39"/>
      <c r="F118" s="40"/>
    </row>
    <row r="119" spans="1:6" s="11" customFormat="1" ht="15.75">
      <c r="A119" s="35">
        <v>5</v>
      </c>
      <c r="B119" s="36" t="s">
        <v>85</v>
      </c>
      <c r="C119" s="37" t="s">
        <v>86</v>
      </c>
      <c r="D119" s="38"/>
      <c r="E119" s="39" t="s">
        <v>2</v>
      </c>
      <c r="F119" s="40"/>
    </row>
    <row r="120" spans="1:6" s="11" customFormat="1" ht="15.75">
      <c r="A120" s="35">
        <v>6</v>
      </c>
      <c r="B120" s="36" t="s">
        <v>89</v>
      </c>
      <c r="C120" s="37" t="s">
        <v>87</v>
      </c>
      <c r="D120" s="38"/>
      <c r="E120" s="39" t="s">
        <v>2</v>
      </c>
      <c r="F120" s="40"/>
    </row>
    <row r="121" spans="1:6" s="11" customFormat="1" ht="15.75">
      <c r="A121" s="35">
        <v>7</v>
      </c>
      <c r="B121" s="36" t="s">
        <v>90</v>
      </c>
      <c r="C121" s="37" t="s">
        <v>88</v>
      </c>
      <c r="D121" s="38"/>
      <c r="E121" s="39" t="s">
        <v>2</v>
      </c>
      <c r="F121" s="40"/>
    </row>
    <row r="122" spans="1:6" s="12" customFormat="1">
      <c r="A122" s="34" t="s">
        <v>21</v>
      </c>
      <c r="B122" s="59"/>
      <c r="C122" s="60"/>
      <c r="D122" s="60"/>
      <c r="E122" s="60"/>
      <c r="F122" s="61"/>
    </row>
    <row r="123" spans="1:6" s="11" customFormat="1">
      <c r="A123" s="49" t="s">
        <v>51</v>
      </c>
      <c r="B123" s="62" t="s">
        <v>126</v>
      </c>
      <c r="C123" s="63"/>
      <c r="D123" s="64"/>
      <c r="E123" s="50" t="s">
        <v>14</v>
      </c>
      <c r="F123" s="51" t="str">
        <f>IF(COUNTIF(E126:E130,"Blocked")&gt;0,"Blocked",IF(COUNTIF(E126:E130,"Fail")&gt;0,"Fail",IF(COUNTIF(E126:E130,"")=0,"Pass","Not Executed")))</f>
        <v>Not Executed</v>
      </c>
    </row>
    <row r="124" spans="1:6" s="11" customFormat="1">
      <c r="A124" s="33" t="s">
        <v>15</v>
      </c>
      <c r="B124" s="65" t="s">
        <v>52</v>
      </c>
      <c r="C124" s="66"/>
      <c r="D124" s="66"/>
      <c r="E124" s="66"/>
      <c r="F124" s="67"/>
    </row>
    <row r="125" spans="1:6" s="11" customFormat="1">
      <c r="A125" s="52" t="s">
        <v>16</v>
      </c>
      <c r="B125" s="52" t="s">
        <v>17</v>
      </c>
      <c r="C125" s="53" t="s">
        <v>23</v>
      </c>
      <c r="D125" s="52" t="s">
        <v>18</v>
      </c>
      <c r="E125" s="52" t="s">
        <v>19</v>
      </c>
      <c r="F125" s="52" t="s">
        <v>20</v>
      </c>
    </row>
    <row r="126" spans="1:6" s="11" customFormat="1" ht="15.75">
      <c r="A126" s="35">
        <v>1</v>
      </c>
      <c r="B126" s="36" t="s">
        <v>62</v>
      </c>
      <c r="C126" s="37" t="s">
        <v>63</v>
      </c>
      <c r="D126" s="38"/>
      <c r="E126" s="39" t="s">
        <v>2</v>
      </c>
      <c r="F126" s="40"/>
    </row>
    <row r="127" spans="1:6" s="11" customFormat="1" ht="15.75">
      <c r="A127" s="35">
        <v>2</v>
      </c>
      <c r="B127" s="36" t="s">
        <v>65</v>
      </c>
      <c r="C127" s="37" t="s">
        <v>71</v>
      </c>
      <c r="D127" s="38"/>
      <c r="E127" s="39" t="s">
        <v>2</v>
      </c>
      <c r="F127" s="40"/>
    </row>
    <row r="128" spans="1:6" s="11" customFormat="1" ht="15.75">
      <c r="A128" s="35">
        <v>3</v>
      </c>
      <c r="B128" s="36" t="s">
        <v>112</v>
      </c>
      <c r="C128" s="37" t="s">
        <v>113</v>
      </c>
      <c r="D128" s="38"/>
      <c r="E128" s="39" t="s">
        <v>2</v>
      </c>
      <c r="F128" s="40"/>
    </row>
    <row r="129" spans="1:6" s="11" customFormat="1" ht="15.75">
      <c r="A129" s="35">
        <v>4</v>
      </c>
      <c r="B129" s="54" t="s">
        <v>106</v>
      </c>
      <c r="C129" s="37" t="s">
        <v>127</v>
      </c>
      <c r="D129" s="38"/>
      <c r="E129" s="39"/>
      <c r="F129" s="40"/>
    </row>
    <row r="130" spans="1:6" s="11" customFormat="1" ht="15.75">
      <c r="A130" s="35">
        <v>5</v>
      </c>
      <c r="B130" s="54" t="s">
        <v>94</v>
      </c>
      <c r="C130" s="37" t="s">
        <v>93</v>
      </c>
      <c r="D130" s="38"/>
      <c r="E130" s="39" t="s">
        <v>2</v>
      </c>
      <c r="F130" s="40"/>
    </row>
    <row r="131" spans="1:6" s="12" customFormat="1">
      <c r="A131" s="34" t="s">
        <v>21</v>
      </c>
      <c r="B131" s="59"/>
      <c r="C131" s="60"/>
      <c r="D131" s="60"/>
      <c r="E131" s="60"/>
      <c r="F131" s="61"/>
    </row>
    <row r="132" spans="1:6" s="11" customFormat="1">
      <c r="A132" s="49" t="s">
        <v>104</v>
      </c>
      <c r="B132" s="62" t="s">
        <v>100</v>
      </c>
      <c r="C132" s="63"/>
      <c r="D132" s="64"/>
      <c r="E132" s="50" t="s">
        <v>14</v>
      </c>
      <c r="F132" s="51" t="str">
        <f>IF(COUNTIF(E135:E138,"Blocked")&gt;0,"Blocked",IF(COUNTIF(E135:E138,"Fail")&gt;0,"Fail",IF(COUNTIF(E135:E138,"")=0,"Pass","Not Executed")))</f>
        <v>Pass</v>
      </c>
    </row>
    <row r="133" spans="1:6" s="11" customFormat="1">
      <c r="A133" s="33" t="s">
        <v>15</v>
      </c>
      <c r="B133" s="65" t="s">
        <v>52</v>
      </c>
      <c r="C133" s="66"/>
      <c r="D133" s="66"/>
      <c r="E133" s="66"/>
      <c r="F133" s="67"/>
    </row>
    <row r="134" spans="1:6" s="11" customFormat="1">
      <c r="A134" s="52" t="s">
        <v>16</v>
      </c>
      <c r="B134" s="52" t="s">
        <v>17</v>
      </c>
      <c r="C134" s="53" t="s">
        <v>23</v>
      </c>
      <c r="D134" s="52" t="s">
        <v>18</v>
      </c>
      <c r="E134" s="52" t="s">
        <v>19</v>
      </c>
      <c r="F134" s="52" t="s">
        <v>20</v>
      </c>
    </row>
    <row r="135" spans="1:6" s="11" customFormat="1" ht="15.75">
      <c r="A135" s="35">
        <v>1</v>
      </c>
      <c r="B135" s="36" t="s">
        <v>62</v>
      </c>
      <c r="C135" s="37" t="s">
        <v>63</v>
      </c>
      <c r="D135" s="38"/>
      <c r="E135" s="39" t="s">
        <v>2</v>
      </c>
      <c r="F135" s="40"/>
    </row>
    <row r="136" spans="1:6" s="11" customFormat="1" ht="15.75">
      <c r="A136" s="35">
        <v>2</v>
      </c>
      <c r="B136" s="36" t="s">
        <v>65</v>
      </c>
      <c r="C136" s="37" t="s">
        <v>71</v>
      </c>
      <c r="D136" s="38"/>
      <c r="E136" s="39" t="s">
        <v>2</v>
      </c>
      <c r="F136" s="40"/>
    </row>
    <row r="137" spans="1:6" s="11" customFormat="1" ht="15.75">
      <c r="A137" s="35">
        <v>3</v>
      </c>
      <c r="B137" s="36" t="s">
        <v>112</v>
      </c>
      <c r="C137" s="37" t="s">
        <v>113</v>
      </c>
      <c r="D137" s="38"/>
      <c r="E137" s="39" t="s">
        <v>2</v>
      </c>
      <c r="F137" s="40"/>
    </row>
    <row r="138" spans="1:6" s="11" customFormat="1" ht="105">
      <c r="A138" s="35">
        <v>4</v>
      </c>
      <c r="B138" s="54" t="s">
        <v>99</v>
      </c>
      <c r="C138" s="37" t="s">
        <v>129</v>
      </c>
      <c r="D138" s="38"/>
      <c r="E138" s="39" t="s">
        <v>2</v>
      </c>
      <c r="F138" s="40"/>
    </row>
    <row r="139" spans="1:6" s="12" customFormat="1">
      <c r="A139" s="34" t="s">
        <v>21</v>
      </c>
      <c r="B139" s="59"/>
      <c r="C139" s="60"/>
      <c r="D139" s="60"/>
      <c r="E139" s="60"/>
      <c r="F139" s="61"/>
    </row>
    <row r="140" spans="1:6" s="11" customFormat="1">
      <c r="A140" s="49" t="s">
        <v>103</v>
      </c>
      <c r="B140" s="62" t="s">
        <v>130</v>
      </c>
      <c r="C140" s="63"/>
      <c r="D140" s="64"/>
      <c r="E140" s="50" t="s">
        <v>14</v>
      </c>
      <c r="F140" s="51" t="str">
        <f>IF(COUNTIF(E143:E148,"Blocked")&gt;0,"Blocked",IF(COUNTIF(E143:E148,"Fail")&gt;0,"Fail",IF(COUNTIF(E143:E148,"")=0,"Pass","Not Executed")))</f>
        <v>Not Executed</v>
      </c>
    </row>
    <row r="141" spans="1:6" s="11" customFormat="1">
      <c r="A141" s="33" t="s">
        <v>15</v>
      </c>
      <c r="B141" s="65" t="s">
        <v>52</v>
      </c>
      <c r="C141" s="66"/>
      <c r="D141" s="66"/>
      <c r="E141" s="66"/>
      <c r="F141" s="67"/>
    </row>
    <row r="142" spans="1:6" s="11" customFormat="1">
      <c r="A142" s="52" t="s">
        <v>16</v>
      </c>
      <c r="B142" s="52" t="s">
        <v>17</v>
      </c>
      <c r="C142" s="53" t="s">
        <v>23</v>
      </c>
      <c r="D142" s="52" t="s">
        <v>18</v>
      </c>
      <c r="E142" s="52" t="s">
        <v>19</v>
      </c>
      <c r="F142" s="52" t="s">
        <v>20</v>
      </c>
    </row>
    <row r="143" spans="1:6" s="11" customFormat="1" ht="15.75">
      <c r="A143" s="35">
        <v>1</v>
      </c>
      <c r="B143" s="36" t="s">
        <v>62</v>
      </c>
      <c r="C143" s="37" t="s">
        <v>63</v>
      </c>
      <c r="D143" s="38"/>
      <c r="E143" s="39" t="s">
        <v>2</v>
      </c>
      <c r="F143" s="40"/>
    </row>
    <row r="144" spans="1:6" s="11" customFormat="1" ht="15.75">
      <c r="A144" s="35">
        <v>2</v>
      </c>
      <c r="B144" s="36" t="s">
        <v>65</v>
      </c>
      <c r="C144" s="37" t="s">
        <v>71</v>
      </c>
      <c r="D144" s="38"/>
      <c r="E144" s="39" t="s">
        <v>2</v>
      </c>
      <c r="F144" s="40"/>
    </row>
    <row r="145" spans="1:6" s="11" customFormat="1" ht="15.75">
      <c r="A145" s="35">
        <v>3</v>
      </c>
      <c r="B145" s="36" t="s">
        <v>112</v>
      </c>
      <c r="C145" s="37" t="s">
        <v>113</v>
      </c>
      <c r="D145" s="38"/>
      <c r="E145" s="39" t="s">
        <v>2</v>
      </c>
      <c r="F145" s="40"/>
    </row>
    <row r="146" spans="1:6" s="11" customFormat="1" ht="15.75">
      <c r="A146" s="35">
        <v>4</v>
      </c>
      <c r="B146" s="54" t="s">
        <v>99</v>
      </c>
      <c r="C146" s="37" t="s">
        <v>131</v>
      </c>
      <c r="D146" s="38"/>
      <c r="E146" s="39"/>
      <c r="F146" s="40"/>
    </row>
    <row r="147" spans="1:6" s="11" customFormat="1" ht="15.75">
      <c r="A147" s="35">
        <v>5</v>
      </c>
      <c r="B147" s="54" t="s">
        <v>97</v>
      </c>
      <c r="C147" s="37" t="s">
        <v>122</v>
      </c>
      <c r="D147" s="38"/>
      <c r="E147" s="39" t="s">
        <v>2</v>
      </c>
      <c r="F147" s="40"/>
    </row>
    <row r="148" spans="1:6" s="11" customFormat="1" ht="15.75">
      <c r="A148" s="35">
        <v>6</v>
      </c>
      <c r="B148" s="54" t="s">
        <v>105</v>
      </c>
      <c r="C148" s="37" t="s">
        <v>123</v>
      </c>
      <c r="D148" s="38"/>
      <c r="E148" s="39" t="s">
        <v>2</v>
      </c>
      <c r="F148" s="40"/>
    </row>
    <row r="149" spans="1:6" s="12" customFormat="1">
      <c r="A149" s="34" t="s">
        <v>21</v>
      </c>
      <c r="B149" s="59"/>
      <c r="C149" s="60"/>
      <c r="D149" s="60"/>
      <c r="E149" s="60"/>
      <c r="F149" s="61"/>
    </row>
    <row r="150" spans="1:6" s="11" customFormat="1">
      <c r="A150" s="49" t="s">
        <v>102</v>
      </c>
      <c r="B150" s="62" t="s">
        <v>132</v>
      </c>
      <c r="C150" s="63"/>
      <c r="D150" s="64"/>
      <c r="E150" s="50" t="s">
        <v>14</v>
      </c>
      <c r="F150" s="51" t="str">
        <f>IF(COUNTIF(E153:E162,"Blocked")&gt;0,"Blocked",IF(COUNTIF(E153:E162,"Fail")&gt;0,"Fail",IF(COUNTIF(E153:E162,"")=0,"Pass","Not Executed")))</f>
        <v>Not Executed</v>
      </c>
    </row>
    <row r="151" spans="1:6" s="11" customFormat="1">
      <c r="A151" s="33" t="s">
        <v>15</v>
      </c>
      <c r="B151" s="65" t="s">
        <v>52</v>
      </c>
      <c r="C151" s="66"/>
      <c r="D151" s="66"/>
      <c r="E151" s="66"/>
      <c r="F151" s="67"/>
    </row>
    <row r="152" spans="1:6" s="11" customFormat="1">
      <c r="A152" s="52" t="s">
        <v>16</v>
      </c>
      <c r="B152" s="52" t="s">
        <v>17</v>
      </c>
      <c r="C152" s="53" t="s">
        <v>23</v>
      </c>
      <c r="D152" s="52" t="s">
        <v>18</v>
      </c>
      <c r="E152" s="52" t="s">
        <v>19</v>
      </c>
      <c r="F152" s="52" t="s">
        <v>20</v>
      </c>
    </row>
    <row r="153" spans="1:6" s="11" customFormat="1" ht="15.75">
      <c r="A153" s="35">
        <v>1</v>
      </c>
      <c r="B153" s="36" t="s">
        <v>62</v>
      </c>
      <c r="C153" s="37" t="s">
        <v>63</v>
      </c>
      <c r="D153" s="38"/>
      <c r="E153" s="39" t="s">
        <v>2</v>
      </c>
      <c r="F153" s="40"/>
    </row>
    <row r="154" spans="1:6" s="11" customFormat="1" ht="15.75">
      <c r="A154" s="35">
        <v>2</v>
      </c>
      <c r="B154" s="36" t="s">
        <v>65</v>
      </c>
      <c r="C154" s="37" t="s">
        <v>71</v>
      </c>
      <c r="D154" s="38"/>
      <c r="E154" s="39" t="s">
        <v>2</v>
      </c>
      <c r="F154" s="40"/>
    </row>
    <row r="155" spans="1:6" s="11" customFormat="1" ht="15.75">
      <c r="A155" s="35">
        <v>3</v>
      </c>
      <c r="B155" s="36" t="s">
        <v>112</v>
      </c>
      <c r="C155" s="37" t="s">
        <v>113</v>
      </c>
      <c r="D155" s="38"/>
      <c r="E155" s="39" t="s">
        <v>2</v>
      </c>
      <c r="F155" s="40"/>
    </row>
    <row r="156" spans="1:6" s="11" customFormat="1" ht="15.75">
      <c r="A156" s="35">
        <v>4</v>
      </c>
      <c r="B156" s="54" t="s">
        <v>99</v>
      </c>
      <c r="C156" s="37" t="s">
        <v>131</v>
      </c>
      <c r="D156" s="38"/>
      <c r="E156" s="39"/>
      <c r="F156" s="40"/>
    </row>
    <row r="157" spans="1:6" s="11" customFormat="1" ht="15.75">
      <c r="A157" s="35">
        <v>5</v>
      </c>
      <c r="B157" s="54" t="s">
        <v>83</v>
      </c>
      <c r="C157" s="37" t="s">
        <v>96</v>
      </c>
      <c r="D157" s="38"/>
      <c r="E157" s="39" t="s">
        <v>2</v>
      </c>
      <c r="F157" s="40"/>
    </row>
    <row r="158" spans="1:6" s="11" customFormat="1" ht="90">
      <c r="A158" s="35">
        <v>6</v>
      </c>
      <c r="B158" s="54" t="s">
        <v>95</v>
      </c>
      <c r="C158" s="37" t="s">
        <v>135</v>
      </c>
      <c r="D158" s="38"/>
      <c r="E158" s="39" t="s">
        <v>2</v>
      </c>
      <c r="F158" s="40"/>
    </row>
    <row r="159" spans="1:6" s="11" customFormat="1" ht="15.75">
      <c r="A159" s="35">
        <v>7</v>
      </c>
      <c r="B159" s="36" t="s">
        <v>85</v>
      </c>
      <c r="C159" s="37" t="s">
        <v>86</v>
      </c>
      <c r="D159" s="38"/>
      <c r="E159" s="39" t="s">
        <v>2</v>
      </c>
      <c r="F159" s="40"/>
    </row>
    <row r="160" spans="1:6" s="11" customFormat="1" ht="15.75">
      <c r="A160" s="35">
        <v>8</v>
      </c>
      <c r="B160" s="36" t="s">
        <v>89</v>
      </c>
      <c r="C160" s="37" t="s">
        <v>87</v>
      </c>
      <c r="D160" s="38"/>
      <c r="E160" s="39" t="s">
        <v>2</v>
      </c>
      <c r="F160" s="40"/>
    </row>
    <row r="161" spans="1:6" s="11" customFormat="1" ht="15.75">
      <c r="A161" s="35">
        <v>9</v>
      </c>
      <c r="B161" s="36" t="s">
        <v>90</v>
      </c>
      <c r="C161" s="37" t="s">
        <v>88</v>
      </c>
      <c r="D161" s="38"/>
      <c r="E161" s="39" t="s">
        <v>2</v>
      </c>
      <c r="F161" s="40"/>
    </row>
    <row r="162" spans="1:6" s="11" customFormat="1" ht="15.75">
      <c r="A162" s="35">
        <v>10</v>
      </c>
      <c r="B162" s="36" t="s">
        <v>91</v>
      </c>
      <c r="C162" s="37" t="s">
        <v>84</v>
      </c>
      <c r="D162" s="38"/>
      <c r="E162" s="39" t="s">
        <v>2</v>
      </c>
      <c r="F162" s="40"/>
    </row>
    <row r="163" spans="1:6" s="12" customFormat="1">
      <c r="A163" s="34" t="s">
        <v>21</v>
      </c>
      <c r="B163" s="59"/>
      <c r="C163" s="60"/>
      <c r="D163" s="60"/>
      <c r="E163" s="60"/>
      <c r="F163" s="61"/>
    </row>
    <row r="164" spans="1:6" s="11" customFormat="1">
      <c r="A164" s="49" t="s">
        <v>101</v>
      </c>
      <c r="B164" s="62" t="s">
        <v>133</v>
      </c>
      <c r="C164" s="63"/>
      <c r="D164" s="64"/>
      <c r="E164" s="50" t="s">
        <v>14</v>
      </c>
      <c r="F164" s="51" t="str">
        <f>IF(COUNTIF(E167:E173,"Blocked")&gt;0,"Blocked",IF(COUNTIF(E167:E173,"Fail")&gt;0,"Fail",IF(COUNTIF(E167:E173,"")=0,"Pass","Not Executed")))</f>
        <v>Not Executed</v>
      </c>
    </row>
    <row r="165" spans="1:6" s="11" customFormat="1">
      <c r="A165" s="33" t="s">
        <v>15</v>
      </c>
      <c r="B165" s="65" t="s">
        <v>52</v>
      </c>
      <c r="C165" s="66"/>
      <c r="D165" s="66"/>
      <c r="E165" s="66"/>
      <c r="F165" s="67"/>
    </row>
    <row r="166" spans="1:6" s="11" customFormat="1">
      <c r="A166" s="52" t="s">
        <v>16</v>
      </c>
      <c r="B166" s="52" t="s">
        <v>17</v>
      </c>
      <c r="C166" s="53" t="s">
        <v>23</v>
      </c>
      <c r="D166" s="52" t="s">
        <v>18</v>
      </c>
      <c r="E166" s="52" t="s">
        <v>19</v>
      </c>
      <c r="F166" s="52" t="s">
        <v>20</v>
      </c>
    </row>
    <row r="167" spans="1:6" s="11" customFormat="1" ht="15.75">
      <c r="A167" s="35">
        <v>1</v>
      </c>
      <c r="B167" s="36" t="s">
        <v>62</v>
      </c>
      <c r="C167" s="37" t="s">
        <v>63</v>
      </c>
      <c r="D167" s="38"/>
      <c r="E167" s="39" t="s">
        <v>2</v>
      </c>
      <c r="F167" s="40"/>
    </row>
    <row r="168" spans="1:6" s="11" customFormat="1" ht="15.75">
      <c r="A168" s="35">
        <v>2</v>
      </c>
      <c r="B168" s="36" t="s">
        <v>65</v>
      </c>
      <c r="C168" s="37" t="s">
        <v>71</v>
      </c>
      <c r="D168" s="38"/>
      <c r="E168" s="39" t="s">
        <v>2</v>
      </c>
      <c r="F168" s="40"/>
    </row>
    <row r="169" spans="1:6" s="11" customFormat="1" ht="15.75">
      <c r="A169" s="35">
        <v>3</v>
      </c>
      <c r="B169" s="36" t="s">
        <v>112</v>
      </c>
      <c r="C169" s="37" t="s">
        <v>113</v>
      </c>
      <c r="D169" s="38"/>
      <c r="E169" s="39" t="s">
        <v>2</v>
      </c>
      <c r="F169" s="40"/>
    </row>
    <row r="170" spans="1:6" s="11" customFormat="1" ht="15.75">
      <c r="A170" s="35">
        <v>4</v>
      </c>
      <c r="B170" s="54" t="s">
        <v>99</v>
      </c>
      <c r="C170" s="37" t="s">
        <v>131</v>
      </c>
      <c r="D170" s="38"/>
      <c r="E170" s="39"/>
      <c r="F170" s="40"/>
    </row>
    <row r="171" spans="1:6" s="11" customFormat="1" ht="15.75">
      <c r="A171" s="35">
        <v>5</v>
      </c>
      <c r="B171" s="36" t="s">
        <v>85</v>
      </c>
      <c r="C171" s="37" t="s">
        <v>86</v>
      </c>
      <c r="D171" s="38"/>
      <c r="E171" s="39" t="s">
        <v>2</v>
      </c>
      <c r="F171" s="40"/>
    </row>
    <row r="172" spans="1:6" s="11" customFormat="1" ht="15.75">
      <c r="A172" s="35">
        <v>6</v>
      </c>
      <c r="B172" s="36" t="s">
        <v>89</v>
      </c>
      <c r="C172" s="37" t="s">
        <v>87</v>
      </c>
      <c r="D172" s="38"/>
      <c r="E172" s="39" t="s">
        <v>2</v>
      </c>
      <c r="F172" s="40"/>
    </row>
    <row r="173" spans="1:6" s="11" customFormat="1" ht="15.75">
      <c r="A173" s="35">
        <v>7</v>
      </c>
      <c r="B173" s="36" t="s">
        <v>90</v>
      </c>
      <c r="C173" s="37" t="s">
        <v>88</v>
      </c>
      <c r="D173" s="38"/>
      <c r="E173" s="39" t="s">
        <v>2</v>
      </c>
      <c r="F173" s="40"/>
    </row>
    <row r="174" spans="1:6" s="12" customFormat="1">
      <c r="A174" s="34" t="s">
        <v>21</v>
      </c>
      <c r="B174" s="59"/>
      <c r="C174" s="60"/>
      <c r="D174" s="60"/>
      <c r="E174" s="60"/>
      <c r="F174" s="61"/>
    </row>
    <row r="175" spans="1:6" s="11" customFormat="1">
      <c r="A175" s="49" t="s">
        <v>98</v>
      </c>
      <c r="B175" s="62" t="s">
        <v>134</v>
      </c>
      <c r="C175" s="63"/>
      <c r="D175" s="64"/>
      <c r="E175" s="50" t="s">
        <v>14</v>
      </c>
      <c r="F175" s="51" t="str">
        <f>IF(COUNTIF(E178:E182,"Blocked")&gt;0,"Blocked",IF(COUNTIF(E178:E182,"Fail")&gt;0,"Fail",IF(COUNTIF(E178:E182,"")=0,"Pass","Not Executed")))</f>
        <v>Not Executed</v>
      </c>
    </row>
    <row r="176" spans="1:6" s="11" customFormat="1">
      <c r="A176" s="33" t="s">
        <v>15</v>
      </c>
      <c r="B176" s="65" t="s">
        <v>52</v>
      </c>
      <c r="C176" s="66"/>
      <c r="D176" s="66"/>
      <c r="E176" s="66"/>
      <c r="F176" s="67"/>
    </row>
    <row r="177" spans="1:6" s="11" customFormat="1">
      <c r="A177" s="52" t="s">
        <v>16</v>
      </c>
      <c r="B177" s="52" t="s">
        <v>17</v>
      </c>
      <c r="C177" s="53" t="s">
        <v>23</v>
      </c>
      <c r="D177" s="52" t="s">
        <v>18</v>
      </c>
      <c r="E177" s="52" t="s">
        <v>19</v>
      </c>
      <c r="F177" s="52" t="s">
        <v>20</v>
      </c>
    </row>
    <row r="178" spans="1:6" s="11" customFormat="1" ht="15.75">
      <c r="A178" s="35">
        <v>1</v>
      </c>
      <c r="B178" s="36" t="s">
        <v>62</v>
      </c>
      <c r="C178" s="37" t="s">
        <v>63</v>
      </c>
      <c r="D178" s="38"/>
      <c r="E178" s="39" t="s">
        <v>2</v>
      </c>
      <c r="F178" s="40"/>
    </row>
    <row r="179" spans="1:6" s="11" customFormat="1" ht="15.75">
      <c r="A179" s="35">
        <v>2</v>
      </c>
      <c r="B179" s="36" t="s">
        <v>65</v>
      </c>
      <c r="C179" s="37" t="s">
        <v>71</v>
      </c>
      <c r="D179" s="38"/>
      <c r="E179" s="39" t="s">
        <v>2</v>
      </c>
      <c r="F179" s="40"/>
    </row>
    <row r="180" spans="1:6" s="11" customFormat="1" ht="15.75">
      <c r="A180" s="35">
        <v>3</v>
      </c>
      <c r="B180" s="36" t="s">
        <v>112</v>
      </c>
      <c r="C180" s="37" t="s">
        <v>113</v>
      </c>
      <c r="D180" s="38"/>
      <c r="E180" s="39" t="s">
        <v>2</v>
      </c>
      <c r="F180" s="40"/>
    </row>
    <row r="181" spans="1:6" s="11" customFormat="1" ht="15.75">
      <c r="A181" s="35">
        <v>4</v>
      </c>
      <c r="B181" s="54" t="s">
        <v>99</v>
      </c>
      <c r="C181" s="37" t="s">
        <v>131</v>
      </c>
      <c r="D181" s="38"/>
      <c r="E181" s="39"/>
      <c r="F181" s="40"/>
    </row>
    <row r="182" spans="1:6" s="11" customFormat="1" ht="15.75">
      <c r="A182" s="35">
        <v>5</v>
      </c>
      <c r="B182" s="54" t="s">
        <v>94</v>
      </c>
      <c r="C182" s="37" t="s">
        <v>93</v>
      </c>
      <c r="D182" s="38"/>
      <c r="E182" s="39" t="s">
        <v>2</v>
      </c>
      <c r="F182" s="40"/>
    </row>
    <row r="183" spans="1:6" s="12" customFormat="1">
      <c r="A183" s="34" t="s">
        <v>21</v>
      </c>
      <c r="B183" s="59"/>
      <c r="C183" s="60"/>
      <c r="D183" s="60"/>
      <c r="E183" s="60"/>
      <c r="F183" s="61"/>
    </row>
  </sheetData>
  <mergeCells count="55">
    <mergeCell ref="B164:D164"/>
    <mergeCell ref="B165:F165"/>
    <mergeCell ref="B174:F174"/>
    <mergeCell ref="B80:D80"/>
    <mergeCell ref="B81:F81"/>
    <mergeCell ref="B87:F87"/>
    <mergeCell ref="B88:D88"/>
    <mergeCell ref="B89:F89"/>
    <mergeCell ref="B97:F97"/>
    <mergeCell ref="B98:D98"/>
    <mergeCell ref="B99:F99"/>
    <mergeCell ref="B111:F111"/>
    <mergeCell ref="B112:D112"/>
    <mergeCell ref="B113:F113"/>
    <mergeCell ref="B122:F122"/>
    <mergeCell ref="B123:D123"/>
    <mergeCell ref="B13:D13"/>
    <mergeCell ref="B14:F14"/>
    <mergeCell ref="B17:F17"/>
    <mergeCell ref="B132:D132"/>
    <mergeCell ref="B18:D18"/>
    <mergeCell ref="B23:F23"/>
    <mergeCell ref="B29:F29"/>
    <mergeCell ref="B37:F37"/>
    <mergeCell ref="B79:F79"/>
    <mergeCell ref="B47:F47"/>
    <mergeCell ref="B24:D24"/>
    <mergeCell ref="B124:F124"/>
    <mergeCell ref="B131:F131"/>
    <mergeCell ref="B151:F151"/>
    <mergeCell ref="B69:D69"/>
    <mergeCell ref="B38:D38"/>
    <mergeCell ref="B139:F139"/>
    <mergeCell ref="B149:F149"/>
    <mergeCell ref="B140:D140"/>
    <mergeCell ref="B150:D150"/>
    <mergeCell ref="B58:F58"/>
    <mergeCell ref="B68:F68"/>
    <mergeCell ref="B133:F133"/>
    <mergeCell ref="B141:F141"/>
    <mergeCell ref="B163:F163"/>
    <mergeCell ref="B175:D175"/>
    <mergeCell ref="B176:F176"/>
    <mergeCell ref="B183:F183"/>
    <mergeCell ref="E2:F2"/>
    <mergeCell ref="B60:F60"/>
    <mergeCell ref="B49:F49"/>
    <mergeCell ref="B39:F39"/>
    <mergeCell ref="B70:F70"/>
    <mergeCell ref="B31:F31"/>
    <mergeCell ref="B25:F25"/>
    <mergeCell ref="B19:F19"/>
    <mergeCell ref="B48:D48"/>
    <mergeCell ref="B59:D59"/>
    <mergeCell ref="B30:D30"/>
  </mergeCells>
  <dataValidations count="1">
    <dataValidation type="list" showErrorMessage="1" promptTitle="Valid values include:" prompt="_x000a_" sqref="E16 E27:E28 E33:E36 E135:E138 E143:E148 E167:E173 E21:E22 E62:E67 E41:E46 E51:E57 E153:E162 E72:E78 E178:E182 E83:E86 E91:E96 E115:E121 E101:E110 E126:E130"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Retailer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Vimal Parmar</cp:lastModifiedBy>
  <dcterms:created xsi:type="dcterms:W3CDTF">2016-05-17T05:33:00Z</dcterms:created>
  <dcterms:modified xsi:type="dcterms:W3CDTF">2020-05-21T14:04:02Z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