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mc:AlternateContent xmlns:mc="http://schemas.openxmlformats.org/markup-compatibility/2006">
    <mc:Choice Requires="x15">
      <x15ac:absPath xmlns:x15ac="http://schemas.microsoft.com/office/spreadsheetml/2010/11/ac" url="C:\vimal\PromoIntelAuto\TestCaseXls\"/>
    </mc:Choice>
  </mc:AlternateContent>
  <xr:revisionPtr revIDLastSave="0" documentId="13_ncr:1_{BBFB9FBB-127D-4277-9A66-B6AE396318C7}" xr6:coauthVersionLast="44" xr6:coauthVersionMax="44" xr10:uidLastSave="{00000000-0000-0000-0000-000000000000}"/>
  <bookViews>
    <workbookView xWindow="-120" yWindow="-120" windowWidth="20730" windowHeight="11160" tabRatio="815" xr2:uid="{00000000-000D-0000-FFFF-FFFF00000000}"/>
  </bookViews>
  <sheets>
    <sheet name="Index" sheetId="5" r:id="rId1"/>
    <sheet name="Test Scenarios" sheetId="6" r:id="rId2"/>
    <sheet name="Executive Dashboard" sheetId="7" r:id="rId3"/>
  </sheets>
  <definedNames>
    <definedName name="_xlnm._FilterDatabase" localSheetId="2" hidden="1">'Executive Dashboard'!$A$17:$G$239</definedName>
    <definedName name="a" localSheetId="0">#REF!</definedName>
    <definedName name="a">#REF!</definedName>
    <definedName name="A1048657" localSheetId="2">#REF!</definedName>
    <definedName name="A1048657" localSheetId="0">#REF!</definedName>
    <definedName name="A1048657" localSheetId="1">#REF!</definedName>
    <definedName name="A1048657">#REF!</definedName>
    <definedName name="A10486576" localSheetId="2">#REF!</definedName>
    <definedName name="A10486576" localSheetId="0">#REF!</definedName>
    <definedName name="A10486576" localSheetId="1">#REF!</definedName>
    <definedName name="A10486576">#REF!</definedName>
    <definedName name="A1107892" localSheetId="2">#REF!</definedName>
    <definedName name="A1107892" localSheetId="0">#REF!</definedName>
    <definedName name="A1107892" localSheetId="1">#REF!</definedName>
    <definedName name="A1107892">#REF!</definedName>
    <definedName name="j" localSheetId="0">#REF!</definedName>
    <definedName name="j">#REF!</definedName>
    <definedName name="test" localSheetId="0">#REF!</definedName>
    <definedName name="test">#REF!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30" i="7" l="1"/>
  <c r="G222" i="7"/>
  <c r="G212" i="7"/>
  <c r="G204" i="7"/>
  <c r="G189" i="7"/>
  <c r="G175" i="7"/>
  <c r="G166" i="7"/>
  <c r="G152" i="7"/>
  <c r="G139" i="7"/>
  <c r="G131" i="7"/>
  <c r="G116" i="7"/>
  <c r="G100" i="7"/>
  <c r="G91" i="7"/>
  <c r="G77" i="7" l="1"/>
  <c r="G62" i="7"/>
  <c r="G54" i="7"/>
  <c r="C21" i="6" l="1"/>
  <c r="C3" i="6" l="1"/>
  <c r="C4" i="6"/>
  <c r="C5" i="6"/>
  <c r="C6" i="6"/>
  <c r="C7" i="6"/>
  <c r="C8" i="6"/>
  <c r="C9" i="6"/>
  <c r="C10" i="6"/>
  <c r="C11" i="6"/>
  <c r="C12" i="6"/>
  <c r="C13" i="6"/>
  <c r="C14" i="6"/>
  <c r="C15" i="6"/>
  <c r="C16" i="6"/>
  <c r="C17" i="6"/>
  <c r="C18" i="6"/>
  <c r="C19" i="6"/>
  <c r="C20" i="6"/>
  <c r="C2" i="6"/>
  <c r="G17" i="7" l="1"/>
  <c r="G22" i="7"/>
  <c r="G30" i="7"/>
  <c r="G42" i="7"/>
  <c r="G8" i="7" l="1"/>
  <c r="C12" i="7" s="1"/>
  <c r="G7" i="7"/>
  <c r="G10" i="7"/>
  <c r="C14" i="7" s="1"/>
  <c r="G9" i="7"/>
  <c r="D8" i="5" l="1"/>
  <c r="D10" i="5" s="1"/>
  <c r="C13" i="7"/>
  <c r="C8" i="5" l="1"/>
  <c r="C10" i="5" s="1"/>
  <c r="E8" i="5"/>
  <c r="E10" i="5" s="1"/>
  <c r="B8" i="5"/>
  <c r="B10" i="5" l="1"/>
  <c r="F8" i="5"/>
  <c r="F10" i="5" s="1"/>
  <c r="G8" i="5" l="1"/>
  <c r="G10" i="5" s="1"/>
  <c r="G11" i="5" s="1"/>
</calcChain>
</file>

<file path=xl/sharedStrings.xml><?xml version="1.0" encoding="utf-8"?>
<sst xmlns="http://schemas.openxmlformats.org/spreadsheetml/2006/main" count="752" uniqueCount="159">
  <si>
    <t>Test Case Result Modules-Wise</t>
  </si>
  <si>
    <t>Module\Status</t>
  </si>
  <si>
    <t>Count Of Test Case(Steps)</t>
  </si>
  <si>
    <t>% Completed</t>
  </si>
  <si>
    <t>Pass</t>
  </si>
  <si>
    <t>Fail</t>
  </si>
  <si>
    <t>Total</t>
  </si>
  <si>
    <t>% Incompleted</t>
  </si>
  <si>
    <t>TC#</t>
  </si>
  <si>
    <t>Scenario</t>
  </si>
  <si>
    <t>Name:</t>
  </si>
  <si>
    <t>Regression</t>
  </si>
  <si>
    <t>Description:</t>
  </si>
  <si>
    <t>Test Date:</t>
  </si>
  <si>
    <t>Product:</t>
  </si>
  <si>
    <t>Tester Name:</t>
  </si>
  <si>
    <t>Feature:</t>
  </si>
  <si>
    <t>OS/Browser:</t>
  </si>
  <si>
    <t>Test Results</t>
  </si>
  <si>
    <t>Estimated Run Time:</t>
  </si>
  <si>
    <t>Author:</t>
  </si>
  <si>
    <t>Test Cases Passed:</t>
  </si>
  <si>
    <t>Test Cases Failed:</t>
  </si>
  <si>
    <t>Test Case Status:</t>
  </si>
  <si>
    <t>Precondition</t>
  </si>
  <si>
    <t>Step</t>
  </si>
  <si>
    <t>Action</t>
  </si>
  <si>
    <t>Requirement #</t>
  </si>
  <si>
    <t>Step Result</t>
  </si>
  <si>
    <t>Comments</t>
  </si>
  <si>
    <t>END</t>
  </si>
  <si>
    <t>US#</t>
  </si>
  <si>
    <t>APIMA QA</t>
  </si>
  <si>
    <t>Dataset</t>
  </si>
  <si>
    <t>Expected Result</t>
  </si>
  <si>
    <t>Not Executed</t>
  </si>
  <si>
    <t>Blocked</t>
  </si>
  <si>
    <t>Requirement Covered:</t>
  </si>
  <si>
    <t>Last Update of this Document:</t>
  </si>
  <si>
    <t>Last Run:</t>
  </si>
  <si>
    <t>Test Cases Blocked:</t>
  </si>
  <si>
    <t>Test Cases Not Executed:</t>
  </si>
  <si>
    <t>Verify Key Sales Performance Metrics section.</t>
  </si>
  <si>
    <t>Executive Dashboard</t>
  </si>
  <si>
    <t>TC 01</t>
  </si>
  <si>
    <t>TC 02</t>
  </si>
  <si>
    <t>TC 03</t>
  </si>
  <si>
    <t>TC 04</t>
  </si>
  <si>
    <t>TC 05</t>
  </si>
  <si>
    <t>TC 06</t>
  </si>
  <si>
    <t>TC 07</t>
  </si>
  <si>
    <t>TC 08</t>
  </si>
  <si>
    <t>TC 09</t>
  </si>
  <si>
    <t>TC 10</t>
  </si>
  <si>
    <t>TC 11</t>
  </si>
  <si>
    <t>TC 12</t>
  </si>
  <si>
    <t>TC 13</t>
  </si>
  <si>
    <t>TC 14</t>
  </si>
  <si>
    <t>TC 15</t>
  </si>
  <si>
    <t>TC 16</t>
  </si>
  <si>
    <t>TC 17</t>
  </si>
  <si>
    <t>TC 18</t>
  </si>
  <si>
    <t>TC 19</t>
  </si>
  <si>
    <t>TC 20</t>
  </si>
  <si>
    <t>FeatureVision</t>
  </si>
  <si>
    <t>As a FeatureVision User, I want to review Executive Dashboard.</t>
  </si>
  <si>
    <t>Verify Total Alcohol Beverage Ad Blocks section.</t>
  </si>
  <si>
    <t>Popup should close.</t>
  </si>
  <si>
    <r>
      <t xml:space="preserve">Verify </t>
    </r>
    <r>
      <rPr>
        <b/>
        <sz val="11"/>
        <rFont val="Calibri"/>
        <family val="2"/>
      </rPr>
      <t>Total Alcohol Beverage Ad Blocks</t>
    </r>
    <r>
      <rPr>
        <sz val="11"/>
        <rFont val="Calibri"/>
        <family val="2"/>
      </rPr>
      <t xml:space="preserve"> section.</t>
    </r>
  </si>
  <si>
    <t>Verify Total Alcohol Beverage Brand Mentions section.</t>
  </si>
  <si>
    <r>
      <t xml:space="preserve">Verify </t>
    </r>
    <r>
      <rPr>
        <b/>
        <sz val="11"/>
        <rFont val="Calibri"/>
        <family val="2"/>
      </rPr>
      <t>Total Alcohol Beverage Brand Mentions</t>
    </r>
    <r>
      <rPr>
        <sz val="11"/>
        <rFont val="Calibri"/>
        <family val="2"/>
      </rPr>
      <t xml:space="preserve"> section.</t>
    </r>
  </si>
  <si>
    <r>
      <t xml:space="preserve">Verify </t>
    </r>
    <r>
      <rPr>
        <b/>
        <sz val="11"/>
        <rFont val="Calibri"/>
        <family val="2"/>
      </rPr>
      <t>Sales &amp; Ad Share</t>
    </r>
    <r>
      <rPr>
        <sz val="11"/>
        <rFont val="Calibri"/>
        <family val="2"/>
      </rPr>
      <t xml:space="preserve"> section.</t>
    </r>
  </si>
  <si>
    <r>
      <t xml:space="preserve">Verify </t>
    </r>
    <r>
      <rPr>
        <b/>
        <sz val="11"/>
        <rFont val="Calibri"/>
        <family val="2"/>
      </rPr>
      <t>Key Sales Performance Metrics</t>
    </r>
    <r>
      <rPr>
        <sz val="11"/>
        <rFont val="Calibri"/>
        <family val="2"/>
      </rPr>
      <t xml:space="preserve"> section.</t>
    </r>
  </si>
  <si>
    <t>Verify Ad Feature Performance Metrics section.</t>
  </si>
  <si>
    <r>
      <t xml:space="preserve">Verify </t>
    </r>
    <r>
      <rPr>
        <b/>
        <sz val="11"/>
        <rFont val="Calibri"/>
        <family val="2"/>
      </rPr>
      <t>Ad Feature Performance Metrics</t>
    </r>
    <r>
      <rPr>
        <sz val="11"/>
        <rFont val="Calibri"/>
        <family val="2"/>
      </rPr>
      <t xml:space="preserve"> section.</t>
    </r>
  </si>
  <si>
    <t>Verify Promo Search screen after login.</t>
  </si>
  <si>
    <r>
      <t xml:space="preserve">Verify </t>
    </r>
    <r>
      <rPr>
        <b/>
        <sz val="10"/>
        <rFont val="Arial"/>
      </rPr>
      <t>Promo Search</t>
    </r>
    <r>
      <rPr>
        <sz val="10"/>
        <rFont val="Arial"/>
        <charset val="134"/>
      </rPr>
      <t xml:space="preserve"> screen.</t>
    </r>
  </si>
  <si>
    <t>User should be on Promo Search page.
 Page should contain below section:
 1. Numerator Promotions Intel logo on Top Left side of the screen
 2. Left Navigation with Promo Search default selected
 3. Madlib Search section
 4. Promo Search result section
 5. Pagination at bottom left &amp; Show par Page record options at bottom right of the screen</t>
  </si>
  <si>
    <t>1. User have PromoIntel URL with valid Login credential.
2. User have access of Client: MolsonCoors</t>
  </si>
  <si>
    <t>User should on Promo Search page.</t>
  </si>
  <si>
    <t>Page should display.</t>
  </si>
  <si>
    <t>User have PromoIntel URL with valid Login credential.</t>
  </si>
  <si>
    <r>
      <t xml:space="preserve">Click </t>
    </r>
    <r>
      <rPr>
        <b/>
        <sz val="10"/>
        <rFont val="Arial"/>
      </rPr>
      <t xml:space="preserve">Left Navigation &gt; Custom Reports </t>
    </r>
    <r>
      <rPr>
        <sz val="10"/>
        <rFont val="Arial"/>
        <charset val="134"/>
      </rPr>
      <t>option.</t>
    </r>
  </si>
  <si>
    <t>Sub Menu option should display as below,
1. Executive Dashboard
2. Ad Block Analysis
3. Ad Performance Summary
4. Retailer Ad Block Composition</t>
  </si>
  <si>
    <r>
      <t xml:space="preserve">Click </t>
    </r>
    <r>
      <rPr>
        <b/>
        <sz val="10"/>
        <rFont val="Arial"/>
      </rPr>
      <t>Executive Dashboard</t>
    </r>
    <r>
      <rPr>
        <sz val="10"/>
        <rFont val="Arial"/>
        <charset val="134"/>
      </rPr>
      <t xml:space="preserve"> option.</t>
    </r>
  </si>
  <si>
    <r>
      <t xml:space="preserve">Verify </t>
    </r>
    <r>
      <rPr>
        <b/>
        <sz val="10"/>
        <rFont val="Arial"/>
      </rPr>
      <t>Executive Dashboard</t>
    </r>
    <r>
      <rPr>
        <sz val="10"/>
        <rFont val="Arial"/>
        <charset val="134"/>
      </rPr>
      <t xml:space="preserve"> page.</t>
    </r>
  </si>
  <si>
    <t>Verify Executive Dashboard page.</t>
  </si>
  <si>
    <t>Page should contain below,
 1. Numerator logo &amp; Left Navigation option
 2. Medlib Search with selected query parameters and Save &amp; Export icons
 3. Section: Total Alcohol Beverage Ad Blocks, Sales &amp; Ad Share, Key Sales Performance Metrics, Ad Feature Performance Metrics</t>
  </si>
  <si>
    <t>Verify when user made any selections in Madlib Search.</t>
  </si>
  <si>
    <t>Sub Menu option should display.</t>
  </si>
  <si>
    <r>
      <t xml:space="preserve">Click </t>
    </r>
    <r>
      <rPr>
        <b/>
        <sz val="10"/>
        <rFont val="Arial"/>
      </rPr>
      <t>More Options</t>
    </r>
    <r>
      <rPr>
        <sz val="10"/>
        <rFont val="Arial"/>
        <charset val="134"/>
      </rPr>
      <t xml:space="preserve"> arrow.</t>
    </r>
  </si>
  <si>
    <t>Madlib should open.</t>
  </si>
  <si>
    <r>
      <t xml:space="preserve">Verify </t>
    </r>
    <r>
      <rPr>
        <b/>
        <sz val="10"/>
        <rFont val="Arial"/>
      </rPr>
      <t>Madlib</t>
    </r>
    <r>
      <rPr>
        <sz val="10"/>
        <rFont val="Arial"/>
        <charset val="134"/>
      </rPr>
      <t xml:space="preserve"> section.</t>
    </r>
  </si>
  <si>
    <r>
      <t xml:space="preserve">Section should contain below,
  1. Medlib Search with list of fields
  2. Icons as </t>
    </r>
    <r>
      <rPr>
        <b/>
        <sz val="11"/>
        <color rgb="FF000000"/>
        <rFont val="Calibri"/>
        <family val="2"/>
      </rPr>
      <t>Save Option &amp; Export</t>
    </r>
  </si>
  <si>
    <r>
      <t xml:space="preserve">Click any </t>
    </r>
    <r>
      <rPr>
        <b/>
        <sz val="10"/>
        <rFont val="Arial"/>
      </rPr>
      <t>field</t>
    </r>
    <r>
      <rPr>
        <sz val="10"/>
        <rFont val="Arial"/>
        <charset val="134"/>
      </rPr>
      <t xml:space="preserve"> name.</t>
    </r>
  </si>
  <si>
    <t>Section should expand below,
  1. Search box
  2. Field values with checkbox</t>
  </si>
  <si>
    <t>Select any Value from available list.</t>
  </si>
  <si>
    <t>User should able to select any value.</t>
  </si>
  <si>
    <r>
      <t xml:space="preserve">Click </t>
    </r>
    <r>
      <rPr>
        <b/>
        <sz val="10"/>
        <rFont val="Arial"/>
      </rPr>
      <t>Run Report</t>
    </r>
    <r>
      <rPr>
        <sz val="10"/>
        <rFont val="Arial"/>
        <charset val="134"/>
      </rPr>
      <t xml:space="preserve"> button.</t>
    </r>
  </si>
  <si>
    <t>1. Madlib should close.
2. Page should refresh and update as per selection.</t>
  </si>
  <si>
    <t>Verify Top Export icon and options.</t>
  </si>
  <si>
    <r>
      <t xml:space="preserve">Click </t>
    </r>
    <r>
      <rPr>
        <b/>
        <sz val="11"/>
        <rFont val="Calibri"/>
        <family val="2"/>
      </rPr>
      <t>Export</t>
    </r>
    <r>
      <rPr>
        <sz val="11"/>
        <rFont val="Calibri"/>
        <family val="2"/>
      </rPr>
      <t xml:space="preserve"> icon.</t>
    </r>
  </si>
  <si>
    <r>
      <t xml:space="preserve">Click Export icon &gt; </t>
    </r>
    <r>
      <rPr>
        <b/>
        <sz val="10"/>
        <rFont val="Arial"/>
        <family val="2"/>
      </rPr>
      <t>Download PNG</t>
    </r>
    <r>
      <rPr>
        <sz val="10"/>
        <rFont val="Arial"/>
        <charset val="134"/>
      </rPr>
      <t xml:space="preserve"> option.</t>
    </r>
  </si>
  <si>
    <r>
      <t xml:space="preserve">1. User should able to click on that Item.
2. </t>
    </r>
    <r>
      <rPr>
        <b/>
        <sz val="10"/>
        <rFont val="Arial"/>
        <family val="2"/>
      </rPr>
      <t>Preparing export..</t>
    </r>
    <r>
      <rPr>
        <sz val="10"/>
        <rFont val="Arial"/>
        <charset val="134"/>
      </rPr>
      <t xml:space="preserve"> popup should open with message
</t>
    </r>
    <r>
      <rPr>
        <b/>
        <sz val="10"/>
        <rFont val="Arial"/>
        <family val="2"/>
      </rPr>
      <t xml:space="preserve">     Please wait while export file is being prepared.</t>
    </r>
    <r>
      <rPr>
        <sz val="10"/>
        <rFont val="Arial"/>
        <charset val="134"/>
      </rPr>
      <t xml:space="preserve">
3. Exported </t>
    </r>
    <r>
      <rPr>
        <b/>
        <sz val="10"/>
        <rFont val="Arial"/>
        <family val="2"/>
      </rPr>
      <t>PNG</t>
    </r>
    <r>
      <rPr>
        <sz val="10"/>
        <rFont val="Arial"/>
        <charset val="134"/>
      </rPr>
      <t xml:space="preserve"> file should open.</t>
    </r>
  </si>
  <si>
    <r>
      <t xml:space="preserve">Click Export icon &gt; </t>
    </r>
    <r>
      <rPr>
        <b/>
        <sz val="10"/>
        <rFont val="Arial"/>
        <family val="2"/>
      </rPr>
      <t>Download JPG</t>
    </r>
    <r>
      <rPr>
        <sz val="10"/>
        <rFont val="Arial"/>
        <charset val="134"/>
      </rPr>
      <t xml:space="preserve"> option.</t>
    </r>
  </si>
  <si>
    <r>
      <t xml:space="preserve">1. User should able to click on that Item.
2. </t>
    </r>
    <r>
      <rPr>
        <b/>
        <sz val="10"/>
        <rFont val="Arial"/>
        <family val="2"/>
      </rPr>
      <t>Preparing export..</t>
    </r>
    <r>
      <rPr>
        <sz val="10"/>
        <rFont val="Arial"/>
        <charset val="134"/>
      </rPr>
      <t xml:space="preserve"> popup should open with message
</t>
    </r>
    <r>
      <rPr>
        <b/>
        <sz val="10"/>
        <rFont val="Arial"/>
        <family val="2"/>
      </rPr>
      <t xml:space="preserve">     Please wait while export file is being prepared.</t>
    </r>
    <r>
      <rPr>
        <sz val="10"/>
        <rFont val="Arial"/>
        <charset val="134"/>
      </rPr>
      <t xml:space="preserve">
3. Exported </t>
    </r>
    <r>
      <rPr>
        <b/>
        <sz val="10"/>
        <rFont val="Arial"/>
        <family val="2"/>
      </rPr>
      <t>JPG</t>
    </r>
    <r>
      <rPr>
        <sz val="10"/>
        <rFont val="Arial"/>
        <charset val="134"/>
      </rPr>
      <t xml:space="preserve"> file should open.</t>
    </r>
  </si>
  <si>
    <r>
      <t xml:space="preserve">Click Export icon &gt; </t>
    </r>
    <r>
      <rPr>
        <b/>
        <sz val="10"/>
        <rFont val="Arial"/>
        <family val="2"/>
      </rPr>
      <t>Download Excel</t>
    </r>
    <r>
      <rPr>
        <sz val="10"/>
        <rFont val="Arial"/>
        <charset val="134"/>
      </rPr>
      <t xml:space="preserve"> option.</t>
    </r>
  </si>
  <si>
    <r>
      <t xml:space="preserve">1. User should able to click on that Item.
2. </t>
    </r>
    <r>
      <rPr>
        <b/>
        <sz val="10"/>
        <rFont val="Arial"/>
        <family val="2"/>
      </rPr>
      <t>Preparing export..</t>
    </r>
    <r>
      <rPr>
        <sz val="10"/>
        <rFont val="Arial"/>
        <charset val="134"/>
      </rPr>
      <t xml:space="preserve"> popup should open with message
</t>
    </r>
    <r>
      <rPr>
        <b/>
        <sz val="10"/>
        <rFont val="Arial"/>
        <family val="2"/>
      </rPr>
      <t xml:space="preserve">     Please wait while export file is being prepared.</t>
    </r>
    <r>
      <rPr>
        <sz val="10"/>
        <rFont val="Arial"/>
        <charset val="134"/>
      </rPr>
      <t xml:space="preserve">
3. Exported </t>
    </r>
    <r>
      <rPr>
        <b/>
        <sz val="10"/>
        <rFont val="Arial"/>
        <family val="2"/>
      </rPr>
      <t>Excel</t>
    </r>
    <r>
      <rPr>
        <sz val="10"/>
        <rFont val="Arial"/>
        <charset val="134"/>
      </rPr>
      <t xml:space="preserve"> file should open.</t>
    </r>
  </si>
  <si>
    <r>
      <t xml:space="preserve">Click Export icon &gt; </t>
    </r>
    <r>
      <rPr>
        <b/>
        <sz val="10"/>
        <rFont val="Arial"/>
        <family val="2"/>
      </rPr>
      <t>Download PowerPoint</t>
    </r>
    <r>
      <rPr>
        <sz val="10"/>
        <rFont val="Arial"/>
        <charset val="134"/>
      </rPr>
      <t xml:space="preserve"> option.</t>
    </r>
  </si>
  <si>
    <r>
      <t xml:space="preserve">1. User should able to click on that Item.
2. </t>
    </r>
    <r>
      <rPr>
        <b/>
        <sz val="10"/>
        <rFont val="Arial"/>
        <family val="2"/>
      </rPr>
      <t>Preparing export..</t>
    </r>
    <r>
      <rPr>
        <sz val="10"/>
        <rFont val="Arial"/>
        <charset val="134"/>
      </rPr>
      <t xml:space="preserve"> popup should open with message
</t>
    </r>
    <r>
      <rPr>
        <b/>
        <sz val="10"/>
        <rFont val="Arial"/>
        <family val="2"/>
      </rPr>
      <t xml:space="preserve">     Please wait while export file is being prepared.</t>
    </r>
    <r>
      <rPr>
        <sz val="10"/>
        <rFont val="Arial"/>
        <charset val="134"/>
      </rPr>
      <t xml:space="preserve">
3. Exported </t>
    </r>
    <r>
      <rPr>
        <b/>
        <sz val="10"/>
        <rFont val="Arial"/>
        <family val="2"/>
      </rPr>
      <t>PowerPoint</t>
    </r>
    <r>
      <rPr>
        <sz val="10"/>
        <rFont val="Arial"/>
        <charset val="134"/>
      </rPr>
      <t xml:space="preserve"> file should open.</t>
    </r>
  </si>
  <si>
    <r>
      <t xml:space="preserve">Icon should expand with below option,
1. Download PNG
2. Download JPG
3. </t>
    </r>
    <r>
      <rPr>
        <sz val="11"/>
        <color rgb="FF000000"/>
        <rFont val="Calibri"/>
        <family val="2"/>
      </rPr>
      <t>Download Excel
4. Download PowerPoint</t>
    </r>
  </si>
  <si>
    <r>
      <t xml:space="preserve">Click </t>
    </r>
    <r>
      <rPr>
        <b/>
        <sz val="10"/>
        <rFont val="Arial"/>
        <family val="2"/>
      </rPr>
      <t>Window</t>
    </r>
    <r>
      <rPr>
        <sz val="10"/>
        <color rgb="FF000000"/>
        <rFont val="Arial"/>
        <family val="2"/>
      </rPr>
      <t xml:space="preserve"> icon.</t>
    </r>
  </si>
  <si>
    <r>
      <t xml:space="preserve">Click Window icon &gt; </t>
    </r>
    <r>
      <rPr>
        <b/>
        <sz val="10"/>
        <rFont val="Arial"/>
        <family val="2"/>
      </rPr>
      <t xml:space="preserve">Show by # </t>
    </r>
    <r>
      <rPr>
        <sz val="10"/>
        <color rgb="FF000000"/>
        <rFont val="Arial"/>
        <family val="2"/>
      </rPr>
      <t>option.</t>
    </r>
  </si>
  <si>
    <r>
      <t xml:space="preserve">Click Window icon &gt; </t>
    </r>
    <r>
      <rPr>
        <b/>
        <sz val="10"/>
        <rFont val="Arial"/>
        <family val="2"/>
      </rPr>
      <t xml:space="preserve">Show by % </t>
    </r>
    <r>
      <rPr>
        <sz val="10"/>
        <color rgb="FF000000"/>
        <rFont val="Arial"/>
        <family val="2"/>
      </rPr>
      <t>option.</t>
    </r>
  </si>
  <si>
    <r>
      <t xml:space="preserve">Click </t>
    </r>
    <r>
      <rPr>
        <b/>
        <sz val="10"/>
        <rFont val="Arial"/>
        <family val="2"/>
      </rPr>
      <t>Export</t>
    </r>
    <r>
      <rPr>
        <sz val="10"/>
        <color rgb="FF000000"/>
        <rFont val="Arial"/>
        <family val="2"/>
      </rPr>
      <t xml:space="preserve"> icon.</t>
    </r>
  </si>
  <si>
    <r>
      <t xml:space="preserve">Click Export icon &gt; </t>
    </r>
    <r>
      <rPr>
        <b/>
        <sz val="10"/>
        <rFont val="Arial"/>
        <family val="2"/>
      </rPr>
      <t>Download PNG</t>
    </r>
    <r>
      <rPr>
        <sz val="10"/>
        <color rgb="FF000000"/>
        <rFont val="Arial"/>
        <family val="2"/>
      </rPr>
      <t xml:space="preserve"> option.</t>
    </r>
  </si>
  <si>
    <r>
      <t xml:space="preserve">1. User should able to click on that Item.
2. </t>
    </r>
    <r>
      <rPr>
        <b/>
        <sz val="10"/>
        <rFont val="Arial"/>
        <family val="2"/>
      </rPr>
      <t>Preparing export..</t>
    </r>
    <r>
      <rPr>
        <sz val="10"/>
        <color rgb="FF000000"/>
        <rFont val="Arial"/>
        <family val="2"/>
      </rPr>
      <t xml:space="preserve"> popup should open with message
</t>
    </r>
    <r>
      <rPr>
        <b/>
        <sz val="10"/>
        <rFont val="Arial"/>
        <family val="2"/>
      </rPr>
      <t xml:space="preserve">     Please wait while export file is being prepared.</t>
    </r>
    <r>
      <rPr>
        <sz val="10"/>
        <color rgb="FF000000"/>
        <rFont val="Arial"/>
        <family val="2"/>
      </rPr>
      <t xml:space="preserve">
3. Exported </t>
    </r>
    <r>
      <rPr>
        <b/>
        <sz val="10"/>
        <rFont val="Arial"/>
        <family val="2"/>
      </rPr>
      <t>PNG</t>
    </r>
    <r>
      <rPr>
        <sz val="10"/>
        <color rgb="FF000000"/>
        <rFont val="Arial"/>
        <family val="2"/>
      </rPr>
      <t xml:space="preserve"> file should open.</t>
    </r>
  </si>
  <si>
    <r>
      <t xml:space="preserve">Click Export icon &gt; </t>
    </r>
    <r>
      <rPr>
        <b/>
        <sz val="10"/>
        <rFont val="Arial"/>
        <family val="2"/>
      </rPr>
      <t>Download JPG</t>
    </r>
    <r>
      <rPr>
        <sz val="10"/>
        <color rgb="FF000000"/>
        <rFont val="Arial"/>
        <family val="2"/>
      </rPr>
      <t xml:space="preserve"> option.</t>
    </r>
  </si>
  <si>
    <r>
      <t xml:space="preserve">1. User should able to click on that Item.
2. </t>
    </r>
    <r>
      <rPr>
        <b/>
        <sz val="10"/>
        <rFont val="Arial"/>
        <family val="2"/>
      </rPr>
      <t>Preparing export..</t>
    </r>
    <r>
      <rPr>
        <sz val="10"/>
        <color rgb="FF000000"/>
        <rFont val="Arial"/>
        <family val="2"/>
      </rPr>
      <t xml:space="preserve"> popup should open with message
</t>
    </r>
    <r>
      <rPr>
        <b/>
        <sz val="10"/>
        <rFont val="Arial"/>
        <family val="2"/>
      </rPr>
      <t xml:space="preserve">     Please wait while export file is being prepared.</t>
    </r>
    <r>
      <rPr>
        <sz val="10"/>
        <color rgb="FF000000"/>
        <rFont val="Arial"/>
        <family val="2"/>
      </rPr>
      <t xml:space="preserve">
3. Exported </t>
    </r>
    <r>
      <rPr>
        <b/>
        <sz val="10"/>
        <rFont val="Arial"/>
        <family val="2"/>
      </rPr>
      <t>JPG</t>
    </r>
    <r>
      <rPr>
        <sz val="10"/>
        <color rgb="FF000000"/>
        <rFont val="Arial"/>
        <family val="2"/>
      </rPr>
      <t xml:space="preserve"> file should open.</t>
    </r>
  </si>
  <si>
    <r>
      <t xml:space="preserve">Click Export icon &gt; </t>
    </r>
    <r>
      <rPr>
        <b/>
        <sz val="10"/>
        <rFont val="Arial"/>
        <family val="2"/>
      </rPr>
      <t>Download PDF</t>
    </r>
    <r>
      <rPr>
        <sz val="10"/>
        <color rgb="FF000000"/>
        <rFont val="Arial"/>
        <family val="2"/>
      </rPr>
      <t xml:space="preserve"> option.</t>
    </r>
  </si>
  <si>
    <r>
      <t xml:space="preserve">1. User should able to click on that Item.
2. </t>
    </r>
    <r>
      <rPr>
        <b/>
        <sz val="10"/>
        <rFont val="Arial"/>
        <family val="2"/>
      </rPr>
      <t>Preparing export..</t>
    </r>
    <r>
      <rPr>
        <sz val="10"/>
        <color rgb="FF000000"/>
        <rFont val="Arial"/>
        <family val="2"/>
      </rPr>
      <t xml:space="preserve"> popup should open with message
</t>
    </r>
    <r>
      <rPr>
        <b/>
        <sz val="10"/>
        <rFont val="Arial"/>
        <family val="2"/>
      </rPr>
      <t xml:space="preserve">     Please wait while export file is being prepared.</t>
    </r>
    <r>
      <rPr>
        <sz val="10"/>
        <color rgb="FF000000"/>
        <rFont val="Arial"/>
        <family val="2"/>
      </rPr>
      <t xml:space="preserve">
3. Exported </t>
    </r>
    <r>
      <rPr>
        <b/>
        <sz val="10"/>
        <rFont val="Arial"/>
        <family val="2"/>
      </rPr>
      <t>PDF</t>
    </r>
    <r>
      <rPr>
        <sz val="10"/>
        <color rgb="FF000000"/>
        <rFont val="Arial"/>
        <family val="2"/>
      </rPr>
      <t xml:space="preserve"> file should open.</t>
    </r>
  </si>
  <si>
    <r>
      <t xml:space="preserve">Click Export icon &gt; </t>
    </r>
    <r>
      <rPr>
        <b/>
        <sz val="10"/>
        <rFont val="Arial"/>
        <family val="2"/>
      </rPr>
      <t>Download Excel</t>
    </r>
    <r>
      <rPr>
        <sz val="10"/>
        <color rgb="FF000000"/>
        <rFont val="Arial"/>
        <family val="2"/>
      </rPr>
      <t xml:space="preserve"> option.</t>
    </r>
  </si>
  <si>
    <r>
      <t xml:space="preserve">1. User should able to click on that Item.
2. </t>
    </r>
    <r>
      <rPr>
        <b/>
        <sz val="10"/>
        <rFont val="Arial"/>
        <family val="2"/>
      </rPr>
      <t>Preparing export..</t>
    </r>
    <r>
      <rPr>
        <sz val="10"/>
        <color rgb="FF000000"/>
        <rFont val="Arial"/>
        <family val="2"/>
      </rPr>
      <t xml:space="preserve"> popup should open with message
</t>
    </r>
    <r>
      <rPr>
        <b/>
        <sz val="10"/>
        <rFont val="Arial"/>
        <family val="2"/>
      </rPr>
      <t xml:space="preserve">     Please wait while export file is being prepared.</t>
    </r>
    <r>
      <rPr>
        <sz val="10"/>
        <color rgb="FF000000"/>
        <rFont val="Arial"/>
        <family val="2"/>
      </rPr>
      <t xml:space="preserve">
3. Exported </t>
    </r>
    <r>
      <rPr>
        <b/>
        <sz val="10"/>
        <rFont val="Arial"/>
        <family val="2"/>
      </rPr>
      <t>Excel</t>
    </r>
    <r>
      <rPr>
        <sz val="10"/>
        <color rgb="FF000000"/>
        <rFont val="Arial"/>
        <family val="2"/>
      </rPr>
      <t xml:space="preserve"> file should open.</t>
    </r>
  </si>
  <si>
    <r>
      <t xml:space="preserve">Click Export icon &gt; </t>
    </r>
    <r>
      <rPr>
        <b/>
        <sz val="10"/>
        <rFont val="Arial"/>
        <family val="2"/>
      </rPr>
      <t>Download PowerPoint</t>
    </r>
    <r>
      <rPr>
        <sz val="10"/>
        <color rgb="FF000000"/>
        <rFont val="Arial"/>
        <family val="2"/>
      </rPr>
      <t xml:space="preserve"> option.</t>
    </r>
  </si>
  <si>
    <r>
      <t xml:space="preserve">1. User should able to click on that Item.
2. </t>
    </r>
    <r>
      <rPr>
        <b/>
        <sz val="10"/>
        <rFont val="Arial"/>
        <family val="2"/>
      </rPr>
      <t>Preparing export..</t>
    </r>
    <r>
      <rPr>
        <sz val="10"/>
        <color rgb="FF000000"/>
        <rFont val="Arial"/>
        <family val="2"/>
      </rPr>
      <t xml:space="preserve"> popup should open with message
</t>
    </r>
    <r>
      <rPr>
        <b/>
        <sz val="10"/>
        <rFont val="Arial"/>
        <family val="2"/>
      </rPr>
      <t xml:space="preserve">     Please wait while export file is being prepared.</t>
    </r>
    <r>
      <rPr>
        <sz val="10"/>
        <color rgb="FF000000"/>
        <rFont val="Arial"/>
        <family val="2"/>
      </rPr>
      <t xml:space="preserve">
3. Exported </t>
    </r>
    <r>
      <rPr>
        <b/>
        <sz val="10"/>
        <rFont val="Arial"/>
        <family val="2"/>
      </rPr>
      <t>PowerPoint</t>
    </r>
    <r>
      <rPr>
        <sz val="10"/>
        <color rgb="FF000000"/>
        <rFont val="Arial"/>
        <family val="2"/>
      </rPr>
      <t xml:space="preserve"> file should open.</t>
    </r>
  </si>
  <si>
    <r>
      <t xml:space="preserve">Section should contain below,
1. Header as </t>
    </r>
    <r>
      <rPr>
        <b/>
        <sz val="11"/>
        <rFont val="Calibri"/>
        <family val="2"/>
      </rPr>
      <t xml:space="preserve">Total Alcohol Beverage Ad Blocks
</t>
    </r>
    <r>
      <rPr>
        <sz val="11"/>
        <rFont val="Calibri"/>
        <family val="2"/>
      </rPr>
      <t xml:space="preserve">2. Icons as </t>
    </r>
    <r>
      <rPr>
        <b/>
        <sz val="11"/>
        <rFont val="Calibri"/>
        <family val="2"/>
      </rPr>
      <t xml:space="preserve">Window &amp; Export
</t>
    </r>
    <r>
      <rPr>
        <sz val="11"/>
        <rFont val="Calibri"/>
        <family val="2"/>
      </rPr>
      <t xml:space="preserve">3. Pie Chart with legend
4. Label as </t>
    </r>
    <r>
      <rPr>
        <b/>
        <sz val="11"/>
        <rFont val="Calibri"/>
        <family val="2"/>
      </rPr>
      <t>Powered by Numerator</t>
    </r>
    <r>
      <rPr>
        <sz val="11"/>
        <rFont val="Calibri"/>
        <family val="2"/>
      </rPr>
      <t xml:space="preserve">
5. Radio as </t>
    </r>
    <r>
      <rPr>
        <b/>
        <sz val="11"/>
        <rFont val="Calibri"/>
        <family val="2"/>
      </rPr>
      <t>Ad Blocks(selected) &amp; Brand Mentions</t>
    </r>
  </si>
  <si>
    <t>Verify Total Alcohol Beverage Ad Blocks section Window icon and options.</t>
  </si>
  <si>
    <t>Section should display.</t>
  </si>
  <si>
    <t>Icon should contain below options,
1. Show by #
2. Show by %
3. View Data As Table</t>
  </si>
  <si>
    <r>
      <t xml:space="preserve">Chart should display </t>
    </r>
    <r>
      <rPr>
        <b/>
        <sz val="10"/>
        <rFont val="Arial"/>
        <family val="2"/>
      </rPr>
      <t>#</t>
    </r>
    <r>
      <rPr>
        <sz val="10"/>
        <color rgb="FF000000"/>
        <rFont val="Arial"/>
        <family val="2"/>
      </rPr>
      <t xml:space="preserve"> of count.</t>
    </r>
  </si>
  <si>
    <r>
      <t xml:space="preserve">Chart should display </t>
    </r>
    <r>
      <rPr>
        <b/>
        <sz val="10"/>
        <rFont val="Arial"/>
        <family val="2"/>
      </rPr>
      <t>%</t>
    </r>
    <r>
      <rPr>
        <sz val="10"/>
        <color rgb="FF000000"/>
        <rFont val="Arial"/>
        <family val="2"/>
      </rPr>
      <t xml:space="preserve"> of count.</t>
    </r>
  </si>
  <si>
    <r>
      <t xml:space="preserve">Click Window icon &gt; </t>
    </r>
    <r>
      <rPr>
        <b/>
        <sz val="10"/>
        <rFont val="Arial"/>
        <family val="2"/>
      </rPr>
      <t xml:space="preserve">View Data As Table </t>
    </r>
    <r>
      <rPr>
        <sz val="10"/>
        <color rgb="FF000000"/>
        <rFont val="Arial"/>
        <family val="2"/>
      </rPr>
      <t>option.</t>
    </r>
  </si>
  <si>
    <r>
      <t xml:space="preserve">Popup should contain below,
1. Header as </t>
    </r>
    <r>
      <rPr>
        <b/>
        <sz val="11"/>
        <rFont val="Calibri"/>
        <family val="2"/>
      </rPr>
      <t xml:space="preserve">Total Alcohol Beverage Ad Blocks
</t>
    </r>
    <r>
      <rPr>
        <sz val="11"/>
        <rFont val="Calibri"/>
        <family val="2"/>
      </rPr>
      <t xml:space="preserve">2. Icons as </t>
    </r>
    <r>
      <rPr>
        <b/>
        <sz val="11"/>
        <rFont val="Calibri"/>
        <family val="2"/>
      </rPr>
      <t xml:space="preserve">Export
</t>
    </r>
    <r>
      <rPr>
        <sz val="11"/>
        <rFont val="Calibri"/>
        <family val="2"/>
      </rPr>
      <t xml:space="preserve">3. Table as </t>
    </r>
    <r>
      <rPr>
        <b/>
        <sz val="11"/>
        <rFont val="Calibri"/>
        <family val="2"/>
      </rPr>
      <t>Total Alcohol Beverage Ad Blocks &amp; Values</t>
    </r>
    <r>
      <rPr>
        <sz val="11"/>
        <rFont val="Calibri"/>
        <family val="2"/>
      </rPr>
      <t xml:space="preserve">
4. Button as </t>
    </r>
    <r>
      <rPr>
        <b/>
        <sz val="11"/>
        <rFont val="Calibri"/>
        <family val="2"/>
      </rPr>
      <t>Cancel</t>
    </r>
  </si>
  <si>
    <r>
      <t xml:space="preserve">Icon should expand with below option,
1. </t>
    </r>
    <r>
      <rPr>
        <sz val="11"/>
        <color rgb="FF000000"/>
        <rFont val="Calibri"/>
        <family val="2"/>
      </rPr>
      <t>Download Excel</t>
    </r>
  </si>
  <si>
    <r>
      <t xml:space="preserve">Click </t>
    </r>
    <r>
      <rPr>
        <b/>
        <sz val="11"/>
        <rFont val="Calibri"/>
        <family val="2"/>
      </rPr>
      <t>Cancel</t>
    </r>
    <r>
      <rPr>
        <sz val="11"/>
        <rFont val="Calibri"/>
        <family val="2"/>
      </rPr>
      <t xml:space="preserve"> button.</t>
    </r>
  </si>
  <si>
    <t>Verify Total Alcohol Beverage Ad Blocks section Export icon and options.</t>
  </si>
  <si>
    <r>
      <t>Icon should expand with below option,
1. Download PNG
2. Download JPG
3. Download PDF</t>
    </r>
    <r>
      <rPr>
        <b/>
        <sz val="11"/>
        <rFont val="Calibri"/>
        <family val="2"/>
      </rPr>
      <t xml:space="preserve">
</t>
    </r>
    <r>
      <rPr>
        <sz val="11"/>
        <color rgb="FF000000"/>
        <rFont val="Calibri"/>
        <family val="2"/>
      </rPr>
      <t>4. Download Excel
5. Download PowerPoint</t>
    </r>
  </si>
  <si>
    <r>
      <t xml:space="preserve">Section should contain below,
1. Header as </t>
    </r>
    <r>
      <rPr>
        <b/>
        <sz val="11"/>
        <rFont val="Calibri"/>
        <family val="2"/>
      </rPr>
      <t xml:space="preserve">Total Alcohol Beverage Brand Mentions
</t>
    </r>
    <r>
      <rPr>
        <sz val="11"/>
        <rFont val="Calibri"/>
        <family val="2"/>
      </rPr>
      <t xml:space="preserve">2. Icons as </t>
    </r>
    <r>
      <rPr>
        <b/>
        <sz val="11"/>
        <rFont val="Calibri"/>
        <family val="2"/>
      </rPr>
      <t xml:space="preserve">Window &amp; Export
</t>
    </r>
    <r>
      <rPr>
        <sz val="11"/>
        <rFont val="Calibri"/>
        <family val="2"/>
      </rPr>
      <t xml:space="preserve">3. Pie Chart with legend
4. Label as </t>
    </r>
    <r>
      <rPr>
        <b/>
        <sz val="11"/>
        <rFont val="Calibri"/>
        <family val="2"/>
      </rPr>
      <t>Powered by Numerator</t>
    </r>
    <r>
      <rPr>
        <sz val="11"/>
        <rFont val="Calibri"/>
        <family val="2"/>
      </rPr>
      <t xml:space="preserve">
5. Radio as </t>
    </r>
    <r>
      <rPr>
        <b/>
        <sz val="11"/>
        <rFont val="Calibri"/>
        <family val="2"/>
      </rPr>
      <t>Ad Blocks &amp; Brand Mentions(selected)</t>
    </r>
  </si>
  <si>
    <t>Verify Total Alcohol Beverage Brand Mentions section Window icon and options.</t>
  </si>
  <si>
    <t>Verify Total Alcohol Beverage Brand Mentions section Export icon and options.</t>
  </si>
  <si>
    <r>
      <t xml:space="preserve">Click </t>
    </r>
    <r>
      <rPr>
        <b/>
        <sz val="10"/>
        <rFont val="Arial"/>
      </rPr>
      <t>Brand Mentions</t>
    </r>
    <r>
      <rPr>
        <sz val="10"/>
        <rFont val="Arial"/>
        <charset val="134"/>
      </rPr>
      <t xml:space="preserve"> radio.</t>
    </r>
  </si>
  <si>
    <t>User should able to select that radio.</t>
  </si>
  <si>
    <r>
      <t xml:space="preserve">Popup should contain below,
1. Header as </t>
    </r>
    <r>
      <rPr>
        <b/>
        <sz val="11"/>
        <rFont val="Calibri"/>
        <family val="2"/>
      </rPr>
      <t xml:space="preserve">Total Alcohol Beverage Brand Mentions
</t>
    </r>
    <r>
      <rPr>
        <sz val="11"/>
        <rFont val="Calibri"/>
        <family val="2"/>
      </rPr>
      <t xml:space="preserve">2. Icons as </t>
    </r>
    <r>
      <rPr>
        <b/>
        <sz val="11"/>
        <rFont val="Calibri"/>
        <family val="2"/>
      </rPr>
      <t xml:space="preserve">Export
</t>
    </r>
    <r>
      <rPr>
        <sz val="11"/>
        <rFont val="Calibri"/>
        <family val="2"/>
      </rPr>
      <t xml:space="preserve">3. Table as </t>
    </r>
    <r>
      <rPr>
        <b/>
        <sz val="11"/>
        <rFont val="Calibri"/>
        <family val="2"/>
      </rPr>
      <t>Total Alcohol Beverage Brand Mentions &amp; Values</t>
    </r>
    <r>
      <rPr>
        <sz val="11"/>
        <rFont val="Calibri"/>
        <family val="2"/>
      </rPr>
      <t xml:space="preserve">
4. Button as </t>
    </r>
    <r>
      <rPr>
        <b/>
        <sz val="11"/>
        <rFont val="Calibri"/>
        <family val="2"/>
      </rPr>
      <t>Cancel</t>
    </r>
  </si>
  <si>
    <t>Verify Sales &amp; Ad Share section with Brewer selected.</t>
  </si>
  <si>
    <r>
      <t xml:space="preserve">Section should contain below,
1. Header as </t>
    </r>
    <r>
      <rPr>
        <b/>
        <sz val="11"/>
        <rFont val="Calibri"/>
        <family val="2"/>
      </rPr>
      <t xml:space="preserve">Sales &amp; Ad Share
</t>
    </r>
    <r>
      <rPr>
        <sz val="11"/>
        <rFont val="Calibri"/>
        <family val="2"/>
      </rPr>
      <t xml:space="preserve">2. Icons as </t>
    </r>
    <r>
      <rPr>
        <b/>
        <sz val="11"/>
        <rFont val="Calibri"/>
        <family val="2"/>
      </rPr>
      <t xml:space="preserve">Window &amp; Export
</t>
    </r>
    <r>
      <rPr>
        <sz val="11"/>
        <rFont val="Calibri"/>
        <family val="2"/>
      </rPr>
      <t xml:space="preserve">3. Bar Chart in two part as $ Sales &amp; Ad Features
4. Label as </t>
    </r>
    <r>
      <rPr>
        <b/>
        <sz val="11"/>
        <rFont val="Calibri"/>
        <family val="2"/>
      </rPr>
      <t>Powered by Numerator</t>
    </r>
    <r>
      <rPr>
        <sz val="11"/>
        <rFont val="Calibri"/>
        <family val="2"/>
      </rPr>
      <t xml:space="preserve">
5. Radio as </t>
    </r>
    <r>
      <rPr>
        <b/>
        <sz val="11"/>
        <rFont val="Calibri"/>
        <family val="2"/>
      </rPr>
      <t>Brewer(selected) &amp; Segment</t>
    </r>
  </si>
  <si>
    <t>Verify Sales &amp; Ad Share section with Brewer selected Window icon and options.</t>
  </si>
  <si>
    <t>Verify Sales &amp; Ad Share section with Brewer selected Export icon and options.</t>
  </si>
  <si>
    <t>Icon should contain below options,
1. View Data As Table</t>
  </si>
  <si>
    <r>
      <t xml:space="preserve">Popup should contain below,
1. Header as </t>
    </r>
    <r>
      <rPr>
        <b/>
        <sz val="11"/>
        <rFont val="Calibri"/>
        <family val="2"/>
      </rPr>
      <t xml:space="preserve">Sales &amp; Ad Share
</t>
    </r>
    <r>
      <rPr>
        <sz val="11"/>
        <rFont val="Calibri"/>
        <family val="2"/>
      </rPr>
      <t xml:space="preserve">2. Icon as </t>
    </r>
    <r>
      <rPr>
        <b/>
        <sz val="11"/>
        <rFont val="Calibri"/>
        <family val="2"/>
      </rPr>
      <t xml:space="preserve">Export
</t>
    </r>
    <r>
      <rPr>
        <sz val="11"/>
        <rFont val="Calibri"/>
        <family val="2"/>
      </rPr>
      <t xml:space="preserve">3. Two Table as </t>
    </r>
    <r>
      <rPr>
        <b/>
        <sz val="11"/>
        <rFont val="Calibri"/>
        <family val="2"/>
      </rPr>
      <t>$ Sales &amp; Values, Ad Features &amp; Values</t>
    </r>
    <r>
      <rPr>
        <sz val="11"/>
        <rFont val="Calibri"/>
        <family val="2"/>
      </rPr>
      <t xml:space="preserve">
4. Button as </t>
    </r>
    <r>
      <rPr>
        <b/>
        <sz val="11"/>
        <rFont val="Calibri"/>
        <family val="2"/>
      </rPr>
      <t>Cancel</t>
    </r>
  </si>
  <si>
    <t>Verify Sales &amp; Ad Share section with Segment selected.</t>
  </si>
  <si>
    <r>
      <t xml:space="preserve">Click </t>
    </r>
    <r>
      <rPr>
        <b/>
        <sz val="10"/>
        <rFont val="Arial"/>
      </rPr>
      <t>Segment</t>
    </r>
    <r>
      <rPr>
        <sz val="10"/>
        <rFont val="Arial"/>
        <charset val="134"/>
      </rPr>
      <t xml:space="preserve"> radio.</t>
    </r>
  </si>
  <si>
    <r>
      <t xml:space="preserve">Section should contain below,
1. Header as </t>
    </r>
    <r>
      <rPr>
        <b/>
        <sz val="11"/>
        <rFont val="Calibri"/>
        <family val="2"/>
      </rPr>
      <t xml:space="preserve">Sales &amp; Ad Share
</t>
    </r>
    <r>
      <rPr>
        <sz val="11"/>
        <rFont val="Calibri"/>
        <family val="2"/>
      </rPr>
      <t xml:space="preserve">2. Icons as </t>
    </r>
    <r>
      <rPr>
        <b/>
        <sz val="11"/>
        <rFont val="Calibri"/>
        <family val="2"/>
      </rPr>
      <t xml:space="preserve">Window &amp; Export
</t>
    </r>
    <r>
      <rPr>
        <sz val="11"/>
        <rFont val="Calibri"/>
        <family val="2"/>
      </rPr>
      <t xml:space="preserve">3. Bar Chart in two part as $ Sales &amp; Ad Features
4. Label as </t>
    </r>
    <r>
      <rPr>
        <b/>
        <sz val="11"/>
        <rFont val="Calibri"/>
        <family val="2"/>
      </rPr>
      <t>Powered by Numerator</t>
    </r>
    <r>
      <rPr>
        <sz val="11"/>
        <rFont val="Calibri"/>
        <family val="2"/>
      </rPr>
      <t xml:space="preserve">
5. Radio as </t>
    </r>
    <r>
      <rPr>
        <b/>
        <sz val="11"/>
        <rFont val="Calibri"/>
        <family val="2"/>
      </rPr>
      <t>Brewer &amp; Segment(selected)</t>
    </r>
  </si>
  <si>
    <t>Verify Sales &amp; Ad Share section with Segment selected Window icon and options.</t>
  </si>
  <si>
    <t>Verify Sales &amp; Ad Share section with Segment selected Export icon and options.</t>
  </si>
  <si>
    <r>
      <t xml:space="preserve">Section should contain below,
1. Header as </t>
    </r>
    <r>
      <rPr>
        <b/>
        <sz val="11"/>
        <rFont val="Calibri"/>
        <family val="2"/>
      </rPr>
      <t xml:space="preserve">Key Sales Performance Metrics
</t>
    </r>
    <r>
      <rPr>
        <sz val="11"/>
        <rFont val="Calibri"/>
        <family val="2"/>
      </rPr>
      <t xml:space="preserve">2. Icon as </t>
    </r>
    <r>
      <rPr>
        <b/>
        <sz val="11"/>
        <rFont val="Calibri"/>
        <family val="2"/>
      </rPr>
      <t xml:space="preserve">Export
</t>
    </r>
    <r>
      <rPr>
        <sz val="11"/>
        <rFont val="Calibri"/>
        <family val="2"/>
      </rPr>
      <t>3. Data Table</t>
    </r>
  </si>
  <si>
    <t>Verify Key Sales Performance Metrics section Export icon and options.</t>
  </si>
  <si>
    <r>
      <t xml:space="preserve">Section should contain below,
1. Header as </t>
    </r>
    <r>
      <rPr>
        <b/>
        <sz val="11"/>
        <rFont val="Calibri"/>
        <family val="2"/>
      </rPr>
      <t xml:space="preserve">Ad Feature Performance Metrics
</t>
    </r>
    <r>
      <rPr>
        <sz val="11"/>
        <rFont val="Calibri"/>
        <family val="2"/>
      </rPr>
      <t xml:space="preserve">2. Icon as </t>
    </r>
    <r>
      <rPr>
        <b/>
        <sz val="11"/>
        <rFont val="Calibri"/>
        <family val="2"/>
      </rPr>
      <t xml:space="preserve">Export
</t>
    </r>
    <r>
      <rPr>
        <sz val="11"/>
        <rFont val="Calibri"/>
        <family val="2"/>
      </rPr>
      <t>3. Data Table</t>
    </r>
  </si>
  <si>
    <t>Verify Ad Feature Performance Metrics section Export icon and options.</t>
  </si>
  <si>
    <t>User Story: Executive Dashboard
As PromotionsIntel User, I want to review this section.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</si>
</sst>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60">
    <font>
      <sz val="10"/>
      <name val="Arial"/>
      <charset val="134"/>
    </font>
    <font>
      <sz val="11"/>
      <color theme="1"/>
      <name val="Calibri"/>
      <family val="2"/>
      <scheme val="minor"/>
    </font>
    <font>
      <sz val="11"/>
      <name val="Calibri"/>
      <family val="2"/>
    </font>
    <font>
      <b/>
      <sz val="11"/>
      <name val="Calibri"/>
      <family val="2"/>
    </font>
    <font>
      <sz val="11"/>
      <color indexed="63"/>
      <name val="Calibri"/>
      <family val="2"/>
      <charset val="134"/>
    </font>
    <font>
      <sz val="11"/>
      <color indexed="34"/>
      <name val="Calibri"/>
      <family val="2"/>
      <charset val="134"/>
    </font>
    <font>
      <sz val="11"/>
      <color indexed="63"/>
      <name val="Calibri"/>
      <family val="2"/>
    </font>
    <font>
      <sz val="12"/>
      <name val="Times New Roman"/>
      <family val="1"/>
    </font>
    <font>
      <sz val="11"/>
      <color indexed="45"/>
      <name val="Calibri"/>
      <family val="2"/>
    </font>
    <font>
      <b/>
      <sz val="11"/>
      <color indexed="55"/>
      <name val="Calibri"/>
      <family val="2"/>
    </font>
    <font>
      <b/>
      <sz val="18"/>
      <color indexed="54"/>
      <name val="Cambria"/>
      <family val="1"/>
    </font>
    <font>
      <sz val="11"/>
      <color indexed="52"/>
      <name val="Calibri"/>
      <family val="2"/>
    </font>
    <font>
      <b/>
      <sz val="11"/>
      <color indexed="45"/>
      <name val="Calibri"/>
      <family val="2"/>
    </font>
    <font>
      <b/>
      <sz val="13"/>
      <color indexed="54"/>
      <name val="Calibri"/>
      <family val="2"/>
    </font>
    <font>
      <sz val="11"/>
      <color indexed="34"/>
      <name val="Calibri"/>
      <family val="2"/>
    </font>
    <font>
      <sz val="11"/>
      <color indexed="12"/>
      <name val="Calibri"/>
      <family val="2"/>
    </font>
    <font>
      <b/>
      <sz val="11"/>
      <color indexed="34"/>
      <name val="Calibri"/>
      <family val="2"/>
    </font>
    <font>
      <i/>
      <sz val="11"/>
      <color indexed="15"/>
      <name val="Calibri"/>
      <family val="2"/>
    </font>
    <font>
      <sz val="11"/>
      <color indexed="9"/>
      <name val="Calibri"/>
      <family val="2"/>
    </font>
    <font>
      <b/>
      <sz val="15"/>
      <color indexed="54"/>
      <name val="Calibri"/>
      <family val="2"/>
    </font>
    <font>
      <b/>
      <sz val="13"/>
      <color indexed="54"/>
      <name val="Calibri"/>
      <family val="2"/>
      <charset val="134"/>
    </font>
    <font>
      <b/>
      <sz val="11"/>
      <color indexed="54"/>
      <name val="Calibri"/>
      <family val="2"/>
    </font>
    <font>
      <u/>
      <sz val="11"/>
      <color indexed="22"/>
      <name val="Calibri"/>
      <family val="2"/>
    </font>
    <font>
      <u/>
      <sz val="10"/>
      <color indexed="22"/>
      <name val="Arial"/>
      <family val="2"/>
    </font>
    <font>
      <sz val="11"/>
      <color indexed="62"/>
      <name val="Calibri"/>
      <family val="2"/>
    </font>
    <font>
      <b/>
      <sz val="11"/>
      <color indexed="63"/>
      <name val="Calibri"/>
      <family val="2"/>
    </font>
    <font>
      <sz val="10"/>
      <name val="Arial"/>
      <family val="2"/>
    </font>
    <font>
      <b/>
      <sz val="11"/>
      <color theme="1"/>
      <name val="Calibri"/>
      <family val="2"/>
      <scheme val="minor"/>
    </font>
    <font>
      <sz val="11"/>
      <color theme="0"/>
      <name val="Calibri"/>
      <family val="2"/>
      <scheme val="minor"/>
    </font>
    <font>
      <b/>
      <sz val="11"/>
      <color theme="0"/>
      <name val="Calibri"/>
      <family val="2"/>
      <scheme val="minor"/>
    </font>
    <font>
      <u/>
      <sz val="10"/>
      <color theme="10"/>
      <name val="Arial"/>
      <family val="2"/>
    </font>
    <font>
      <sz val="11"/>
      <color indexed="63"/>
      <name val="Calibri"/>
      <family val="2"/>
      <scheme val="minor"/>
    </font>
    <font>
      <b/>
      <sz val="11"/>
      <color indexed="63"/>
      <name val="Calibri"/>
      <family val="2"/>
      <scheme val="minor"/>
    </font>
    <font>
      <sz val="11"/>
      <name val="Calibri"/>
      <family val="2"/>
      <scheme val="minor"/>
    </font>
    <font>
      <b/>
      <sz val="11"/>
      <color indexed="34"/>
      <name val="Calibri"/>
      <family val="2"/>
      <scheme val="minor"/>
    </font>
    <font>
      <b/>
      <sz val="11"/>
      <color indexed="26"/>
      <name val="Calibri"/>
      <family val="2"/>
      <scheme val="minor"/>
    </font>
    <font>
      <sz val="10"/>
      <name val="Arial"/>
      <family val="2"/>
    </font>
    <font>
      <b/>
      <sz val="11"/>
      <name val="Calibri"/>
      <family val="2"/>
    </font>
    <font>
      <sz val="11"/>
      <name val="Calibri"/>
      <family val="2"/>
    </font>
    <font>
      <sz val="10"/>
      <name val="Calibri"/>
      <family val="2"/>
    </font>
    <font>
      <b/>
      <sz val="11"/>
      <color indexed="48"/>
      <name val="Calibri"/>
      <family val="2"/>
    </font>
    <font>
      <b/>
      <sz val="11"/>
      <color indexed="45"/>
      <name val="Calibri"/>
      <family val="2"/>
    </font>
    <font>
      <sz val="11"/>
      <color indexed="63"/>
      <name val="Calibri"/>
      <family val="2"/>
    </font>
    <font>
      <sz val="10"/>
      <name val="Arial"/>
      <family val="2"/>
    </font>
    <font>
      <b/>
      <sz val="12"/>
      <name val="Calibri"/>
      <family val="2"/>
      <scheme val="minor"/>
    </font>
    <font>
      <b/>
      <sz val="11"/>
      <name val="Calibri"/>
      <family val="2"/>
      <scheme val="minor"/>
    </font>
    <font>
      <u/>
      <sz val="10"/>
      <color theme="10"/>
      <name val="Arial"/>
      <family val="2"/>
    </font>
    <font>
      <b/>
      <u/>
      <sz val="10"/>
      <color rgb="FF0070C0"/>
      <name val="Arial"/>
      <family val="2"/>
    </font>
    <font>
      <b/>
      <sz val="11"/>
      <color theme="1"/>
      <name val="Calibri"/>
    </font>
    <font>
      <sz val="10"/>
      <name val="Arial"/>
    </font>
    <font>
      <sz val="11"/>
      <color theme="1"/>
      <name val="Calibri"/>
      <family val="2"/>
    </font>
    <font>
      <sz val="11"/>
      <color theme="1"/>
      <name val="Calibri"/>
    </font>
    <font>
      <b/>
      <sz val="10"/>
      <name val="Arial"/>
    </font>
    <font>
      <sz val="11"/>
      <color rgb="FF000000"/>
      <name val="Calibri"/>
    </font>
    <font>
      <b/>
      <sz val="11"/>
      <color rgb="FF000000"/>
      <name val="Calibri"/>
      <family val="2"/>
    </font>
    <font>
      <b/>
      <sz val="11"/>
      <color rgb="FF000000"/>
      <name val="Calibri"/>
    </font>
    <font>
      <sz val="11"/>
      <color rgb="FF000000"/>
      <name val="Calibri"/>
      <family val="2"/>
    </font>
    <font>
      <b/>
      <sz val="10"/>
      <name val="Arial"/>
      <family val="2"/>
    </font>
    <font>
      <b/>
      <sz val="11"/>
      <color theme="1"/>
      <name val="Calibri"/>
      <family val="2"/>
    </font>
    <font>
      <sz val="10"/>
      <color rgb="FF000000"/>
      <name val="Arial"/>
      <family val="2"/>
    </font>
  </fonts>
  <fills count="28">
    <fill>
      <patternFill patternType="none"/>
    </fill>
    <fill>
      <patternFill patternType="gray125"/>
    </fill>
    <fill>
      <patternFill patternType="solid">
        <fgColor indexed="16"/>
        <bgColor indexed="64"/>
      </patternFill>
    </fill>
    <fill>
      <patternFill patternType="solid">
        <fgColor indexed="19"/>
        <bgColor indexed="64"/>
      </patternFill>
    </fill>
    <fill>
      <patternFill patternType="solid">
        <fgColor indexed="23"/>
        <bgColor indexed="64"/>
      </patternFill>
    </fill>
    <fill>
      <patternFill patternType="solid">
        <fgColor indexed="42"/>
        <bgColor indexed="64"/>
      </patternFill>
    </fill>
    <fill>
      <patternFill patternType="solid">
        <fgColor indexed="18"/>
        <bgColor indexed="64"/>
      </patternFill>
    </fill>
    <fill>
      <patternFill patternType="solid">
        <fgColor indexed="34"/>
        <bgColor indexed="64"/>
      </patternFill>
    </fill>
    <fill>
      <patternFill patternType="solid">
        <fgColor indexed="33"/>
        <bgColor indexed="64"/>
      </patternFill>
    </fill>
    <fill>
      <patternFill patternType="solid">
        <fgColor indexed="46"/>
        <bgColor indexed="64"/>
      </patternFill>
    </fill>
    <fill>
      <patternFill patternType="solid">
        <fgColor indexed="44"/>
        <bgColor indexed="64"/>
      </patternFill>
    </fill>
    <fill>
      <patternFill patternType="solid">
        <fgColor indexed="39"/>
        <bgColor indexed="64"/>
      </patternFill>
    </fill>
    <fill>
      <patternFill patternType="solid">
        <fgColor indexed="14"/>
        <bgColor indexed="64"/>
      </patternFill>
    </fill>
    <fill>
      <patternFill patternType="solid">
        <fgColor indexed="36"/>
        <bgColor indexed="64"/>
      </patternFill>
    </fill>
    <fill>
      <patternFill patternType="solid">
        <fgColor indexed="37"/>
        <bgColor indexed="64"/>
      </patternFill>
    </fill>
    <fill>
      <patternFill patternType="solid">
        <fgColor indexed="15"/>
        <bgColor indexed="64"/>
      </patternFill>
    </fill>
    <fill>
      <patternFill patternType="solid">
        <fgColor indexed="47"/>
        <bgColor indexed="64"/>
      </patternFill>
    </fill>
    <fill>
      <patternFill patternType="solid">
        <fgColor indexed="41"/>
        <bgColor indexed="64"/>
      </patternFill>
    </fill>
    <fill>
      <patternFill patternType="solid">
        <fgColor theme="9" tint="-0.249977111117893"/>
        <bgColor indexed="64"/>
      </patternFill>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FFC000"/>
        <bgColor indexed="64"/>
      </patternFill>
    </fill>
    <fill>
      <patternFill patternType="solid">
        <fgColor rgb="FFFF0000"/>
        <bgColor indexed="64"/>
      </patternFill>
    </fill>
    <fill>
      <patternFill patternType="solid">
        <fgColor rgb="FF00B0F0"/>
        <bgColor indexed="64"/>
      </patternFill>
    </fill>
    <fill>
      <patternFill patternType="solid">
        <fgColor rgb="FF8EB4E3"/>
        <bgColor rgb="FF8EB4E3"/>
      </patternFill>
    </fill>
    <fill>
      <patternFill patternType="solid">
        <fgColor rgb="FFDCE6F2"/>
        <bgColor rgb="FFDCE6F2"/>
      </patternFill>
    </fill>
    <fill>
      <patternFill patternType="solid">
        <fgColor rgb="FFB9CDE5"/>
        <bgColor rgb="FFB9CDE5"/>
      </patternFill>
    </fill>
  </fills>
  <borders count="36">
    <border>
      <left/>
      <right/>
      <top/>
      <bottom/>
      <diagonal/>
    </border>
    <border>
      <left style="thin">
        <color indexed="8"/>
      </left>
      <right style="thin">
        <color indexed="8"/>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style="medium">
        <color indexed="8"/>
      </left>
      <right/>
      <top/>
      <bottom/>
      <diagonal/>
    </border>
    <border>
      <left/>
      <right style="medium">
        <color indexed="8"/>
      </right>
      <top/>
      <bottom/>
      <diagonal/>
    </border>
    <border>
      <left style="medium">
        <color indexed="8"/>
      </left>
      <right style="medium">
        <color indexed="8"/>
      </right>
      <top style="medium">
        <color indexed="8"/>
      </top>
      <bottom/>
      <diagonal/>
    </border>
    <border>
      <left style="medium">
        <color indexed="8"/>
      </left>
      <right/>
      <top/>
      <bottom style="medium">
        <color indexed="8"/>
      </bottom>
      <diagonal/>
    </border>
    <border>
      <left/>
      <right style="medium">
        <color indexed="8"/>
      </right>
      <top/>
      <bottom style="medium">
        <color indexed="8"/>
      </bottom>
      <diagonal/>
    </border>
    <border>
      <left style="medium">
        <color indexed="64"/>
      </left>
      <right/>
      <top/>
      <bottom/>
      <diagonal/>
    </border>
    <border>
      <left/>
      <right/>
      <top/>
      <bottom style="thick">
        <color indexed="23"/>
      </bottom>
      <diagonal/>
    </border>
    <border>
      <left style="thin">
        <color indexed="55"/>
      </left>
      <right style="thin">
        <color indexed="55"/>
      </right>
      <top style="thin">
        <color indexed="55"/>
      </top>
      <bottom style="thin">
        <color indexed="55"/>
      </bottom>
      <diagonal/>
    </border>
    <border>
      <left style="thin">
        <color indexed="34"/>
      </left>
      <right style="thin">
        <color indexed="34"/>
      </right>
      <top style="thin">
        <color indexed="34"/>
      </top>
      <bottom style="thin">
        <color indexed="34"/>
      </bottom>
      <diagonal/>
    </border>
    <border>
      <left style="thin">
        <color indexed="15"/>
      </left>
      <right style="thin">
        <color indexed="15"/>
      </right>
      <top style="thin">
        <color indexed="15"/>
      </top>
      <bottom style="thin">
        <color indexed="15"/>
      </bottom>
      <diagonal/>
    </border>
    <border>
      <left style="double">
        <color indexed="55"/>
      </left>
      <right style="double">
        <color indexed="55"/>
      </right>
      <top style="double">
        <color indexed="55"/>
      </top>
      <bottom style="double">
        <color indexed="55"/>
      </bottom>
      <diagonal/>
    </border>
    <border>
      <left/>
      <right/>
      <top/>
      <bottom style="thick">
        <color indexed="46"/>
      </bottom>
      <diagonal/>
    </border>
    <border>
      <left/>
      <right/>
      <top/>
      <bottom style="medium">
        <color indexed="36"/>
      </bottom>
      <diagonal/>
    </border>
    <border>
      <left/>
      <right/>
      <top/>
      <bottom style="double">
        <color indexed="45"/>
      </bottom>
      <diagonal/>
    </border>
    <border>
      <left/>
      <right/>
      <top style="thin">
        <color indexed="46"/>
      </top>
      <bottom style="double">
        <color indexed="46"/>
      </bottom>
      <diagonal/>
    </border>
    <border>
      <left style="thin">
        <color auto="1"/>
      </left>
      <right style="thin">
        <color auto="1"/>
      </right>
      <top/>
      <bottom/>
      <diagonal/>
    </border>
    <border>
      <left/>
      <right/>
      <top/>
      <bottom style="thick">
        <color theme="4" tint="0.499984740745262"/>
      </bottom>
      <diagonal/>
    </border>
    <border>
      <left style="thin">
        <color auto="1"/>
      </left>
      <right style="thin">
        <color auto="1"/>
      </right>
      <top style="thin">
        <color auto="1"/>
      </top>
      <bottom style="thick">
        <color theme="4" tint="0.499984740745262"/>
      </bottom>
      <diagonal/>
    </border>
    <border>
      <left style="thin">
        <color indexed="8"/>
      </left>
      <right style="thin">
        <color indexed="8"/>
      </right>
      <top/>
      <bottom style="thick">
        <color indexed="23"/>
      </bottom>
      <diagonal/>
    </border>
    <border>
      <left/>
      <right style="medium">
        <color indexed="8"/>
      </right>
      <top style="medium">
        <color indexed="8"/>
      </top>
      <bottom style="thin">
        <color indexed="8"/>
      </bottom>
      <diagonal/>
    </border>
    <border>
      <left/>
      <right style="medium">
        <color indexed="8"/>
      </right>
      <top style="thin">
        <color indexed="8"/>
      </top>
      <bottom style="thin">
        <color indexed="8"/>
      </bottom>
      <diagonal/>
    </border>
    <border>
      <left/>
      <right style="medium">
        <color indexed="8"/>
      </right>
      <top style="thin">
        <color indexed="8"/>
      </top>
      <bottom style="medium">
        <color indexed="8"/>
      </bottom>
      <diagonal/>
    </border>
    <border>
      <left style="medium">
        <color indexed="8"/>
      </left>
      <right style="medium">
        <color indexed="8"/>
      </right>
      <top/>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style="medium">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45">
    <xf numFmtId="0" fontId="0" fillId="0" borderId="0">
      <alignment vertical="center"/>
    </xf>
    <xf numFmtId="0" fontId="13" fillId="0" borderId="9" applyNumberFormat="0" applyFill="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5" fillId="9" borderId="0" applyNumberFormat="0" applyBorder="0" applyAlignment="0" applyProtection="0">
      <alignment vertical="center"/>
    </xf>
    <xf numFmtId="0" fontId="6" fillId="3" borderId="0" applyNumberFormat="0" applyBorder="0" applyAlignment="0" applyProtection="0">
      <alignment vertical="center"/>
    </xf>
    <xf numFmtId="0" fontId="6" fillId="12" borderId="0" applyNumberFormat="0" applyBorder="0" applyAlignment="0" applyProtection="0">
      <alignment vertical="center"/>
    </xf>
    <xf numFmtId="0" fontId="6" fillId="3" borderId="0" applyNumberFormat="0" applyBorder="0" applyAlignment="0" applyProtection="0">
      <alignment vertical="center"/>
    </xf>
    <xf numFmtId="0" fontId="12" fillId="7" borderId="12" applyNumberFormat="0" applyAlignment="0" applyProtection="0">
      <alignment vertical="center"/>
    </xf>
    <xf numFmtId="0" fontId="6" fillId="6" borderId="0" applyNumberFormat="0" applyBorder="0" applyAlignment="0" applyProtection="0">
      <alignment vertical="center"/>
    </xf>
    <xf numFmtId="0" fontId="13" fillId="0" borderId="9" applyNumberFormat="0" applyFill="0" applyAlignment="0" applyProtection="0">
      <alignment vertical="center"/>
    </xf>
    <xf numFmtId="0" fontId="6" fillId="3" borderId="0" applyNumberFormat="0" applyBorder="0" applyAlignment="0" applyProtection="0">
      <alignment vertical="center"/>
    </xf>
    <xf numFmtId="0" fontId="6" fillId="11" borderId="0" applyNumberFormat="0" applyBorder="0" applyAlignment="0" applyProtection="0">
      <alignment vertical="center"/>
    </xf>
    <xf numFmtId="0" fontId="6" fillId="3" borderId="0" applyNumberFormat="0" applyBorder="0" applyAlignment="0" applyProtection="0">
      <alignment vertical="center"/>
    </xf>
    <xf numFmtId="0" fontId="14" fillId="14"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3" borderId="0" applyNumberFormat="0" applyBorder="0" applyAlignment="0" applyProtection="0">
      <alignment vertical="center"/>
    </xf>
    <xf numFmtId="0" fontId="14" fillId="12" borderId="0" applyNumberFormat="0" applyBorder="0" applyAlignment="0" applyProtection="0">
      <alignment vertical="center"/>
    </xf>
    <xf numFmtId="0" fontId="9" fillId="7" borderId="10" applyNumberFormat="0" applyAlignment="0" applyProtection="0">
      <alignment vertical="center"/>
    </xf>
    <xf numFmtId="0" fontId="4" fillId="3" borderId="0" applyNumberFormat="0" applyBorder="0" applyAlignment="0" applyProtection="0">
      <alignment vertical="center"/>
    </xf>
    <xf numFmtId="0" fontId="6" fillId="7" borderId="0" applyNumberFormat="0" applyBorder="0" applyAlignment="0" applyProtection="0">
      <alignment vertical="center"/>
    </xf>
    <xf numFmtId="0" fontId="6" fillId="3" borderId="0" applyNumberFormat="0" applyBorder="0" applyAlignment="0" applyProtection="0">
      <alignment vertical="center"/>
    </xf>
    <xf numFmtId="0" fontId="14" fillId="15" borderId="0" applyNumberFormat="0" applyBorder="0" applyAlignment="0" applyProtection="0">
      <alignment vertical="center"/>
    </xf>
    <xf numFmtId="0" fontId="14" fillId="9" borderId="0" applyNumberFormat="0" applyBorder="0" applyAlignment="0" applyProtection="0">
      <alignment vertical="center"/>
    </xf>
    <xf numFmtId="0" fontId="6" fillId="3" borderId="0" applyNumberFormat="0" applyBorder="0" applyAlignment="0" applyProtection="0">
      <alignment vertical="center"/>
    </xf>
    <xf numFmtId="0" fontId="14" fillId="10" borderId="0" applyNumberFormat="0" applyBorder="0" applyAlignment="0" applyProtection="0">
      <alignment vertical="center"/>
    </xf>
    <xf numFmtId="0" fontId="14" fillId="9" borderId="0" applyNumberFormat="0" applyBorder="0" applyAlignment="0" applyProtection="0">
      <alignment vertical="center"/>
    </xf>
    <xf numFmtId="0" fontId="6" fillId="3" borderId="0" applyNumberFormat="0" applyBorder="0" applyAlignment="0" applyProtection="0">
      <alignment vertical="center"/>
    </xf>
    <xf numFmtId="0" fontId="4" fillId="3" borderId="0" applyNumberFormat="0" applyBorder="0" applyAlignment="0" applyProtection="0">
      <alignment vertical="center"/>
    </xf>
    <xf numFmtId="0" fontId="6" fillId="6" borderId="0" applyNumberFormat="0" applyBorder="0" applyAlignment="0" applyProtection="0">
      <alignment vertical="center"/>
    </xf>
    <xf numFmtId="0" fontId="4"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4" fillId="6" borderId="0" applyNumberFormat="0" applyBorder="0" applyAlignment="0" applyProtection="0">
      <alignment vertical="center"/>
    </xf>
    <xf numFmtId="0" fontId="6" fillId="11" borderId="0" applyNumberFormat="0" applyBorder="0" applyAlignment="0" applyProtection="0">
      <alignment vertical="center"/>
    </xf>
    <xf numFmtId="0" fontId="6" fillId="12" borderId="0" applyNumberFormat="0" applyBorder="0" applyAlignment="0" applyProtection="0">
      <alignment vertical="center"/>
    </xf>
    <xf numFmtId="0" fontId="6" fillId="7" borderId="0" applyNumberFormat="0" applyBorder="0" applyAlignment="0" applyProtection="0">
      <alignment vertical="center"/>
    </xf>
    <xf numFmtId="0" fontId="14" fillId="13"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14" fillId="10" borderId="0" applyNumberFormat="0" applyBorder="0" applyAlignment="0" applyProtection="0">
      <alignment vertical="center"/>
    </xf>
    <xf numFmtId="0" fontId="14" fillId="7" borderId="0" applyNumberFormat="0" applyBorder="0" applyAlignment="0" applyProtection="0">
      <alignment vertical="center"/>
    </xf>
    <xf numFmtId="0" fontId="6" fillId="4" borderId="0" applyNumberFormat="0" applyBorder="0" applyAlignment="0" applyProtection="0">
      <alignment vertical="center"/>
    </xf>
    <xf numFmtId="0" fontId="14" fillId="10" borderId="0" applyNumberFormat="0" applyBorder="0" applyAlignment="0" applyProtection="0">
      <alignment vertical="center"/>
    </xf>
    <xf numFmtId="0" fontId="14" fillId="11" borderId="0" applyNumberFormat="0" applyBorder="0" applyAlignment="0" applyProtection="0">
      <alignment vertical="center"/>
    </xf>
    <xf numFmtId="0" fontId="6" fillId="4" borderId="0" applyNumberFormat="0" applyBorder="0" applyAlignment="0" applyProtection="0">
      <alignment vertical="center"/>
    </xf>
    <xf numFmtId="0" fontId="4" fillId="4" borderId="0" applyNumberFormat="0" applyBorder="0" applyAlignment="0" applyProtection="0">
      <alignment vertical="center"/>
    </xf>
    <xf numFmtId="0" fontId="6" fillId="11"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26" fillId="0" borderId="0">
      <alignment vertical="center"/>
    </xf>
    <xf numFmtId="0" fontId="14" fillId="9" borderId="0" applyNumberFormat="0" applyBorder="0" applyAlignment="0" applyProtection="0">
      <alignment vertical="center"/>
    </xf>
    <xf numFmtId="0" fontId="6" fillId="11" borderId="0" applyNumberFormat="0" applyBorder="0" applyAlignment="0" applyProtection="0">
      <alignment vertical="center"/>
    </xf>
    <xf numFmtId="0" fontId="11"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14" fillId="2"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26" fillId="0" borderId="0">
      <alignment vertical="center"/>
    </xf>
    <xf numFmtId="0" fontId="26" fillId="6" borderId="11" applyNumberFormat="0" applyFont="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5"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5" fillId="8" borderId="0" applyNumberFormat="0" applyBorder="0" applyAlignment="0" applyProtection="0">
      <alignment vertical="center"/>
    </xf>
    <xf numFmtId="0" fontId="16" fillId="15" borderId="13" applyNumberFormat="0" applyAlignment="0" applyProtection="0">
      <alignment vertical="center"/>
    </xf>
    <xf numFmtId="0" fontId="17" fillId="0" borderId="0" applyNumberFormat="0" applyFill="0" applyBorder="0" applyAlignment="0" applyProtection="0">
      <alignment vertical="center"/>
    </xf>
    <xf numFmtId="0" fontId="18" fillId="12" borderId="0" applyNumberFormat="0" applyBorder="0" applyAlignment="0" applyProtection="0">
      <alignment vertical="center"/>
    </xf>
    <xf numFmtId="0" fontId="19" fillId="0" borderId="14" applyNumberFormat="0" applyFill="0" applyAlignment="0" applyProtection="0">
      <alignment vertical="center"/>
    </xf>
    <xf numFmtId="0" fontId="26" fillId="0" borderId="0">
      <alignment vertical="center"/>
    </xf>
    <xf numFmtId="0" fontId="13" fillId="0" borderId="9" applyNumberFormat="0" applyFill="0" applyAlignment="0" applyProtection="0">
      <alignment vertical="center"/>
    </xf>
    <xf numFmtId="0" fontId="13" fillId="0" borderId="9" applyNumberFormat="0" applyFill="0" applyAlignment="0" applyProtection="0">
      <alignment vertical="center"/>
    </xf>
    <xf numFmtId="0" fontId="13" fillId="0" borderId="9" applyNumberFormat="0" applyFill="0" applyAlignment="0" applyProtection="0">
      <alignment vertical="center"/>
    </xf>
    <xf numFmtId="0" fontId="13" fillId="0" borderId="9" applyNumberFormat="0" applyFill="0" applyAlignment="0" applyProtection="0">
      <alignment vertical="center"/>
    </xf>
    <xf numFmtId="0" fontId="13" fillId="0" borderId="9" applyNumberFormat="0" applyFill="0" applyAlignment="0" applyProtection="0">
      <alignment vertical="center"/>
    </xf>
    <xf numFmtId="0" fontId="20" fillId="0" borderId="9" applyNumberFormat="0" applyFill="0" applyAlignment="0" applyProtection="0">
      <alignment vertical="center"/>
    </xf>
    <xf numFmtId="0" fontId="21" fillId="0" borderId="15" applyNumberFormat="0" applyFill="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top"/>
      <protection locked="0"/>
    </xf>
    <xf numFmtId="0" fontId="24" fillId="11" borderId="12" applyNumberFormat="0" applyAlignment="0" applyProtection="0">
      <alignment vertical="center"/>
    </xf>
    <xf numFmtId="0" fontId="8" fillId="0" borderId="16" applyNumberFormat="0" applyFill="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4" fillId="0" borderId="0">
      <alignment vertical="center"/>
    </xf>
    <xf numFmtId="0" fontId="6" fillId="0" borderId="0">
      <alignment vertical="center"/>
    </xf>
    <xf numFmtId="0" fontId="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7" fillId="0" borderId="0">
      <alignment vertical="center"/>
    </xf>
    <xf numFmtId="0" fontId="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10" fillId="0" borderId="0" applyNumberFormat="0" applyFill="0" applyBorder="0" applyAlignment="0" applyProtection="0">
      <alignment vertical="center"/>
    </xf>
    <xf numFmtId="0" fontId="25" fillId="0" borderId="17" applyNumberFormat="0" applyFill="0" applyAlignment="0" applyProtection="0">
      <alignment vertical="center"/>
    </xf>
    <xf numFmtId="0" fontId="8" fillId="0" borderId="0" applyNumberFormat="0" applyFill="0" applyBorder="0" applyAlignment="0" applyProtection="0">
      <alignment vertical="center"/>
    </xf>
    <xf numFmtId="0" fontId="1" fillId="0" borderId="0"/>
    <xf numFmtId="0" fontId="28" fillId="19" borderId="0" applyNumberFormat="0" applyBorder="0" applyAlignment="0" applyProtection="0"/>
    <xf numFmtId="0" fontId="28" fillId="20" borderId="0" applyNumberFormat="0" applyBorder="0" applyAlignment="0" applyProtection="0"/>
    <xf numFmtId="0" fontId="30" fillId="0" borderId="0" applyNumberFormat="0" applyFill="0" applyBorder="0" applyAlignment="0" applyProtection="0">
      <alignment vertical="center"/>
    </xf>
    <xf numFmtId="0" fontId="1" fillId="21" borderId="0" applyNumberFormat="0" applyBorder="0" applyAlignment="0" applyProtection="0"/>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41" fontId="43" fillId="0" borderId="0" applyFont="0" applyFill="0" applyBorder="0" applyAlignment="0" applyProtection="0"/>
    <xf numFmtId="0" fontId="46" fillId="0" borderId="0" applyNumberFormat="0" applyFill="0" applyBorder="0" applyAlignment="0" applyProtection="0">
      <alignment vertical="center"/>
    </xf>
    <xf numFmtId="0" fontId="26" fillId="0" borderId="0">
      <alignment vertical="center"/>
    </xf>
  </cellStyleXfs>
  <cellXfs count="128">
    <xf numFmtId="0" fontId="0" fillId="0" borderId="0" xfId="0" applyAlignment="1"/>
    <xf numFmtId="0" fontId="1" fillId="0" borderId="0" xfId="133" applyFont="1"/>
    <xf numFmtId="10" fontId="31" fillId="6" borderId="18" xfId="34" applyNumberFormat="1" applyFont="1" applyBorder="1" applyAlignment="1"/>
    <xf numFmtId="0" fontId="33" fillId="7" borderId="0" xfId="48" applyFont="1" applyFill="1" applyAlignment="1"/>
    <xf numFmtId="0" fontId="33" fillId="7" borderId="18" xfId="48" applyFont="1" applyFill="1" applyBorder="1" applyAlignment="1"/>
    <xf numFmtId="0" fontId="34" fillId="9" borderId="9" xfId="24" applyFont="1" applyBorder="1" applyAlignment="1"/>
    <xf numFmtId="0" fontId="34" fillId="9" borderId="21" xfId="24" applyFont="1" applyBorder="1" applyAlignment="1"/>
    <xf numFmtId="10" fontId="35" fillId="10" borderId="9" xfId="87" applyNumberFormat="1" applyFont="1" applyFill="1" applyAlignment="1"/>
    <xf numFmtId="10" fontId="1" fillId="21" borderId="18" xfId="137" applyNumberFormat="1" applyFont="1" applyBorder="1"/>
    <xf numFmtId="0" fontId="38" fillId="0" borderId="0" xfId="138" applyFont="1" applyAlignment="1"/>
    <xf numFmtId="0" fontId="38" fillId="0" borderId="0" xfId="138" applyFont="1" applyAlignment="1">
      <alignment horizontal="center"/>
    </xf>
    <xf numFmtId="0" fontId="38" fillId="0" borderId="0" xfId="139" applyFont="1" applyAlignment="1"/>
    <xf numFmtId="0" fontId="38" fillId="0" borderId="0" xfId="139" applyFont="1" applyBorder="1" applyAlignment="1"/>
    <xf numFmtId="0" fontId="38" fillId="0" borderId="0" xfId="139" applyFont="1" applyFill="1" applyAlignment="1"/>
    <xf numFmtId="0" fontId="38" fillId="0" borderId="0" xfId="140" applyFont="1" applyAlignment="1">
      <alignment horizontal="center" vertical="center"/>
    </xf>
    <xf numFmtId="0" fontId="37" fillId="2" borderId="1" xfId="139" applyFont="1" applyFill="1" applyBorder="1" applyAlignment="1">
      <alignment horizontal="right" vertical="center" wrapText="1"/>
    </xf>
    <xf numFmtId="0" fontId="38" fillId="3" borderId="1" xfId="139" applyFont="1" applyFill="1" applyBorder="1" applyAlignment="1">
      <alignment horizontal="left" vertical="center" wrapText="1"/>
    </xf>
    <xf numFmtId="0" fontId="37" fillId="0" borderId="0" xfId="140" applyFont="1" applyBorder="1" applyAlignment="1">
      <alignment horizontal="center" vertical="center" wrapText="1"/>
    </xf>
    <xf numFmtId="0" fontId="40" fillId="0" borderId="0" xfId="140" applyFont="1" applyBorder="1" applyAlignment="1">
      <alignment horizontal="center" vertical="center" wrapText="1"/>
    </xf>
    <xf numFmtId="0" fontId="41" fillId="3" borderId="1" xfId="139" applyFont="1" applyFill="1" applyBorder="1" applyAlignment="1">
      <alignment horizontal="left" vertical="center" wrapText="1"/>
    </xf>
    <xf numFmtId="0" fontId="41" fillId="0" borderId="0" xfId="140" applyFont="1" applyBorder="1" applyAlignment="1">
      <alignment horizontal="center" vertical="center" wrapText="1"/>
    </xf>
    <xf numFmtId="14" fontId="42" fillId="3" borderId="1" xfId="139" applyNumberFormat="1" applyFont="1" applyFill="1" applyBorder="1" applyAlignment="1">
      <alignment horizontal="left" vertical="center" wrapText="1"/>
    </xf>
    <xf numFmtId="14" fontId="42" fillId="0" borderId="0" xfId="140" applyNumberFormat="1" applyFont="1" applyBorder="1" applyAlignment="1">
      <alignment horizontal="center" vertical="center" wrapText="1"/>
    </xf>
    <xf numFmtId="0" fontId="38" fillId="0" borderId="0" xfId="140" applyFont="1" applyBorder="1" applyAlignment="1">
      <alignment horizontal="center" vertical="center" wrapText="1"/>
    </xf>
    <xf numFmtId="0" fontId="2" fillId="3" borderId="1" xfId="139" applyFont="1" applyFill="1" applyBorder="1" applyAlignment="1">
      <alignment horizontal="left" vertical="center" wrapText="1"/>
    </xf>
    <xf numFmtId="0" fontId="38" fillId="7" borderId="3" xfId="139" applyFont="1" applyFill="1" applyBorder="1" applyAlignment="1">
      <alignment horizontal="center" vertical="center"/>
    </xf>
    <xf numFmtId="0" fontId="42" fillId="0" borderId="0" xfId="140" applyFont="1" applyAlignment="1">
      <alignment horizontal="center" vertical="center" wrapText="1"/>
    </xf>
    <xf numFmtId="0" fontId="38" fillId="0" borderId="0" xfId="140" applyFont="1" applyBorder="1" applyAlignment="1">
      <alignment horizontal="left" vertical="center" wrapText="1"/>
    </xf>
    <xf numFmtId="0" fontId="38" fillId="7" borderId="6" xfId="139" applyFont="1" applyFill="1" applyBorder="1" applyAlignment="1">
      <alignment horizontal="center" vertical="center"/>
    </xf>
    <xf numFmtId="0" fontId="38" fillId="0" borderId="0" xfId="139" applyFont="1" applyFill="1" applyBorder="1" applyAlignment="1"/>
    <xf numFmtId="0" fontId="38" fillId="2" borderId="0" xfId="139" applyFont="1" applyFill="1" applyBorder="1" applyAlignment="1">
      <alignment horizontal="left" vertical="center"/>
    </xf>
    <xf numFmtId="0" fontId="37" fillId="2" borderId="0" xfId="139" applyFont="1" applyFill="1" applyBorder="1" applyAlignment="1">
      <alignment horizontal="left" vertical="center"/>
    </xf>
    <xf numFmtId="0" fontId="37" fillId="3" borderId="0" xfId="139" applyFont="1" applyFill="1" applyBorder="1" applyAlignment="1">
      <alignment horizontal="left" vertical="center" wrapText="1"/>
    </xf>
    <xf numFmtId="0" fontId="38" fillId="3" borderId="0" xfId="139" applyFont="1" applyFill="1" applyBorder="1" applyAlignment="1">
      <alignment horizontal="left" vertical="center" wrapText="1"/>
    </xf>
    <xf numFmtId="0" fontId="38" fillId="3" borderId="0" xfId="139" applyFont="1" applyFill="1" applyBorder="1" applyAlignment="1">
      <alignment horizontal="center" vertical="center" wrapText="1"/>
    </xf>
    <xf numFmtId="0" fontId="37" fillId="4" borderId="0" xfId="139" applyFont="1" applyFill="1" applyBorder="1" applyAlignment="1">
      <alignment horizontal="center" vertical="center" wrapText="1"/>
    </xf>
    <xf numFmtId="0" fontId="38" fillId="0" borderId="0" xfId="140" applyFont="1" applyFill="1" applyBorder="1" applyAlignment="1">
      <alignment horizontal="center" vertical="center" wrapText="1"/>
    </xf>
    <xf numFmtId="0" fontId="2" fillId="0" borderId="0" xfId="140" applyFont="1" applyFill="1" applyBorder="1" applyAlignment="1">
      <alignment vertical="center" wrapText="1"/>
    </xf>
    <xf numFmtId="0" fontId="2" fillId="0" borderId="0" xfId="140" applyFont="1" applyFill="1" applyBorder="1" applyAlignment="1">
      <alignment horizontal="left" vertical="center" wrapText="1"/>
    </xf>
    <xf numFmtId="0" fontId="37" fillId="0" borderId="0" xfId="139" applyFont="1" applyFill="1" applyBorder="1" applyAlignment="1">
      <alignment horizontal="left" vertical="center" wrapText="1"/>
    </xf>
    <xf numFmtId="0" fontId="38" fillId="0" borderId="0" xfId="140" applyFont="1" applyAlignment="1"/>
    <xf numFmtId="0" fontId="39" fillId="0" borderId="0" xfId="139" applyFont="1" applyAlignment="1">
      <alignment horizontal="center" vertical="center"/>
    </xf>
    <xf numFmtId="0" fontId="37" fillId="3" borderId="0" xfId="139" applyFont="1" applyFill="1" applyBorder="1" applyAlignment="1">
      <alignment horizontal="center" vertical="center" wrapText="1"/>
    </xf>
    <xf numFmtId="0" fontId="3" fillId="2" borderId="0" xfId="139" applyFont="1" applyFill="1" applyBorder="1" applyAlignment="1">
      <alignment horizontal="center" vertical="center" wrapText="1"/>
    </xf>
    <xf numFmtId="0" fontId="38" fillId="0" borderId="0" xfId="140" applyFont="1" applyAlignment="1">
      <alignment horizontal="center"/>
    </xf>
    <xf numFmtId="0" fontId="3" fillId="4" borderId="0" xfId="139" applyFont="1" applyFill="1" applyBorder="1" applyAlignment="1">
      <alignment horizontal="center" vertical="center" wrapText="1"/>
    </xf>
    <xf numFmtId="41" fontId="44" fillId="0" borderId="0" xfId="142" applyFont="1" applyFill="1" applyBorder="1" applyAlignment="1">
      <alignment horizontal="center" vertical="center" wrapText="1" readingOrder="1"/>
    </xf>
    <xf numFmtId="0" fontId="29" fillId="19" borderId="20" xfId="134" applyFont="1" applyBorder="1" applyAlignment="1">
      <alignment horizontal="center" vertical="center"/>
    </xf>
    <xf numFmtId="0" fontId="29" fillId="19" borderId="20" xfId="134" applyFont="1" applyBorder="1" applyAlignment="1">
      <alignment horizontal="center" vertical="center" wrapText="1"/>
    </xf>
    <xf numFmtId="0" fontId="37" fillId="0" borderId="22" xfId="139" applyFont="1" applyBorder="1" applyAlignment="1">
      <alignment horizontal="center" vertical="center"/>
    </xf>
    <xf numFmtId="0" fontId="37" fillId="0" borderId="23" xfId="139" applyFont="1" applyBorder="1" applyAlignment="1">
      <alignment horizontal="center" vertical="center"/>
    </xf>
    <xf numFmtId="0" fontId="37" fillId="0" borderId="24" xfId="139" applyFont="1" applyBorder="1" applyAlignment="1">
      <alignment horizontal="center" vertical="center"/>
    </xf>
    <xf numFmtId="0" fontId="45" fillId="22" borderId="26" xfId="139" applyFont="1" applyFill="1" applyBorder="1" applyAlignment="1">
      <alignment horizontal="center" vertical="center"/>
    </xf>
    <xf numFmtId="0" fontId="3" fillId="24" borderId="27" xfId="139" applyFont="1" applyFill="1" applyBorder="1" applyAlignment="1">
      <alignment horizontal="center" vertical="center"/>
    </xf>
    <xf numFmtId="0" fontId="38" fillId="7" borderId="28" xfId="139" applyFont="1" applyFill="1" applyBorder="1" applyAlignment="1">
      <alignment horizontal="center" vertical="center"/>
    </xf>
    <xf numFmtId="0" fontId="37" fillId="3" borderId="5" xfId="139" applyFont="1" applyFill="1" applyBorder="1" applyAlignment="1">
      <alignment horizontal="right" vertical="center"/>
    </xf>
    <xf numFmtId="0" fontId="37" fillId="3" borderId="25" xfId="139" applyFont="1" applyFill="1" applyBorder="1" applyAlignment="1">
      <alignment horizontal="right" vertical="center"/>
    </xf>
    <xf numFmtId="0" fontId="37" fillId="3" borderId="30" xfId="139" applyFont="1" applyFill="1" applyBorder="1" applyAlignment="1">
      <alignment horizontal="right" vertical="center"/>
    </xf>
    <xf numFmtId="0" fontId="3" fillId="2" borderId="1" xfId="139" applyFont="1" applyFill="1" applyBorder="1" applyAlignment="1">
      <alignment horizontal="right" vertical="center" wrapText="1"/>
    </xf>
    <xf numFmtId="0" fontId="3" fillId="5" borderId="5" xfId="139" applyFont="1" applyFill="1" applyBorder="1" applyAlignment="1">
      <alignment horizontal="center" vertical="center"/>
    </xf>
    <xf numFmtId="0" fontId="3" fillId="23" borderId="25" xfId="139" applyFont="1" applyFill="1" applyBorder="1" applyAlignment="1">
      <alignment horizontal="center" vertical="center"/>
    </xf>
    <xf numFmtId="0" fontId="37" fillId="2" borderId="0" xfId="139" applyFont="1" applyFill="1" applyBorder="1" applyAlignment="1">
      <alignment horizontal="left" vertical="center"/>
    </xf>
    <xf numFmtId="0" fontId="2" fillId="0" borderId="0" xfId="138" applyFont="1" applyAlignment="1">
      <alignment wrapText="1"/>
    </xf>
    <xf numFmtId="0" fontId="2" fillId="0" borderId="0" xfId="140" applyFont="1" applyFill="1" applyBorder="1" applyAlignment="1">
      <alignment horizontal="center" vertical="center" wrapText="1"/>
    </xf>
    <xf numFmtId="0" fontId="33" fillId="0" borderId="0" xfId="140" applyFont="1" applyBorder="1" applyAlignment="1">
      <alignment horizontal="left" vertical="center" wrapText="1"/>
    </xf>
    <xf numFmtId="0" fontId="31" fillId="3" borderId="18" xfId="13" applyFont="1" applyBorder="1" applyAlignment="1">
      <alignment horizontal="center"/>
    </xf>
    <xf numFmtId="0" fontId="32" fillId="3" borderId="18" xfId="13" applyFont="1" applyBorder="1" applyAlignment="1">
      <alignment horizontal="center"/>
    </xf>
    <xf numFmtId="10" fontId="27" fillId="21" borderId="18" xfId="137" applyNumberFormat="1" applyFont="1" applyBorder="1"/>
    <xf numFmtId="0" fontId="38" fillId="0" borderId="0" xfId="139" applyFont="1" applyBorder="1" applyAlignment="1">
      <alignment horizontal="center"/>
    </xf>
    <xf numFmtId="14" fontId="37" fillId="0" borderId="31" xfId="139" applyNumberFormat="1" applyFont="1" applyBorder="1" applyAlignment="1">
      <alignment horizontal="center"/>
    </xf>
    <xf numFmtId="0" fontId="37" fillId="0" borderId="32" xfId="139" applyFont="1" applyBorder="1" applyAlignment="1">
      <alignment horizontal="center"/>
    </xf>
    <xf numFmtId="0" fontId="37" fillId="0" borderId="27" xfId="139" applyFont="1" applyBorder="1" applyAlignment="1">
      <alignment horizontal="center"/>
    </xf>
    <xf numFmtId="0" fontId="38" fillId="7" borderId="29" xfId="139" applyFont="1" applyFill="1" applyBorder="1" applyAlignment="1">
      <alignment horizontal="center"/>
    </xf>
    <xf numFmtId="0" fontId="38" fillId="7" borderId="4" xfId="139" applyFont="1" applyFill="1" applyBorder="1" applyAlignment="1">
      <alignment horizontal="center"/>
    </xf>
    <xf numFmtId="0" fontId="38" fillId="7" borderId="7" xfId="139" applyFont="1" applyFill="1" applyBorder="1" applyAlignment="1">
      <alignment horizontal="center"/>
    </xf>
    <xf numFmtId="0" fontId="3" fillId="2" borderId="0" xfId="139" applyFont="1" applyFill="1" applyBorder="1" applyAlignment="1" applyProtection="1">
      <alignment horizontal="center" vertical="center"/>
      <protection hidden="1"/>
    </xf>
    <xf numFmtId="0" fontId="38" fillId="0" borderId="0" xfId="140" applyFont="1" applyBorder="1" applyAlignment="1">
      <alignment horizontal="center" vertical="center"/>
    </xf>
    <xf numFmtId="0" fontId="33" fillId="0" borderId="0" xfId="140" applyFont="1" applyBorder="1" applyAlignment="1">
      <alignment horizontal="center" vertical="center"/>
    </xf>
    <xf numFmtId="0" fontId="33" fillId="0" borderId="0" xfId="139" applyFont="1" applyBorder="1" applyAlignment="1">
      <alignment horizontal="center"/>
    </xf>
    <xf numFmtId="0" fontId="47" fillId="3" borderId="18" xfId="143" applyFont="1" applyFill="1" applyBorder="1" applyAlignment="1">
      <alignment horizontal="center"/>
    </xf>
    <xf numFmtId="0" fontId="37" fillId="2" borderId="33" xfId="138" applyFont="1" applyFill="1" applyBorder="1" applyAlignment="1">
      <alignment horizontal="center" vertical="center"/>
    </xf>
    <xf numFmtId="0" fontId="3" fillId="2" borderId="33" xfId="138" applyFont="1" applyFill="1" applyBorder="1" applyAlignment="1">
      <alignment horizontal="center" vertical="center" wrapText="1"/>
    </xf>
    <xf numFmtId="0" fontId="33" fillId="0" borderId="33" xfId="139" applyFont="1" applyBorder="1" applyAlignment="1">
      <alignment horizontal="center" vertical="center" wrapText="1"/>
    </xf>
    <xf numFmtId="0" fontId="33" fillId="0" borderId="33" xfId="138" applyFont="1" applyFill="1" applyBorder="1" applyAlignment="1">
      <alignment wrapText="1"/>
    </xf>
    <xf numFmtId="0" fontId="50" fillId="26" borderId="0" xfId="0" applyFont="1" applyFill="1" applyAlignment="1">
      <alignment horizontal="left" vertical="center" wrapText="1"/>
    </xf>
    <xf numFmtId="0" fontId="51" fillId="26" borderId="0" xfId="0" applyFont="1" applyFill="1" applyAlignment="1">
      <alignment horizontal="left" vertical="center" wrapText="1"/>
    </xf>
    <xf numFmtId="0" fontId="48" fillId="27" borderId="0" xfId="0" applyFont="1" applyFill="1" applyAlignment="1">
      <alignment horizontal="center" vertical="center" wrapText="1"/>
    </xf>
    <xf numFmtId="0" fontId="51" fillId="0" borderId="0" xfId="0" applyFont="1" applyAlignment="1">
      <alignment vertical="center" wrapText="1"/>
    </xf>
    <xf numFmtId="0" fontId="53" fillId="0" borderId="0" xfId="0" applyFont="1" applyAlignment="1">
      <alignment wrapText="1"/>
    </xf>
    <xf numFmtId="0" fontId="51" fillId="0" borderId="0" xfId="0" applyFont="1" applyAlignment="1">
      <alignment horizontal="left" vertical="center" wrapText="1"/>
    </xf>
    <xf numFmtId="0" fontId="53" fillId="0" borderId="0" xfId="0" applyFont="1" applyAlignment="1"/>
    <xf numFmtId="0" fontId="0" fillId="0" borderId="0" xfId="0" applyAlignment="1"/>
    <xf numFmtId="0" fontId="50" fillId="26" borderId="0" xfId="0" applyFont="1" applyFill="1" applyAlignment="1">
      <alignment horizontal="left" vertical="center" wrapText="1"/>
    </xf>
    <xf numFmtId="0" fontId="53" fillId="26" borderId="0" xfId="0" applyFont="1" applyFill="1" applyAlignment="1">
      <alignment horizontal="left"/>
    </xf>
    <xf numFmtId="0" fontId="55" fillId="27" borderId="0" xfId="0" applyFont="1" applyFill="1" applyAlignment="1">
      <alignment horizontal="center"/>
    </xf>
    <xf numFmtId="0" fontId="56" fillId="0" borderId="0" xfId="0" applyFont="1" applyAlignment="1">
      <alignment wrapText="1"/>
    </xf>
    <xf numFmtId="0" fontId="50" fillId="0" borderId="0" xfId="0" applyFont="1" applyAlignment="1">
      <alignment vertical="center" wrapText="1"/>
    </xf>
    <xf numFmtId="0" fontId="50" fillId="0" borderId="0" xfId="0" applyFont="1" applyAlignment="1">
      <alignment horizontal="left" vertical="center" wrapText="1"/>
    </xf>
    <xf numFmtId="0" fontId="58" fillId="25" borderId="0" xfId="0" applyFont="1" applyFill="1" applyAlignment="1">
      <alignment horizontal="center" vertical="center" wrapText="1"/>
    </xf>
    <xf numFmtId="0" fontId="50" fillId="25" borderId="0" xfId="0" applyFont="1" applyFill="1" applyAlignment="1">
      <alignment horizontal="left" vertical="center"/>
    </xf>
    <xf numFmtId="0" fontId="58" fillId="25" borderId="0" xfId="0" applyFont="1" applyFill="1" applyAlignment="1">
      <alignment horizontal="left" vertical="center"/>
    </xf>
    <xf numFmtId="0" fontId="58" fillId="25" borderId="0" xfId="0" applyFont="1" applyFill="1" applyAlignment="1">
      <alignment horizontal="center" vertical="center"/>
    </xf>
    <xf numFmtId="0" fontId="58" fillId="26" borderId="0" xfId="0" applyFont="1" applyFill="1" applyAlignment="1">
      <alignment horizontal="center" vertical="center" wrapText="1"/>
    </xf>
    <xf numFmtId="0" fontId="50" fillId="26" borderId="0" xfId="0" applyFont="1" applyFill="1" applyAlignment="1">
      <alignment horizontal="center" vertical="center" wrapText="1"/>
    </xf>
    <xf numFmtId="0" fontId="58" fillId="27" borderId="0" xfId="0" applyFont="1" applyFill="1" applyAlignment="1">
      <alignment horizontal="center" vertical="center" wrapText="1"/>
    </xf>
    <xf numFmtId="0" fontId="50" fillId="0" borderId="0" xfId="0" applyFont="1" applyAlignment="1">
      <alignment horizontal="center" vertical="center" wrapText="1"/>
    </xf>
    <xf numFmtId="0" fontId="50" fillId="0" borderId="0" xfId="0" applyFont="1" applyAlignment="1">
      <alignment horizontal="center" vertical="center"/>
    </xf>
    <xf numFmtId="0" fontId="58" fillId="26" borderId="0" xfId="0" applyFont="1" applyFill="1" applyAlignment="1">
      <alignment horizontal="left" vertical="center" wrapText="1"/>
    </xf>
    <xf numFmtId="0" fontId="27" fillId="18" borderId="8" xfId="133" applyFont="1" applyFill="1" applyBorder="1" applyAlignment="1">
      <alignment horizontal="center" vertical="center"/>
    </xf>
    <xf numFmtId="0" fontId="27" fillId="18" borderId="0" xfId="133" applyFont="1" applyFill="1" applyBorder="1" applyAlignment="1">
      <alignment horizontal="center" vertical="center"/>
    </xf>
    <xf numFmtId="0" fontId="29" fillId="19" borderId="0" xfId="134" applyFont="1" applyBorder="1" applyAlignment="1">
      <alignment horizontal="center" vertical="center"/>
    </xf>
    <xf numFmtId="0" fontId="29" fillId="19" borderId="19" xfId="134" applyFont="1" applyBorder="1" applyAlignment="1">
      <alignment horizontal="center" vertical="center"/>
    </xf>
    <xf numFmtId="0" fontId="29" fillId="19" borderId="18" xfId="134" applyFont="1" applyBorder="1" applyAlignment="1">
      <alignment horizontal="center"/>
    </xf>
    <xf numFmtId="0" fontId="29" fillId="20" borderId="18" xfId="135" applyFont="1" applyBorder="1" applyAlignment="1">
      <alignment horizontal="center" vertical="center"/>
    </xf>
    <xf numFmtId="0" fontId="50" fillId="26" borderId="0" xfId="0" applyFont="1" applyFill="1" applyAlignment="1">
      <alignment horizontal="left" vertical="center" wrapText="1"/>
    </xf>
    <xf numFmtId="0" fontId="49" fillId="0" borderId="0" xfId="0" applyFont="1" applyAlignment="1"/>
    <xf numFmtId="0" fontId="58" fillId="25" borderId="0" xfId="0" applyFont="1" applyFill="1" applyAlignment="1">
      <alignment horizontal="left" vertical="center"/>
    </xf>
    <xf numFmtId="0" fontId="26" fillId="0" borderId="0" xfId="0" applyFont="1" applyAlignment="1"/>
    <xf numFmtId="0" fontId="3" fillId="2" borderId="0" xfId="139" applyFont="1" applyFill="1" applyBorder="1" applyAlignment="1">
      <alignment horizontal="left" vertical="center"/>
    </xf>
    <xf numFmtId="0" fontId="37" fillId="2" borderId="0" xfId="139" applyFont="1" applyFill="1" applyBorder="1" applyAlignment="1">
      <alignment horizontal="left" vertical="center"/>
    </xf>
    <xf numFmtId="0" fontId="37" fillId="2" borderId="2" xfId="139" applyFont="1" applyFill="1" applyBorder="1" applyAlignment="1">
      <alignment horizontal="center" vertical="center"/>
    </xf>
    <xf numFmtId="0" fontId="37" fillId="4" borderId="5" xfId="139" applyFont="1" applyFill="1" applyBorder="1" applyAlignment="1">
      <alignment horizontal="center" vertical="center"/>
    </xf>
    <xf numFmtId="0" fontId="48" fillId="25" borderId="0" xfId="0" applyFont="1" applyFill="1" applyAlignment="1">
      <alignment horizontal="left" vertical="center"/>
    </xf>
    <xf numFmtId="0" fontId="54" fillId="25" borderId="0" xfId="0" applyFont="1" applyFill="1" applyAlignment="1">
      <alignment horizontal="left"/>
    </xf>
    <xf numFmtId="0" fontId="0" fillId="0" borderId="0" xfId="0" applyAlignment="1"/>
    <xf numFmtId="0" fontId="45" fillId="0" borderId="34" xfId="138" applyFont="1" applyBorder="1" applyAlignment="1">
      <alignment horizontal="center" vertical="center" wrapText="1"/>
    </xf>
    <xf numFmtId="0" fontId="45" fillId="0" borderId="18" xfId="138" applyFont="1" applyBorder="1" applyAlignment="1">
      <alignment horizontal="center" vertical="center" wrapText="1"/>
    </xf>
    <xf numFmtId="0" fontId="45" fillId="0" borderId="35" xfId="138" applyFont="1" applyBorder="1" applyAlignment="1">
      <alignment horizontal="center" vertical="center" wrapText="1"/>
    </xf>
  </cellXfs>
  <cellStyles count="145">
    <cellStyle name="20% - Accent1" xfId="11" xr:uid="{00000000-0005-0000-0000-000000000000}"/>
    <cellStyle name="20% - Accent1 2" xfId="2" xr:uid="{00000000-0005-0000-0000-000001000000}"/>
    <cellStyle name="20% - Accent1 2 2" xfId="7" xr:uid="{00000000-0005-0000-0000-000002000000}"/>
    <cellStyle name="20% - Accent1 2 2 2 2 3" xfId="13" xr:uid="{00000000-0005-0000-0000-000003000000}"/>
    <cellStyle name="20% - Accent1 2 2 2 2 3 2" xfId="17" xr:uid="{00000000-0005-0000-0000-000004000000}"/>
    <cellStyle name="20% - Accent1 2 2 2 2 3 3" xfId="20" xr:uid="{00000000-0005-0000-0000-000005000000}"/>
    <cellStyle name="20% - Accent1 2 3" xfId="22" xr:uid="{00000000-0005-0000-0000-000006000000}"/>
    <cellStyle name="20% - Accent1 2 3 2" xfId="25" xr:uid="{00000000-0005-0000-0000-000007000000}"/>
    <cellStyle name="20% - Accent1 2 3 2 2" xfId="28" xr:uid="{00000000-0005-0000-0000-000008000000}"/>
    <cellStyle name="20% - Accent1 2 3 2 3" xfId="5" xr:uid="{00000000-0005-0000-0000-000009000000}"/>
    <cellStyle name="20% - Accent1 2 3 2 4" xfId="29" xr:uid="{00000000-0005-0000-0000-00000A000000}"/>
    <cellStyle name="20% - Accent2" xfId="30" xr:uid="{00000000-0005-0000-0000-00000B000000}"/>
    <cellStyle name="20% - Accent2 2" xfId="32" xr:uid="{00000000-0005-0000-0000-00000C000000}"/>
    <cellStyle name="20% - Accent2 2 2" xfId="33" xr:uid="{00000000-0005-0000-0000-00000D000000}"/>
    <cellStyle name="20% - Accent2 2 2 2 2 3" xfId="34" xr:uid="{00000000-0005-0000-0000-00000E000000}"/>
    <cellStyle name="20% - Accent2 2 2 2 2 3 2" xfId="36" xr:uid="{00000000-0005-0000-0000-00000F000000}"/>
    <cellStyle name="20% - Accent2 2 2 2 2 3 3" xfId="37" xr:uid="{00000000-0005-0000-0000-000010000000}"/>
    <cellStyle name="20% - Accent2 2 3" xfId="35" xr:uid="{00000000-0005-0000-0000-000011000000}"/>
    <cellStyle name="20% - Accent2 2 3 2" xfId="9" xr:uid="{00000000-0005-0000-0000-000012000000}"/>
    <cellStyle name="20% - Accent3" xfId="39" xr:uid="{00000000-0005-0000-0000-000013000000}"/>
    <cellStyle name="20% - Accent4" xfId="40" xr:uid="{00000000-0005-0000-0000-000014000000}"/>
    <cellStyle name="20% - Accent5" xfId="42" xr:uid="{00000000-0005-0000-0000-000015000000}"/>
    <cellStyle name="20% - Accent6" xfId="16" xr:uid="{00000000-0005-0000-0000-000016000000}"/>
    <cellStyle name="40% - Accent1" xfId="3" xr:uid="{00000000-0005-0000-0000-000017000000}"/>
    <cellStyle name="40% - Accent1 2" xfId="43" xr:uid="{00000000-0005-0000-0000-000018000000}"/>
    <cellStyle name="40% - Accent1 2 2" xfId="45" xr:uid="{00000000-0005-0000-0000-000019000000}"/>
    <cellStyle name="40% - Accent1 2 2 2 2 3 2" xfId="48" xr:uid="{00000000-0005-0000-0000-00001A000000}"/>
    <cellStyle name="40% - Accent1 2 2 2 2 3 2 2" xfId="51" xr:uid="{00000000-0005-0000-0000-00001B000000}"/>
    <cellStyle name="40% - Accent1 2 2 2 2 3 2 3" xfId="52" xr:uid="{00000000-0005-0000-0000-00001C000000}"/>
    <cellStyle name="40% - Accent1 2 3" xfId="54" xr:uid="{00000000-0005-0000-0000-00001D000000}"/>
    <cellStyle name="40% - Accent1 2 3 2" xfId="55" xr:uid="{00000000-0005-0000-0000-00001E000000}"/>
    <cellStyle name="40% - Accent2" xfId="12" xr:uid="{00000000-0005-0000-0000-00001F000000}"/>
    <cellStyle name="40% - Accent2 2" xfId="15" xr:uid="{00000000-0005-0000-0000-000020000000}"/>
    <cellStyle name="40% - Accent2 2 2" xfId="38" xr:uid="{00000000-0005-0000-0000-000021000000}"/>
    <cellStyle name="40% - Accent2 2 2 2 2 3 2" xfId="60" xr:uid="{00000000-0005-0000-0000-000022000000}"/>
    <cellStyle name="40% - Accent2 2 2 2 2 3 2 2" xfId="62" xr:uid="{00000000-0005-0000-0000-000023000000}"/>
    <cellStyle name="40% - Accent2 2 2 2 2 3 2 3" xfId="31" xr:uid="{00000000-0005-0000-0000-000024000000}"/>
    <cellStyle name="40% - Accent2 2 3" xfId="58" xr:uid="{00000000-0005-0000-0000-000025000000}"/>
    <cellStyle name="40% - Accent2 2 3 2" xfId="61" xr:uid="{00000000-0005-0000-0000-000026000000}"/>
    <cellStyle name="40% - Accent2 2 3 2 2" xfId="137" xr:uid="{00000000-0005-0000-0000-000027000000}"/>
    <cellStyle name="40% - Accent3" xfId="6" xr:uid="{00000000-0005-0000-0000-000028000000}"/>
    <cellStyle name="40% - Accent4" xfId="21" xr:uid="{00000000-0005-0000-0000-000029000000}"/>
    <cellStyle name="40% - Accent5" xfId="44" xr:uid="{00000000-0005-0000-0000-00002A000000}"/>
    <cellStyle name="40% - Accent6" xfId="53" xr:uid="{00000000-0005-0000-0000-00002B000000}"/>
    <cellStyle name="60% - Accent1" xfId="41" xr:uid="{00000000-0005-0000-0000-00002C000000}"/>
    <cellStyle name="60% - Accent2" xfId="14" xr:uid="{00000000-0005-0000-0000-00002D000000}"/>
    <cellStyle name="60% - Accent3" xfId="18" xr:uid="{00000000-0005-0000-0000-00002E000000}"/>
    <cellStyle name="60% - Accent4" xfId="47" xr:uid="{00000000-0005-0000-0000-00002F000000}"/>
    <cellStyle name="60% - Accent5" xfId="63" xr:uid="{00000000-0005-0000-0000-000030000000}"/>
    <cellStyle name="60% - Accent6" xfId="50" xr:uid="{00000000-0005-0000-0000-000031000000}"/>
    <cellStyle name="Accent1" xfId="64" xr:uid="{00000000-0005-0000-0000-000032000000}"/>
    <cellStyle name="Accent1 2" xfId="65" xr:uid="{00000000-0005-0000-0000-000033000000}"/>
    <cellStyle name="Accent1 2 2" xfId="57" xr:uid="{00000000-0005-0000-0000-000034000000}"/>
    <cellStyle name="Accent1 2 2 2 2 3" xfId="24" xr:uid="{00000000-0005-0000-0000-000035000000}"/>
    <cellStyle name="Accent1 2 2 2 2 3 2" xfId="27" xr:uid="{00000000-0005-0000-0000-000036000000}"/>
    <cellStyle name="Accent1 2 2 2 2 3 3" xfId="4" xr:uid="{00000000-0005-0000-0000-000037000000}"/>
    <cellStyle name="Accent1 2 3" xfId="66" xr:uid="{00000000-0005-0000-0000-000038000000}"/>
    <cellStyle name="Accent1 2 3 2" xfId="69" xr:uid="{00000000-0005-0000-0000-000039000000}"/>
    <cellStyle name="Accent1 2 3 2 2" xfId="134" xr:uid="{00000000-0005-0000-0000-00003A000000}"/>
    <cellStyle name="Accent2" xfId="70" xr:uid="{00000000-0005-0000-0000-00003B000000}"/>
    <cellStyle name="Accent2 2" xfId="46" xr:uid="{00000000-0005-0000-0000-00003C000000}"/>
    <cellStyle name="Accent2 2 2" xfId="49" xr:uid="{00000000-0005-0000-0000-00003D000000}"/>
    <cellStyle name="Accent2 2 2 2 2 3" xfId="71" xr:uid="{00000000-0005-0000-0000-00003E000000}"/>
    <cellStyle name="Accent2 2 2 2 2 3 2" xfId="72" xr:uid="{00000000-0005-0000-0000-00003F000000}"/>
    <cellStyle name="Accent2 2 2 2 2 3 3" xfId="73" xr:uid="{00000000-0005-0000-0000-000040000000}"/>
    <cellStyle name="Accent2 2 3" xfId="74" xr:uid="{00000000-0005-0000-0000-000041000000}"/>
    <cellStyle name="Accent2 2 3 2" xfId="75" xr:uid="{00000000-0005-0000-0000-000042000000}"/>
    <cellStyle name="Accent2 2 3 2 2" xfId="135" xr:uid="{00000000-0005-0000-0000-000043000000}"/>
    <cellStyle name="Accent3" xfId="76" xr:uid="{00000000-0005-0000-0000-000044000000}"/>
    <cellStyle name="Accent4" xfId="23" xr:uid="{00000000-0005-0000-0000-000045000000}"/>
    <cellStyle name="Accent5" xfId="77" xr:uid="{00000000-0005-0000-0000-000046000000}"/>
    <cellStyle name="Accent6" xfId="26" xr:uid="{00000000-0005-0000-0000-000047000000}"/>
    <cellStyle name="Bad" xfId="78" xr:uid="{00000000-0005-0000-0000-000048000000}"/>
    <cellStyle name="Calculation" xfId="8" xr:uid="{00000000-0005-0000-0000-000049000000}"/>
    <cellStyle name="Check Cell" xfId="79" xr:uid="{00000000-0005-0000-0000-00004A000000}"/>
    <cellStyle name="Comma [0]" xfId="142" builtinId="6"/>
    <cellStyle name="Explanatory Text" xfId="80" xr:uid="{00000000-0005-0000-0000-00004C000000}"/>
    <cellStyle name="Good" xfId="81" xr:uid="{00000000-0005-0000-0000-00004D000000}"/>
    <cellStyle name="Heading 1" xfId="82" xr:uid="{00000000-0005-0000-0000-00004E000000}"/>
    <cellStyle name="Heading 2" xfId="84" xr:uid="{00000000-0005-0000-0000-00004F000000}"/>
    <cellStyle name="Heading 2 2" xfId="85" xr:uid="{00000000-0005-0000-0000-000050000000}"/>
    <cellStyle name="Heading 2 2 2" xfId="86" xr:uid="{00000000-0005-0000-0000-000051000000}"/>
    <cellStyle name="Heading 2 2 2 2 2 3 2" xfId="87" xr:uid="{00000000-0005-0000-0000-000052000000}"/>
    <cellStyle name="Heading 2 2 2 2 2 3 2 2" xfId="88" xr:uid="{00000000-0005-0000-0000-000053000000}"/>
    <cellStyle name="Heading 2 2 2 2 2 3 2 3" xfId="89" xr:uid="{00000000-0005-0000-0000-000054000000}"/>
    <cellStyle name="Heading 2 2 3" xfId="10" xr:uid="{00000000-0005-0000-0000-000055000000}"/>
    <cellStyle name="Heading 2 2 3 2" xfId="1" xr:uid="{00000000-0005-0000-0000-000056000000}"/>
    <cellStyle name="Heading 3" xfId="90" xr:uid="{00000000-0005-0000-0000-000057000000}"/>
    <cellStyle name="Heading 4" xfId="91" xr:uid="{00000000-0005-0000-0000-000058000000}"/>
    <cellStyle name="Hyperlink" xfId="143" builtinId="8"/>
    <cellStyle name="Hyperlink 2" xfId="92" xr:uid="{00000000-0005-0000-0000-000059000000}"/>
    <cellStyle name="Hyperlink 2 2" xfId="93" xr:uid="{00000000-0005-0000-0000-00005A000000}"/>
    <cellStyle name="Hyperlink 3" xfId="94" xr:uid="{00000000-0005-0000-0000-00005B000000}"/>
    <cellStyle name="Hyperlink 4" xfId="95" xr:uid="{00000000-0005-0000-0000-00005C000000}"/>
    <cellStyle name="Hyperlink 5" xfId="136" xr:uid="{00000000-0005-0000-0000-00005D000000}"/>
    <cellStyle name="Input" xfId="96" xr:uid="{00000000-0005-0000-0000-00005E000000}"/>
    <cellStyle name="Linked Cell" xfId="97" xr:uid="{00000000-0005-0000-0000-00005F000000}"/>
    <cellStyle name="Neutral" xfId="59" xr:uid="{00000000-0005-0000-0000-000060000000}"/>
    <cellStyle name="Normal" xfId="0" builtinId="0"/>
    <cellStyle name="Normal 2" xfId="98" xr:uid="{00000000-0005-0000-0000-000062000000}"/>
    <cellStyle name="Normal 2 2" xfId="99" xr:uid="{00000000-0005-0000-0000-000063000000}"/>
    <cellStyle name="Normal 2 2 2" xfId="100" xr:uid="{00000000-0005-0000-0000-000064000000}"/>
    <cellStyle name="Normal 2 2 2 2 3 2" xfId="101" xr:uid="{00000000-0005-0000-0000-000065000000}"/>
    <cellStyle name="Normal 2 2 2 2 3 2 2" xfId="102" xr:uid="{00000000-0005-0000-0000-000066000000}"/>
    <cellStyle name="Normal 2 2 2 2 3 2 3" xfId="103" xr:uid="{00000000-0005-0000-0000-000067000000}"/>
    <cellStyle name="Normal 2 3" xfId="104" xr:uid="{00000000-0005-0000-0000-000068000000}"/>
    <cellStyle name="Normal 2 4" xfId="105" xr:uid="{00000000-0005-0000-0000-000069000000}"/>
    <cellStyle name="Normal 2 4 2" xfId="133" xr:uid="{00000000-0005-0000-0000-00006A000000}"/>
    <cellStyle name="Normal 3" xfId="106" xr:uid="{00000000-0005-0000-0000-00006B000000}"/>
    <cellStyle name="Normal 3 2" xfId="107" xr:uid="{00000000-0005-0000-0000-00006C000000}"/>
    <cellStyle name="Normal 3 2 2" xfId="108" xr:uid="{00000000-0005-0000-0000-00006D000000}"/>
    <cellStyle name="Normal 3 2 2 2" xfId="83" xr:uid="{00000000-0005-0000-0000-00006E000000}"/>
    <cellStyle name="Normal 3 2 3" xfId="109" xr:uid="{00000000-0005-0000-0000-00006F000000}"/>
    <cellStyle name="Normal 3 2 4" xfId="139" xr:uid="{00000000-0005-0000-0000-000070000000}"/>
    <cellStyle name="Normal 3 3" xfId="56" xr:uid="{00000000-0005-0000-0000-000071000000}"/>
    <cellStyle name="Normal 3 3 2" xfId="110" xr:uid="{00000000-0005-0000-0000-000072000000}"/>
    <cellStyle name="Normal 3 3 2 2" xfId="111" xr:uid="{00000000-0005-0000-0000-000073000000}"/>
    <cellStyle name="Normal 3 4" xfId="138" xr:uid="{00000000-0005-0000-0000-000074000000}"/>
    <cellStyle name="Normal 4" xfId="112" xr:uid="{00000000-0005-0000-0000-000075000000}"/>
    <cellStyle name="Normal 5" xfId="113" xr:uid="{00000000-0005-0000-0000-000076000000}"/>
    <cellStyle name="Note" xfId="68" xr:uid="{00000000-0005-0000-0000-000077000000}"/>
    <cellStyle name="Output" xfId="19" xr:uid="{00000000-0005-0000-0000-000078000000}"/>
    <cellStyle name="TableStyleLight1" xfId="114" xr:uid="{00000000-0005-0000-0000-000079000000}"/>
    <cellStyle name="TableStyleLight1 2" xfId="115" xr:uid="{00000000-0005-0000-0000-00007A000000}"/>
    <cellStyle name="TableStyleLight1 2 2" xfId="116" xr:uid="{00000000-0005-0000-0000-00007B000000}"/>
    <cellStyle name="TableStyleLight1 2 2 2" xfId="117" xr:uid="{00000000-0005-0000-0000-00007C000000}"/>
    <cellStyle name="TableStyleLight1 2 2 2 2" xfId="118" xr:uid="{00000000-0005-0000-0000-00007D000000}"/>
    <cellStyle name="TableStyleLight1 2 2 2 4" xfId="119" xr:uid="{00000000-0005-0000-0000-00007E000000}"/>
    <cellStyle name="TableStyleLight1 2 3" xfId="120" xr:uid="{00000000-0005-0000-0000-00007F000000}"/>
    <cellStyle name="TableStyleLight1 2 4" xfId="141" xr:uid="{00000000-0005-0000-0000-000080000000}"/>
    <cellStyle name="TableStyleLight1 3" xfId="121" xr:uid="{00000000-0005-0000-0000-000081000000}"/>
    <cellStyle name="TableStyleLight1 3 2" xfId="122" xr:uid="{00000000-0005-0000-0000-000082000000}"/>
    <cellStyle name="TableStyleLight1 3 2 2" xfId="123" xr:uid="{00000000-0005-0000-0000-000083000000}"/>
    <cellStyle name="TableStyleLight1 3 2 3" xfId="124" xr:uid="{00000000-0005-0000-0000-000084000000}"/>
    <cellStyle name="TableStyleLight1 3 3" xfId="125" xr:uid="{00000000-0005-0000-0000-000085000000}"/>
    <cellStyle name="TableStyleLight1 3 4" xfId="140" xr:uid="{00000000-0005-0000-0000-000086000000}"/>
    <cellStyle name="TableStyleLight1 3 4 2" xfId="144" xr:uid="{7B75C693-F9DC-4888-B059-B8EE25108679}"/>
    <cellStyle name="TableStyleLight1 4" xfId="67" xr:uid="{00000000-0005-0000-0000-000087000000}"/>
    <cellStyle name="TableStyleLight1 4 2" xfId="126" xr:uid="{00000000-0005-0000-0000-000088000000}"/>
    <cellStyle name="TableStyleLight1 4 3" xfId="127" xr:uid="{00000000-0005-0000-0000-000089000000}"/>
    <cellStyle name="TableStyleLight1 5" xfId="128" xr:uid="{00000000-0005-0000-0000-00008A000000}"/>
    <cellStyle name="TableStyleLight1 5 2" xfId="129" xr:uid="{00000000-0005-0000-0000-00008B000000}"/>
    <cellStyle name="Title" xfId="130" xr:uid="{00000000-0005-0000-0000-00008C000000}"/>
    <cellStyle name="Total" xfId="131" xr:uid="{00000000-0005-0000-0000-00008D000000}"/>
    <cellStyle name="Warning Text" xfId="132" xr:uid="{00000000-0005-0000-0000-00008E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3D69B"/>
      <rgbColor rgb="00878787"/>
      <rgbColor rgb="008EB4E3"/>
      <rgbColor rgb="00953735"/>
      <rgbColor rgb="00FDEADA"/>
      <rgbColor rgb="00DCE6F2"/>
      <rgbColor rgb="00660066"/>
      <rgbColor rgb="00FF8080"/>
      <rgbColor rgb="000066CC"/>
      <rgbColor rgb="00B9CDE5"/>
      <rgbColor rgb="00000080"/>
      <rgbColor rgb="00FF00FF"/>
      <rgbColor rgb="00FFFF00"/>
      <rgbColor rgb="0000FFFF"/>
      <rgbColor rgb="00800080"/>
      <rgbColor rgb="00800000"/>
      <rgbColor rgb="00008080"/>
      <rgbColor rgb="000000FF"/>
      <rgbColor rgb="0000CCFF"/>
      <rgbColor rgb="00FFCCFF"/>
      <rgbColor rgb="00D9D9D9"/>
      <rgbColor rgb="00F2DCDB"/>
      <rgbColor rgb="00A7C0DE"/>
      <rgbColor rgb="00E6B9B8"/>
      <rgbColor rgb="00CC99FF"/>
      <rgbColor rgb="00FCD5B5"/>
      <rgbColor rgb="003366FF"/>
      <rgbColor rgb="0033CCCC"/>
      <rgbColor rgb="0092D050"/>
      <rgbColor rgb="00FFCC00"/>
      <rgbColor rgb="00F79646"/>
      <rgbColor rgb="00E46C0A"/>
      <rgbColor rgb="004F81BD"/>
      <rgbColor rgb="009BBB59"/>
      <rgbColor rgb="00003366"/>
      <rgbColor rgb="00339966"/>
      <rgbColor rgb="00003300"/>
      <rgbColor rgb="00333300"/>
      <rgbColor rgb="00993300"/>
      <rgbColor rgb="00C0504D"/>
      <rgbColor rgb="001F497D"/>
      <rgbColor rgb="00454545"/>
      <rgbColor rgb="00003366"/>
      <rgbColor rgb="00339966"/>
      <rgbColor rgb="00003300"/>
      <rgbColor rgb="00333300"/>
      <rgbColor rgb="00993300"/>
      <rgbColor rgb="00993366"/>
      <rgbColor rgb="00333399"/>
      <rgbColor rgb="00333333"/>
    </indexedColors>
    <mruColors>
      <color rgb="FF3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94E-2"/>
          <c:y val="0.1418565099457787"/>
          <c:w val="0.90694002510216154"/>
          <c:h val="0.75521895211321821"/>
        </c:manualLayout>
      </c:layout>
      <c:barChart>
        <c:barDir val="col"/>
        <c:grouping val="clustered"/>
        <c:varyColors val="0"/>
        <c:ser>
          <c:idx val="0"/>
          <c:order val="0"/>
          <c:spPr>
            <a:scene3d>
              <a:camera prst="orthographicFront"/>
              <a:lightRig rig="threePt" dir="t">
                <a:rot lat="0" lon="0" rev="1200000"/>
              </a:lightRig>
            </a:scene3d>
            <a:sp3d>
              <a:bevelT w="63500" h="25400"/>
            </a:sp3d>
          </c:spPr>
          <c:invertIfNegative val="0"/>
          <c:dPt>
            <c:idx val="0"/>
            <c:invertIfNegative val="0"/>
            <c:bubble3D val="0"/>
            <c:spPr>
              <a:solidFill>
                <a:schemeClr val="accent3">
                  <a:lumMod val="75000"/>
                </a:schemeClr>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1-0090-47EB-9CD3-9D8359D00219}"/>
              </c:ext>
            </c:extLst>
          </c:dPt>
          <c:dPt>
            <c:idx val="1"/>
            <c:invertIfNegative val="0"/>
            <c:bubble3D val="0"/>
            <c:spPr>
              <a:solidFill>
                <a:srgbClr val="E22B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3-0090-47EB-9CD3-9D8359D00219}"/>
              </c:ext>
            </c:extLst>
          </c:dPt>
          <c:dPt>
            <c:idx val="2"/>
            <c:invertIfNegative val="0"/>
            <c:bubble3D val="0"/>
            <c:spPr>
              <a:solidFill>
                <a:srgbClr val="FFC0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5-0090-47EB-9CD3-9D8359D00219}"/>
              </c:ext>
            </c:extLst>
          </c:dPt>
          <c:dPt>
            <c:idx val="3"/>
            <c:invertIfNegative val="0"/>
            <c:bubble3D val="0"/>
            <c:spPr>
              <a:solidFill>
                <a:srgbClr val="00B0F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7-0090-47EB-9CD3-9D8359D00219}"/>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20</c:v>
                </c:pt>
                <c:pt idx="1">
                  <c:v>0</c:v>
                </c:pt>
                <c:pt idx="2">
                  <c:v>0</c:v>
                </c:pt>
                <c:pt idx="3">
                  <c:v>0</c:v>
                </c:pt>
              </c:numCache>
            </c:numRef>
          </c:val>
          <c:extLst>
            <c:ext xmlns:c16="http://schemas.microsoft.com/office/drawing/2014/chart" uri="{C3380CC4-5D6E-409C-BE32-E72D297353CC}">
              <c16:uniqueId val="{00000008-0090-47EB-9CD3-9D8359D00219}"/>
            </c:ext>
          </c:extLst>
        </c:ser>
        <c:dLbls>
          <c:showLegendKey val="0"/>
          <c:showVal val="0"/>
          <c:showCatName val="0"/>
          <c:showSerName val="0"/>
          <c:showPercent val="0"/>
          <c:showBubbleSize val="0"/>
        </c:dLbls>
        <c:gapWidth val="150"/>
        <c:axId val="82315104"/>
        <c:axId val="82320544"/>
      </c:barChart>
      <c:catAx>
        <c:axId val="82315104"/>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82320544"/>
        <c:crosses val="autoZero"/>
        <c:auto val="1"/>
        <c:lblAlgn val="ctr"/>
        <c:lblOffset val="100"/>
        <c:noMultiLvlLbl val="0"/>
      </c:catAx>
      <c:valAx>
        <c:axId val="82320544"/>
        <c:scaling>
          <c:orientation val="minMax"/>
        </c:scaling>
        <c:delete val="1"/>
        <c:axPos val="l"/>
        <c:numFmt formatCode="General" sourceLinked="1"/>
        <c:majorTickMark val="out"/>
        <c:minorTickMark val="none"/>
        <c:tickLblPos val="nextTo"/>
        <c:crossAx val="82315104"/>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 l="0.70000000000000062" r="0.70000000000000062" t="0.75000000000000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3.8831278392536694E-2"/>
          <c:y val="0.14624350369603381"/>
          <c:w val="0.92496729254319687"/>
          <c:h val="0.69766331701963358"/>
        </c:manualLayout>
      </c:layout>
      <c:pie3DChart>
        <c:varyColors val="1"/>
        <c:ser>
          <c:idx val="0"/>
          <c:order val="0"/>
          <c:dPt>
            <c:idx val="0"/>
            <c:bubble3D val="0"/>
            <c:spPr>
              <a:solidFill>
                <a:schemeClr val="accent3">
                  <a:lumMod val="60000"/>
                  <a:lumOff val="40000"/>
                </a:schemeClr>
              </a:solidFill>
            </c:spPr>
            <c:extLst>
              <c:ext xmlns:c16="http://schemas.microsoft.com/office/drawing/2014/chart" uri="{C3380CC4-5D6E-409C-BE32-E72D297353CC}">
                <c16:uniqueId val="{00000001-98BB-49D3-B4A3-CCCC50DD05EF}"/>
              </c:ext>
            </c:extLst>
          </c:dPt>
          <c:dPt>
            <c:idx val="1"/>
            <c:bubble3D val="0"/>
            <c:explosion val="19"/>
            <c:spPr>
              <a:solidFill>
                <a:schemeClr val="accent2">
                  <a:lumMod val="60000"/>
                  <a:lumOff val="40000"/>
                </a:schemeClr>
              </a:solidFill>
            </c:spPr>
            <c:extLst>
              <c:ext xmlns:c16="http://schemas.microsoft.com/office/drawing/2014/chart" uri="{C3380CC4-5D6E-409C-BE32-E72D297353CC}">
                <c16:uniqueId val="{00000003-98BB-49D3-B4A3-CCCC50DD05EF}"/>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98BB-49D3-B4A3-CCCC50DD05EF}"/>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98BB-49D3-B4A3-CCCC50DD05EF}"/>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1</c:v>
                </c:pt>
                <c:pt idx="1">
                  <c:v>0</c:v>
                </c:pt>
              </c:numCache>
            </c:numRef>
          </c:val>
          <c:extLst>
            <c:ext xmlns:c16="http://schemas.microsoft.com/office/drawing/2014/chart" uri="{C3380CC4-5D6E-409C-BE32-E72D297353CC}">
              <c16:uniqueId val="{00000004-98BB-49D3-B4A3-CCCC50DD05EF}"/>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0.270891046791853"/>
          <c:y val="0.88141746683253508"/>
          <c:w val="0.42791036796598075"/>
          <c:h val="7.1280252974084315E-2"/>
        </c:manualLayout>
      </c:layou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44" l="0.70000000000000062" r="0.70000000000000062" t="0.75000000000000344"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355E-2"/>
          <c:w val="0.29672375522792593"/>
          <c:h val="0.85466509216403797"/>
        </c:manualLayout>
      </c:layout>
      <c:pieChart>
        <c:varyColors val="1"/>
        <c:ser>
          <c:idx val="0"/>
          <c:order val="0"/>
          <c:spPr>
            <a:ln w="25400">
              <a:noFill/>
            </a:ln>
          </c:spPr>
          <c:dPt>
            <c:idx val="0"/>
            <c:bubble3D val="0"/>
            <c:spPr>
              <a:solidFill>
                <a:srgbClr val="92D050"/>
              </a:solidFill>
              <a:ln w="25400">
                <a:noFill/>
              </a:ln>
            </c:spPr>
            <c:extLst>
              <c:ext xmlns:c16="http://schemas.microsoft.com/office/drawing/2014/chart" uri="{C3380CC4-5D6E-409C-BE32-E72D297353CC}">
                <c16:uniqueId val="{00000001-AAE9-4029-8173-0687FA2A040D}"/>
              </c:ext>
            </c:extLst>
          </c:dPt>
          <c:dPt>
            <c:idx val="1"/>
            <c:bubble3D val="0"/>
            <c:spPr>
              <a:solidFill>
                <a:srgbClr val="FF0000"/>
              </a:solidFill>
              <a:ln w="25400">
                <a:noFill/>
              </a:ln>
            </c:spPr>
            <c:extLst>
              <c:ext xmlns:c16="http://schemas.microsoft.com/office/drawing/2014/chart" uri="{C3380CC4-5D6E-409C-BE32-E72D297353CC}">
                <c16:uniqueId val="{00000003-AAE9-4029-8173-0687FA2A040D}"/>
              </c:ext>
            </c:extLst>
          </c:dPt>
          <c:dPt>
            <c:idx val="2"/>
            <c:bubble3D val="0"/>
            <c:spPr>
              <a:solidFill>
                <a:srgbClr val="FFC000"/>
              </a:solidFill>
              <a:ln w="25400">
                <a:noFill/>
              </a:ln>
            </c:spPr>
            <c:extLst>
              <c:ext xmlns:c16="http://schemas.microsoft.com/office/drawing/2014/chart" uri="{C3380CC4-5D6E-409C-BE32-E72D297353CC}">
                <c16:uniqueId val="{00000005-AAE9-4029-8173-0687FA2A040D}"/>
              </c:ext>
            </c:extLst>
          </c:dPt>
          <c:dPt>
            <c:idx val="3"/>
            <c:bubble3D val="0"/>
            <c:spPr>
              <a:solidFill>
                <a:srgbClr val="00B0F0"/>
              </a:solidFill>
              <a:ln w="25400">
                <a:noFill/>
              </a:ln>
            </c:spPr>
            <c:extLst>
              <c:ext xmlns:c16="http://schemas.microsoft.com/office/drawing/2014/chart" uri="{C3380CC4-5D6E-409C-BE32-E72D297353CC}">
                <c16:uniqueId val="{00000007-AAE9-4029-8173-0687FA2A040D}"/>
              </c:ext>
            </c:extLst>
          </c:dPt>
          <c:cat>
            <c:strRef>
              <c:f>'Executive Dashboard'!$F$7:$F$10</c:f>
              <c:strCache>
                <c:ptCount val="4"/>
                <c:pt idx="0">
                  <c:v>Pass</c:v>
                </c:pt>
                <c:pt idx="1">
                  <c:v>Fail</c:v>
                </c:pt>
                <c:pt idx="2">
                  <c:v>Blocked</c:v>
                </c:pt>
                <c:pt idx="3">
                  <c:v>Not Executed</c:v>
                </c:pt>
              </c:strCache>
            </c:strRef>
          </c:cat>
          <c:val>
            <c:numRef>
              <c:f>'Executive Dashboard'!$G$7:$G$10</c:f>
              <c:numCache>
                <c:formatCode>General</c:formatCode>
                <c:ptCount val="4"/>
                <c:pt idx="0">
                  <c:v>20</c:v>
                </c:pt>
                <c:pt idx="1">
                  <c:v>0</c:v>
                </c:pt>
                <c:pt idx="2">
                  <c:v>0</c:v>
                </c:pt>
                <c:pt idx="3">
                  <c:v>0</c:v>
                </c:pt>
              </c:numCache>
            </c:numRef>
          </c:val>
          <c:extLst>
            <c:ext xmlns:c16="http://schemas.microsoft.com/office/drawing/2014/chart" uri="{C3380CC4-5D6E-409C-BE32-E72D297353CC}">
              <c16:uniqueId val="{00000008-AAE9-4029-8173-0687FA2A040D}"/>
            </c:ext>
          </c:extLst>
        </c:ser>
        <c:dLbls>
          <c:showLegendKey val="0"/>
          <c:showVal val="0"/>
          <c:showCatName val="0"/>
          <c:showSerName val="0"/>
          <c:showPercent val="0"/>
          <c:showBubbleSize val="0"/>
          <c:showLeaderLines val="1"/>
        </c:dLbls>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66648022445470179"/>
          <c:y val="7.0274991837278908E-2"/>
          <c:w val="0.29629649742058106"/>
          <c:h val="0.89027203121046594"/>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hyperlink" Target="#Index!A5"/><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8</xdr:col>
      <xdr:colOff>28575</xdr:colOff>
      <xdr:row>4</xdr:row>
      <xdr:rowOff>19047</xdr:rowOff>
    </xdr:from>
    <xdr:to>
      <xdr:col>16</xdr:col>
      <xdr:colOff>9524</xdr:colOff>
      <xdr:row>19</xdr:row>
      <xdr:rowOff>9525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2</xdr:col>
      <xdr:colOff>914399</xdr:colOff>
      <xdr:row>4</xdr:row>
      <xdr:rowOff>0</xdr:rowOff>
    </xdr:to>
    <xdr:pic>
      <xdr:nvPicPr>
        <xdr:cNvPr id="6" name="Picture 5">
          <a:extLst>
            <a:ext uri="{FF2B5EF4-FFF2-40B4-BE49-F238E27FC236}">
              <a16:creationId xmlns:a16="http://schemas.microsoft.com/office/drawing/2014/main" id="{17DF3B07-233B-4C16-97DC-F9215F696BE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0"/>
          <a:ext cx="3857624" cy="762000"/>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5</xdr:col>
      <xdr:colOff>9526</xdr:colOff>
      <xdr:row>10</xdr:row>
      <xdr:rowOff>0</xdr:rowOff>
    </xdr:from>
    <xdr:to>
      <xdr:col>6</xdr:col>
      <xdr:colOff>1695451</xdr:colOff>
      <xdr:row>14</xdr:row>
      <xdr:rowOff>190501</xdr:rowOff>
    </xdr:to>
    <xdr:graphicFrame macro="">
      <xdr:nvGraphicFramePr>
        <xdr:cNvPr id="2" name="Chart 2">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0</xdr:row>
      <xdr:rowOff>38102</xdr:rowOff>
    </xdr:from>
    <xdr:to>
      <xdr:col>0</xdr:col>
      <xdr:colOff>1276350</xdr:colOff>
      <xdr:row>0</xdr:row>
      <xdr:rowOff>447676</xdr:rowOff>
    </xdr:to>
    <xdr:sp macro="" textlink="">
      <xdr:nvSpPr>
        <xdr:cNvPr id="3" name="Rounded Rectangle 3">
          <a:hlinkClick xmlns:r="http://schemas.openxmlformats.org/officeDocument/2006/relationships" r:id="rId2"/>
          <a:extLst>
            <a:ext uri="{FF2B5EF4-FFF2-40B4-BE49-F238E27FC236}">
              <a16:creationId xmlns:a16="http://schemas.microsoft.com/office/drawing/2014/main" id="{00000000-0008-0000-0200-000003000000}"/>
            </a:ext>
          </a:extLst>
        </xdr:cNvPr>
        <xdr:cNvSpPr>
          <a:spLocks noEditPoints="1"/>
        </xdr:cNvSpPr>
      </xdr:nvSpPr>
      <xdr:spPr bwMode="auto">
        <a:xfrm>
          <a:off x="114300" y="38102"/>
          <a:ext cx="1162050" cy="409574"/>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G11"/>
  <sheetViews>
    <sheetView tabSelected="1" workbookViewId="0"/>
  </sheetViews>
  <sheetFormatPr defaultRowHeight="15"/>
  <cols>
    <col min="1" max="1" width="30.42578125" style="1" bestFit="1" customWidth="1"/>
    <col min="2" max="5" width="13.7109375" style="1" customWidth="1"/>
    <col min="6" max="6" width="14.42578125" style="1" bestFit="1" customWidth="1"/>
    <col min="7" max="7" width="13" style="1" customWidth="1"/>
    <col min="8" max="8" width="6.28515625" style="1" customWidth="1"/>
    <col min="9" max="16384" width="9.140625" style="1"/>
  </cols>
  <sheetData>
    <row r="5" spans="1:7" ht="18" customHeight="1">
      <c r="A5" s="108" t="s">
        <v>0</v>
      </c>
      <c r="B5" s="109"/>
      <c r="C5" s="109"/>
      <c r="D5" s="109"/>
      <c r="E5" s="109"/>
      <c r="F5" s="109"/>
      <c r="G5" s="109"/>
    </row>
    <row r="6" spans="1:7" ht="18" customHeight="1">
      <c r="A6" s="110" t="s">
        <v>1</v>
      </c>
      <c r="B6" s="112" t="s">
        <v>2</v>
      </c>
      <c r="C6" s="112"/>
      <c r="D6" s="112"/>
      <c r="E6" s="112"/>
      <c r="F6" s="112"/>
      <c r="G6" s="113" t="s">
        <v>3</v>
      </c>
    </row>
    <row r="7" spans="1:7" ht="15.75" thickBot="1">
      <c r="A7" s="111"/>
      <c r="B7" s="47" t="s">
        <v>4</v>
      </c>
      <c r="C7" s="47" t="s">
        <v>5</v>
      </c>
      <c r="D7" s="47" t="s">
        <v>36</v>
      </c>
      <c r="E7" s="48" t="s">
        <v>35</v>
      </c>
      <c r="F7" s="47" t="s">
        <v>6</v>
      </c>
      <c r="G7" s="113"/>
    </row>
    <row r="8" spans="1:7" ht="15.75" thickTop="1">
      <c r="A8" s="79" t="s">
        <v>43</v>
      </c>
      <c r="B8" s="65">
        <f>'Executive Dashboard'!G7</f>
        <v>20</v>
      </c>
      <c r="C8" s="65">
        <f>'Executive Dashboard'!G8</f>
        <v>0</v>
      </c>
      <c r="D8" s="65">
        <f>'Executive Dashboard'!G9</f>
        <v>0</v>
      </c>
      <c r="E8" s="65">
        <f>'Executive Dashboard'!G10</f>
        <v>0</v>
      </c>
      <c r="F8" s="66">
        <f>SUM(B8:E8)</f>
        <v>20</v>
      </c>
      <c r="G8" s="2">
        <f>(B8+C8+D8)/(F8)</f>
        <v>1</v>
      </c>
    </row>
    <row r="9" spans="1:7">
      <c r="A9" s="3"/>
      <c r="B9" s="4"/>
      <c r="C9" s="4"/>
      <c r="D9" s="4"/>
      <c r="E9" s="4"/>
      <c r="F9" s="4"/>
      <c r="G9" s="4"/>
    </row>
    <row r="10" spans="1:7" ht="19.5" customHeight="1" thickBot="1">
      <c r="A10" s="5" t="s">
        <v>6</v>
      </c>
      <c r="B10" s="6">
        <f>SUM(B8:B9)</f>
        <v>20</v>
      </c>
      <c r="C10" s="6">
        <f>SUM(C8:C9)</f>
        <v>0</v>
      </c>
      <c r="D10" s="6">
        <f>SUM(D8:D9)</f>
        <v>0</v>
      </c>
      <c r="E10" s="6">
        <f>SUM(E8:E9)</f>
        <v>0</v>
      </c>
      <c r="F10" s="6">
        <f>SUM(F8:F9)</f>
        <v>20</v>
      </c>
      <c r="G10" s="7">
        <f>SUM(G8:G8)</f>
        <v>1</v>
      </c>
    </row>
    <row r="11" spans="1:7" ht="15.75" thickTop="1">
      <c r="F11" s="67" t="s">
        <v>7</v>
      </c>
      <c r="G11" s="8">
        <f>100%-G10</f>
        <v>0</v>
      </c>
    </row>
  </sheetData>
  <mergeCells count="4">
    <mergeCell ref="A5:G5"/>
    <mergeCell ref="A6:A7"/>
    <mergeCell ref="B6:F6"/>
    <mergeCell ref="G6:G7"/>
  </mergeCells>
  <hyperlinks>
    <hyperlink ref="A8" location="'Executive Dashboard'!A1" display="Executive Dashboard" xr:uid="{00000000-0004-0000-0000-000000000000}"/>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1"/>
  <sheetViews>
    <sheetView zoomScaleSheetLayoutView="100" workbookViewId="0"/>
  </sheetViews>
  <sheetFormatPr defaultColWidth="9" defaultRowHeight="15"/>
  <cols>
    <col min="1" max="1" width="55.7109375" style="9" customWidth="1"/>
    <col min="2" max="2" width="11.7109375" style="10" customWidth="1"/>
    <col min="3" max="3" width="80.7109375" style="62" customWidth="1"/>
    <col min="4" max="16384" width="9" style="9"/>
  </cols>
  <sheetData>
    <row r="1" spans="1:3">
      <c r="A1" s="80" t="s">
        <v>31</v>
      </c>
      <c r="B1" s="80" t="s">
        <v>8</v>
      </c>
      <c r="C1" s="81" t="s">
        <v>9</v>
      </c>
    </row>
    <row r="2" spans="1:3" ht="15" customHeight="1">
      <c r="A2" s="125" t="s">
        <v>158</v>
      </c>
      <c r="B2" s="82" t="s">
        <v>44</v>
      </c>
      <c r="C2" s="83" t="str">
        <f>VLOOKUP(B2,'Executive Dashboard'!$A$17:$D$239,2,0)</f>
        <v>Verify Promo Search screen after login.</v>
      </c>
    </row>
    <row r="3" spans="1:3">
      <c r="A3" s="126"/>
      <c r="B3" s="82" t="s">
        <v>45</v>
      </c>
      <c r="C3" s="83" t="str">
        <f>VLOOKUP(B3,'Executive Dashboard'!$A$17:$D$239,2,0)</f>
        <v>Verify Executive Dashboard page.</v>
      </c>
    </row>
    <row r="4" spans="1:3">
      <c r="A4" s="126"/>
      <c r="B4" s="82" t="s">
        <v>46</v>
      </c>
      <c r="C4" s="83" t="str">
        <f>VLOOKUP(B4,'Executive Dashboard'!$A$17:$D$239,2,0)</f>
        <v>Verify when user made any selections in Madlib Search.</v>
      </c>
    </row>
    <row r="5" spans="1:3">
      <c r="A5" s="126"/>
      <c r="B5" s="82" t="s">
        <v>47</v>
      </c>
      <c r="C5" s="83" t="str">
        <f>VLOOKUP(B5,'Executive Dashboard'!$A$17:$D$239,2,0)</f>
        <v>Verify Top Export icon and options.</v>
      </c>
    </row>
    <row r="6" spans="1:3">
      <c r="A6" s="126"/>
      <c r="B6" s="82" t="s">
        <v>48</v>
      </c>
      <c r="C6" s="83" t="str">
        <f>VLOOKUP(B6,'Executive Dashboard'!$A$17:$D$239,2,0)</f>
        <v>Verify Total Alcohol Beverage Ad Blocks section.</v>
      </c>
    </row>
    <row r="7" spans="1:3">
      <c r="A7" s="126"/>
      <c r="B7" s="82" t="s">
        <v>49</v>
      </c>
      <c r="C7" s="83" t="str">
        <f>VLOOKUP(B7,'Executive Dashboard'!$A$17:$D$239,2,0)</f>
        <v>Verify Total Alcohol Beverage Ad Blocks section Window icon and options.</v>
      </c>
    </row>
    <row r="8" spans="1:3">
      <c r="A8" s="126"/>
      <c r="B8" s="82" t="s">
        <v>50</v>
      </c>
      <c r="C8" s="83" t="str">
        <f>VLOOKUP(B8,'Executive Dashboard'!$A$17:$D$239,2,0)</f>
        <v>Verify Total Alcohol Beverage Ad Blocks section Export icon and options.</v>
      </c>
    </row>
    <row r="9" spans="1:3">
      <c r="A9" s="126"/>
      <c r="B9" s="82" t="s">
        <v>51</v>
      </c>
      <c r="C9" s="83" t="str">
        <f>VLOOKUP(B9,'Executive Dashboard'!$A$17:$D$239,2,0)</f>
        <v>Verify Total Alcohol Beverage Brand Mentions section.</v>
      </c>
    </row>
    <row r="10" spans="1:3">
      <c r="A10" s="126"/>
      <c r="B10" s="82" t="s">
        <v>52</v>
      </c>
      <c r="C10" s="83" t="str">
        <f>VLOOKUP(B10,'Executive Dashboard'!$A$17:$D$239,2,0)</f>
        <v>Verify Total Alcohol Beverage Brand Mentions section Window icon and options.</v>
      </c>
    </row>
    <row r="11" spans="1:3">
      <c r="A11" s="126"/>
      <c r="B11" s="82" t="s">
        <v>53</v>
      </c>
      <c r="C11" s="83" t="str">
        <f>VLOOKUP(B11,'Executive Dashboard'!$A$17:$D$239,2,0)</f>
        <v>Verify Total Alcohol Beverage Brand Mentions section Export icon and options.</v>
      </c>
    </row>
    <row r="12" spans="1:3">
      <c r="A12" s="126"/>
      <c r="B12" s="82" t="s">
        <v>54</v>
      </c>
      <c r="C12" s="83" t="str">
        <f>VLOOKUP(B12,'Executive Dashboard'!$A$17:$D$239,2,0)</f>
        <v>Verify Sales &amp; Ad Share section with Brewer selected.</v>
      </c>
    </row>
    <row r="13" spans="1:3">
      <c r="A13" s="126"/>
      <c r="B13" s="82" t="s">
        <v>55</v>
      </c>
      <c r="C13" s="83" t="str">
        <f>VLOOKUP(B13,'Executive Dashboard'!$A$17:$D$239,2,0)</f>
        <v>Verify Sales &amp; Ad Share section with Brewer selected Window icon and options.</v>
      </c>
    </row>
    <row r="14" spans="1:3">
      <c r="A14" s="126"/>
      <c r="B14" s="82" t="s">
        <v>56</v>
      </c>
      <c r="C14" s="83" t="str">
        <f>VLOOKUP(B14,'Executive Dashboard'!$A$17:$D$239,2,0)</f>
        <v>Verify Sales &amp; Ad Share section with Brewer selected Export icon and options.</v>
      </c>
    </row>
    <row r="15" spans="1:3">
      <c r="A15" s="126"/>
      <c r="B15" s="82" t="s">
        <v>57</v>
      </c>
      <c r="C15" s="83" t="str">
        <f>VLOOKUP(B15,'Executive Dashboard'!$A$17:$D$239,2,0)</f>
        <v>Verify Sales &amp; Ad Share section with Segment selected.</v>
      </c>
    </row>
    <row r="16" spans="1:3">
      <c r="A16" s="126"/>
      <c r="B16" s="82" t="s">
        <v>58</v>
      </c>
      <c r="C16" s="83" t="str">
        <f>VLOOKUP(B16,'Executive Dashboard'!$A$17:$D$239,2,0)</f>
        <v>Verify Sales &amp; Ad Share section with Segment selected Window icon and options.</v>
      </c>
    </row>
    <row r="17" spans="1:3">
      <c r="A17" s="126"/>
      <c r="B17" s="82" t="s">
        <v>59</v>
      </c>
      <c r="C17" s="83" t="str">
        <f>VLOOKUP(B17,'Executive Dashboard'!$A$17:$D$239,2,0)</f>
        <v>Verify Sales &amp; Ad Share section with Segment selected Export icon and options.</v>
      </c>
    </row>
    <row r="18" spans="1:3">
      <c r="A18" s="126"/>
      <c r="B18" s="82" t="s">
        <v>60</v>
      </c>
      <c r="C18" s="83" t="str">
        <f>VLOOKUP(B18,'Executive Dashboard'!$A$17:$D$239,2,0)</f>
        <v>Verify Key Sales Performance Metrics section.</v>
      </c>
    </row>
    <row r="19" spans="1:3">
      <c r="A19" s="126"/>
      <c r="B19" s="82" t="s">
        <v>61</v>
      </c>
      <c r="C19" s="83" t="str">
        <f>VLOOKUP(B19,'Executive Dashboard'!$A$17:$D$239,2,0)</f>
        <v>Verify Key Sales Performance Metrics section Export icon and options.</v>
      </c>
    </row>
    <row r="20" spans="1:3">
      <c r="A20" s="126"/>
      <c r="B20" s="82" t="s">
        <v>62</v>
      </c>
      <c r="C20" s="83" t="str">
        <f>VLOOKUP(B20,'Executive Dashboard'!$A$17:$D$239,2,0)</f>
        <v>Verify Ad Feature Performance Metrics section.</v>
      </c>
    </row>
    <row r="21" spans="1:3">
      <c r="A21" s="127"/>
      <c r="B21" s="82" t="s">
        <v>63</v>
      </c>
      <c r="C21" s="83" t="str">
        <f>VLOOKUP(B21,'Executive Dashboard'!$A$17:$D$239,2,0)</f>
        <v>Verify Ad Feature Performance Metrics section Export icon and options.</v>
      </c>
    </row>
  </sheetData>
  <mergeCells count="1">
    <mergeCell ref="A2:A21"/>
  </mergeCells>
  <pageMargins left="0.69861111111111107" right="0.69861111111111107" top="0.75" bottom="0.75" header="0.3" footer="0.3"/>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39"/>
  <sheetViews>
    <sheetView zoomScaleSheetLayoutView="100" workbookViewId="0"/>
  </sheetViews>
  <sheetFormatPr defaultColWidth="8.7109375" defaultRowHeight="15"/>
  <cols>
    <col min="1" max="1" width="20.7109375" style="44" customWidth="1"/>
    <col min="2" max="2" width="55.7109375" style="40" customWidth="1"/>
    <col min="3" max="3" width="86" style="40" bestFit="1" customWidth="1"/>
    <col min="4" max="5" width="14.7109375" style="40" customWidth="1"/>
    <col min="6" max="6" width="15.85546875" style="40" bestFit="1" customWidth="1"/>
    <col min="7" max="7" width="25.7109375" style="44" customWidth="1"/>
    <col min="8" max="16384" width="8.7109375" style="13"/>
  </cols>
  <sheetData>
    <row r="1" spans="1:7" ht="39.950000000000003" customHeight="1" thickBot="1">
      <c r="A1" s="41"/>
      <c r="B1" s="11"/>
      <c r="C1" s="11"/>
      <c r="D1" s="11"/>
      <c r="E1" s="11"/>
      <c r="F1" s="12"/>
      <c r="G1" s="68"/>
    </row>
    <row r="2" spans="1:7" ht="15.75" thickBot="1">
      <c r="A2" s="14"/>
      <c r="B2" s="15" t="s">
        <v>10</v>
      </c>
      <c r="C2" s="24" t="s">
        <v>43</v>
      </c>
      <c r="D2" s="17"/>
      <c r="E2" s="14"/>
      <c r="F2" s="120" t="s">
        <v>11</v>
      </c>
      <c r="G2" s="120"/>
    </row>
    <row r="3" spans="1:7">
      <c r="A3" s="14"/>
      <c r="B3" s="15" t="s">
        <v>12</v>
      </c>
      <c r="C3" s="24" t="s">
        <v>43</v>
      </c>
      <c r="D3" s="17"/>
      <c r="E3" s="14"/>
      <c r="F3" s="55" t="s">
        <v>13</v>
      </c>
      <c r="G3" s="69"/>
    </row>
    <row r="4" spans="1:7">
      <c r="A4" s="14"/>
      <c r="B4" s="15" t="s">
        <v>14</v>
      </c>
      <c r="C4" s="24" t="s">
        <v>64</v>
      </c>
      <c r="D4" s="18"/>
      <c r="E4" s="14"/>
      <c r="F4" s="56" t="s">
        <v>15</v>
      </c>
      <c r="G4" s="70"/>
    </row>
    <row r="5" spans="1:7" ht="15.75" thickBot="1">
      <c r="A5" s="14"/>
      <c r="B5" s="15" t="s">
        <v>16</v>
      </c>
      <c r="C5" s="24" t="s">
        <v>65</v>
      </c>
      <c r="D5" s="17"/>
      <c r="E5" s="14"/>
      <c r="F5" s="57" t="s">
        <v>17</v>
      </c>
      <c r="G5" s="71"/>
    </row>
    <row r="6" spans="1:7" ht="15.75" thickBot="1">
      <c r="A6" s="14"/>
      <c r="B6" s="58" t="s">
        <v>37</v>
      </c>
      <c r="C6" s="19"/>
      <c r="D6" s="20"/>
      <c r="E6" s="14"/>
      <c r="F6" s="121" t="s">
        <v>18</v>
      </c>
      <c r="G6" s="121"/>
    </row>
    <row r="7" spans="1:7">
      <c r="A7" s="14"/>
      <c r="B7" s="58" t="s">
        <v>38</v>
      </c>
      <c r="C7" s="21">
        <v>44021</v>
      </c>
      <c r="D7" s="22"/>
      <c r="E7" s="14"/>
      <c r="F7" s="59" t="s">
        <v>4</v>
      </c>
      <c r="G7" s="49">
        <f>COUNTIF(G17:G239,"Pass")</f>
        <v>20</v>
      </c>
    </row>
    <row r="8" spans="1:7">
      <c r="A8" s="14"/>
      <c r="B8" s="15" t="s">
        <v>19</v>
      </c>
      <c r="C8" s="24"/>
      <c r="D8" s="23"/>
      <c r="E8" s="14"/>
      <c r="F8" s="60" t="s">
        <v>5</v>
      </c>
      <c r="G8" s="50">
        <f>COUNTIF(G17:G239,"Fail")</f>
        <v>0</v>
      </c>
    </row>
    <row r="9" spans="1:7">
      <c r="A9" s="14"/>
      <c r="B9" s="15" t="s">
        <v>20</v>
      </c>
      <c r="C9" s="24" t="s">
        <v>32</v>
      </c>
      <c r="D9" s="23"/>
      <c r="E9" s="14"/>
      <c r="F9" s="52" t="s">
        <v>36</v>
      </c>
      <c r="G9" s="50">
        <f>COUNTIF(G17:G239,"Blocked")</f>
        <v>0</v>
      </c>
    </row>
    <row r="10" spans="1:7" ht="15.75" thickBot="1">
      <c r="A10" s="14"/>
      <c r="B10" s="58" t="s">
        <v>39</v>
      </c>
      <c r="C10" s="21"/>
      <c r="D10" s="22"/>
      <c r="E10" s="14"/>
      <c r="F10" s="53" t="s">
        <v>35</v>
      </c>
      <c r="G10" s="51">
        <f>COUNTIF(G17:G239,"Not Executed")</f>
        <v>0</v>
      </c>
    </row>
    <row r="11" spans="1:7">
      <c r="A11" s="14"/>
      <c r="B11" s="15" t="s">
        <v>21</v>
      </c>
      <c r="C11" s="16">
        <v>60</v>
      </c>
      <c r="D11" s="23"/>
      <c r="E11" s="14"/>
      <c r="F11" s="54"/>
      <c r="G11" s="72"/>
    </row>
    <row r="12" spans="1:7">
      <c r="A12" s="14"/>
      <c r="B12" s="15" t="s">
        <v>22</v>
      </c>
      <c r="C12" s="16">
        <f>G8</f>
        <v>0</v>
      </c>
      <c r="D12" s="23"/>
      <c r="E12" s="14"/>
      <c r="F12" s="25"/>
      <c r="G12" s="73"/>
    </row>
    <row r="13" spans="1:7">
      <c r="A13" s="14"/>
      <c r="B13" s="58" t="s">
        <v>40</v>
      </c>
      <c r="C13" s="16">
        <f>G9</f>
        <v>0</v>
      </c>
      <c r="D13" s="26"/>
      <c r="E13" s="14"/>
      <c r="F13" s="25"/>
      <c r="G13" s="73"/>
    </row>
    <row r="14" spans="1:7">
      <c r="A14" s="23"/>
      <c r="B14" s="58" t="s">
        <v>41</v>
      </c>
      <c r="C14" s="16">
        <f>G10</f>
        <v>0</v>
      </c>
      <c r="D14" s="27"/>
      <c r="E14" s="14"/>
      <c r="F14" s="25"/>
      <c r="G14" s="73"/>
    </row>
    <row r="15" spans="1:7" ht="15.75" thickBot="1">
      <c r="A15" s="23"/>
      <c r="B15" s="27"/>
      <c r="C15" s="27"/>
      <c r="D15" s="27"/>
      <c r="E15" s="14"/>
      <c r="F15" s="28"/>
      <c r="G15" s="74"/>
    </row>
    <row r="17" spans="1:7" s="29" customFormat="1">
      <c r="A17" s="43" t="s">
        <v>44</v>
      </c>
      <c r="B17" s="122" t="s">
        <v>75</v>
      </c>
      <c r="C17" s="115"/>
      <c r="D17" s="115"/>
      <c r="E17" s="30"/>
      <c r="F17" s="31" t="s">
        <v>23</v>
      </c>
      <c r="G17" s="75" t="str">
        <f>IF(COUNTIF(F20:F20,"Blocked")&gt;0,"Blocked",IF(COUNTIF(F20:F20,"Fail")&gt;0,"Fail",IF(COUNTIF(F20:F20,"")=0,"Pass","Not Executed")))</f>
        <v>Pass</v>
      </c>
    </row>
    <row r="18" spans="1:7" s="29" customFormat="1" ht="30">
      <c r="A18" s="42" t="s">
        <v>24</v>
      </c>
      <c r="B18" s="84" t="s">
        <v>78</v>
      </c>
      <c r="C18" s="85"/>
      <c r="D18" s="85"/>
      <c r="E18" s="33"/>
      <c r="F18" s="34"/>
      <c r="G18" s="34"/>
    </row>
    <row r="19" spans="1:7" s="29" customFormat="1">
      <c r="A19" s="35" t="s">
        <v>25</v>
      </c>
      <c r="B19" s="86" t="s">
        <v>26</v>
      </c>
      <c r="C19" s="86" t="s">
        <v>34</v>
      </c>
      <c r="D19" s="86" t="s">
        <v>33</v>
      </c>
      <c r="E19" s="35" t="s">
        <v>27</v>
      </c>
      <c r="F19" s="35" t="s">
        <v>28</v>
      </c>
      <c r="G19" s="35" t="s">
        <v>29</v>
      </c>
    </row>
    <row r="20" spans="1:7" s="29" customFormat="1" ht="105">
      <c r="A20" s="23">
        <v>1</v>
      </c>
      <c r="B20" s="87" t="s">
        <v>76</v>
      </c>
      <c r="C20" s="88" t="s">
        <v>77</v>
      </c>
      <c r="D20" s="89"/>
      <c r="E20" s="27"/>
      <c r="F20" s="46" t="s">
        <v>4</v>
      </c>
      <c r="G20" s="76"/>
    </row>
    <row r="21" spans="1:7" s="39" customFormat="1">
      <c r="A21" s="42" t="s">
        <v>30</v>
      </c>
      <c r="B21" s="32"/>
      <c r="C21" s="32"/>
      <c r="D21" s="32"/>
      <c r="E21" s="32"/>
      <c r="F21" s="32"/>
      <c r="G21" s="42"/>
    </row>
    <row r="22" spans="1:7" s="29" customFormat="1">
      <c r="A22" s="43" t="s">
        <v>45</v>
      </c>
      <c r="B22" s="122" t="s">
        <v>86</v>
      </c>
      <c r="C22" s="115"/>
      <c r="D22" s="115"/>
      <c r="E22" s="30"/>
      <c r="F22" s="61" t="s">
        <v>23</v>
      </c>
      <c r="G22" s="75" t="str">
        <f>IF(COUNTIF(F25:F28,"Blocked")&gt;0,"Blocked",IF(COUNTIF(F25:F28,"Fail")&gt;0,"Fail",IF(COUNTIF(F25:F28,"")=0,"Pass","Not Executed")))</f>
        <v>Pass</v>
      </c>
    </row>
    <row r="23" spans="1:7" s="29" customFormat="1">
      <c r="A23" s="42" t="s">
        <v>24</v>
      </c>
      <c r="B23" s="85" t="s">
        <v>81</v>
      </c>
      <c r="C23" s="85"/>
      <c r="D23" s="85"/>
      <c r="E23" s="33"/>
      <c r="F23" s="34"/>
      <c r="G23" s="34"/>
    </row>
    <row r="24" spans="1:7" s="29" customFormat="1">
      <c r="A24" s="35" t="s">
        <v>25</v>
      </c>
      <c r="B24" s="86" t="s">
        <v>26</v>
      </c>
      <c r="C24" s="86" t="s">
        <v>34</v>
      </c>
      <c r="D24" s="86" t="s">
        <v>33</v>
      </c>
      <c r="E24" s="35" t="s">
        <v>27</v>
      </c>
      <c r="F24" s="35" t="s">
        <v>28</v>
      </c>
      <c r="G24" s="35" t="s">
        <v>29</v>
      </c>
    </row>
    <row r="25" spans="1:7" s="29" customFormat="1" ht="15.75">
      <c r="A25" s="23">
        <v>1</v>
      </c>
      <c r="B25" s="87" t="s">
        <v>76</v>
      </c>
      <c r="C25" s="90" t="s">
        <v>79</v>
      </c>
      <c r="D25" s="89"/>
      <c r="E25" s="27"/>
      <c r="F25" s="46" t="s">
        <v>4</v>
      </c>
      <c r="G25" s="76"/>
    </row>
    <row r="26" spans="1:7" s="29" customFormat="1" ht="75">
      <c r="A26" s="23">
        <v>2</v>
      </c>
      <c r="B26" s="87" t="s">
        <v>82</v>
      </c>
      <c r="C26" s="88" t="s">
        <v>83</v>
      </c>
      <c r="D26" s="89"/>
      <c r="E26" s="64"/>
      <c r="F26" s="46" t="s">
        <v>4</v>
      </c>
      <c r="G26" s="77"/>
    </row>
    <row r="27" spans="1:7" s="29" customFormat="1" ht="15.75">
      <c r="A27" s="23">
        <v>3</v>
      </c>
      <c r="B27" s="87" t="s">
        <v>84</v>
      </c>
      <c r="C27" s="88" t="s">
        <v>80</v>
      </c>
      <c r="D27" s="89"/>
      <c r="E27" s="64"/>
      <c r="F27" s="46" t="s">
        <v>4</v>
      </c>
      <c r="G27" s="77"/>
    </row>
    <row r="28" spans="1:7" s="29" customFormat="1" ht="75">
      <c r="A28" s="36">
        <v>4</v>
      </c>
      <c r="B28" s="87" t="s">
        <v>85</v>
      </c>
      <c r="C28" s="88" t="s">
        <v>87</v>
      </c>
      <c r="D28" s="89"/>
      <c r="E28" s="64"/>
      <c r="F28" s="46" t="s">
        <v>4</v>
      </c>
      <c r="G28" s="78"/>
    </row>
    <row r="29" spans="1:7" s="39" customFormat="1">
      <c r="A29" s="42" t="s">
        <v>30</v>
      </c>
      <c r="B29" s="32"/>
      <c r="C29" s="32"/>
      <c r="D29" s="32"/>
      <c r="E29" s="32"/>
      <c r="F29" s="32"/>
      <c r="G29" s="42"/>
    </row>
    <row r="30" spans="1:7" s="29" customFormat="1">
      <c r="A30" s="43" t="s">
        <v>46</v>
      </c>
      <c r="B30" s="123" t="s">
        <v>88</v>
      </c>
      <c r="C30" s="124"/>
      <c r="D30" s="124"/>
      <c r="E30" s="30"/>
      <c r="F30" s="61" t="s">
        <v>23</v>
      </c>
      <c r="G30" s="75" t="str">
        <f>IF(COUNTIF(F33:F40,"Blocked")&gt;0,"Blocked",IF(COUNTIF(F33:F40,"Fail")&gt;0,"Fail",IF(COUNTIF(F33:F40,"")=0,"Pass","Not Executed")))</f>
        <v>Pass</v>
      </c>
    </row>
    <row r="31" spans="1:7" s="29" customFormat="1">
      <c r="A31" s="42" t="s">
        <v>24</v>
      </c>
      <c r="B31" s="114" t="s">
        <v>81</v>
      </c>
      <c r="C31" s="115"/>
      <c r="D31" s="93"/>
      <c r="E31" s="33"/>
      <c r="F31" s="34"/>
      <c r="G31" s="34"/>
    </row>
    <row r="32" spans="1:7" s="29" customFormat="1">
      <c r="A32" s="35" t="s">
        <v>25</v>
      </c>
      <c r="B32" s="94" t="s">
        <v>26</v>
      </c>
      <c r="C32" s="94" t="s">
        <v>34</v>
      </c>
      <c r="D32" s="94" t="s">
        <v>33</v>
      </c>
      <c r="E32" s="35" t="s">
        <v>27</v>
      </c>
      <c r="F32" s="35" t="s">
        <v>28</v>
      </c>
      <c r="G32" s="35" t="s">
        <v>29</v>
      </c>
    </row>
    <row r="33" spans="1:7" s="29" customFormat="1" ht="15.75">
      <c r="A33" s="23">
        <v>1</v>
      </c>
      <c r="B33" s="87" t="s">
        <v>76</v>
      </c>
      <c r="C33" s="88" t="s">
        <v>79</v>
      </c>
      <c r="D33" s="89"/>
      <c r="E33" s="27"/>
      <c r="F33" s="46" t="s">
        <v>4</v>
      </c>
      <c r="G33" s="76"/>
    </row>
    <row r="34" spans="1:7" s="29" customFormat="1" ht="15.75">
      <c r="A34" s="23">
        <v>2</v>
      </c>
      <c r="B34" s="87" t="s">
        <v>82</v>
      </c>
      <c r="C34" s="90" t="s">
        <v>89</v>
      </c>
      <c r="D34" s="89"/>
      <c r="E34" s="27"/>
      <c r="F34" s="46" t="s">
        <v>4</v>
      </c>
      <c r="G34" s="76"/>
    </row>
    <row r="35" spans="1:7" s="29" customFormat="1" ht="15.75">
      <c r="A35" s="23">
        <v>3</v>
      </c>
      <c r="B35" s="87" t="s">
        <v>84</v>
      </c>
      <c r="C35" s="88" t="s">
        <v>80</v>
      </c>
      <c r="D35" s="89"/>
      <c r="E35" s="27"/>
      <c r="F35" s="46" t="s">
        <v>4</v>
      </c>
      <c r="G35" s="76"/>
    </row>
    <row r="36" spans="1:7" s="29" customFormat="1" ht="15.75">
      <c r="A36" s="23">
        <v>4</v>
      </c>
      <c r="B36" s="87" t="s">
        <v>90</v>
      </c>
      <c r="C36" s="88" t="s">
        <v>91</v>
      </c>
      <c r="D36" s="89"/>
      <c r="E36" s="27"/>
      <c r="F36" s="46" t="s">
        <v>4</v>
      </c>
      <c r="G36" s="76"/>
    </row>
    <row r="37" spans="1:7" s="29" customFormat="1" ht="45">
      <c r="A37" s="23">
        <v>5</v>
      </c>
      <c r="B37" s="87" t="s">
        <v>92</v>
      </c>
      <c r="C37" s="95" t="s">
        <v>93</v>
      </c>
      <c r="D37" s="89"/>
      <c r="E37" s="27"/>
      <c r="F37" s="46" t="s">
        <v>4</v>
      </c>
      <c r="G37" s="76"/>
    </row>
    <row r="38" spans="1:7" s="29" customFormat="1" ht="45">
      <c r="A38" s="23">
        <v>6</v>
      </c>
      <c r="B38" s="87" t="s">
        <v>94</v>
      </c>
      <c r="C38" s="88" t="s">
        <v>95</v>
      </c>
      <c r="D38" s="89"/>
      <c r="E38" s="27"/>
      <c r="F38" s="46" t="s">
        <v>4</v>
      </c>
      <c r="G38" s="76"/>
    </row>
    <row r="39" spans="1:7" s="29" customFormat="1" ht="15.75">
      <c r="A39" s="36">
        <v>7</v>
      </c>
      <c r="B39" s="87" t="s">
        <v>96</v>
      </c>
      <c r="C39" s="88" t="s">
        <v>97</v>
      </c>
      <c r="D39" s="89"/>
      <c r="E39" s="27"/>
      <c r="F39" s="46" t="s">
        <v>4</v>
      </c>
      <c r="G39" s="76"/>
    </row>
    <row r="40" spans="1:7" s="29" customFormat="1" ht="30">
      <c r="A40" s="63">
        <v>8</v>
      </c>
      <c r="B40" s="87" t="s">
        <v>98</v>
      </c>
      <c r="C40" s="88" t="s">
        <v>99</v>
      </c>
      <c r="D40" s="89"/>
      <c r="E40" s="27"/>
      <c r="F40" s="46" t="s">
        <v>4</v>
      </c>
      <c r="G40" s="76"/>
    </row>
    <row r="41" spans="1:7" s="39" customFormat="1">
      <c r="A41" s="42" t="s">
        <v>30</v>
      </c>
      <c r="B41" s="32"/>
      <c r="C41" s="32"/>
      <c r="D41" s="32"/>
      <c r="E41" s="32"/>
      <c r="F41" s="32"/>
      <c r="G41" s="42"/>
    </row>
    <row r="42" spans="1:7" s="29" customFormat="1">
      <c r="A42" s="43" t="s">
        <v>47</v>
      </c>
      <c r="B42" s="122" t="s">
        <v>100</v>
      </c>
      <c r="C42" s="115"/>
      <c r="D42" s="115"/>
      <c r="E42" s="30"/>
      <c r="F42" s="61" t="s">
        <v>23</v>
      </c>
      <c r="G42" s="75" t="str">
        <f>IF(COUNTIF(F45:F52,"Blocked")&gt;0,"Blocked",IF(COUNTIF(F45:F52,"Fail")&gt;0,"Fail",IF(COUNTIF(F45:F52,"")=0,"Pass","Not Executed")))</f>
        <v>Pass</v>
      </c>
    </row>
    <row r="43" spans="1:7" s="29" customFormat="1">
      <c r="A43" s="42" t="s">
        <v>24</v>
      </c>
      <c r="B43" s="85" t="s">
        <v>81</v>
      </c>
      <c r="C43" s="33"/>
      <c r="D43" s="33"/>
      <c r="E43" s="33"/>
      <c r="F43" s="34"/>
      <c r="G43" s="34"/>
    </row>
    <row r="44" spans="1:7" s="29" customFormat="1">
      <c r="A44" s="35" t="s">
        <v>25</v>
      </c>
      <c r="B44" s="35" t="s">
        <v>26</v>
      </c>
      <c r="C44" s="45" t="s">
        <v>34</v>
      </c>
      <c r="D44" s="35" t="s">
        <v>33</v>
      </c>
      <c r="E44" s="35" t="s">
        <v>27</v>
      </c>
      <c r="F44" s="35" t="s">
        <v>28</v>
      </c>
      <c r="G44" s="35" t="s">
        <v>29</v>
      </c>
    </row>
    <row r="45" spans="1:7" s="29" customFormat="1" ht="15.75">
      <c r="A45" s="23">
        <v>1</v>
      </c>
      <c r="B45" s="87" t="s">
        <v>76</v>
      </c>
      <c r="C45" s="88" t="s">
        <v>79</v>
      </c>
      <c r="D45" s="27"/>
      <c r="E45" s="27"/>
      <c r="F45" s="46" t="s">
        <v>4</v>
      </c>
      <c r="G45" s="76"/>
    </row>
    <row r="46" spans="1:7" s="29" customFormat="1" ht="15.75">
      <c r="A46" s="23">
        <v>2</v>
      </c>
      <c r="B46" s="87" t="s">
        <v>82</v>
      </c>
      <c r="C46" s="90" t="s">
        <v>89</v>
      </c>
      <c r="D46" s="27"/>
      <c r="E46" s="27"/>
      <c r="F46" s="46" t="s">
        <v>4</v>
      </c>
      <c r="G46" s="76"/>
    </row>
    <row r="47" spans="1:7" s="29" customFormat="1" ht="15.75">
      <c r="A47" s="63">
        <v>3</v>
      </c>
      <c r="B47" s="87" t="s">
        <v>84</v>
      </c>
      <c r="C47" s="88" t="s">
        <v>80</v>
      </c>
      <c r="D47" s="27"/>
      <c r="E47" s="27"/>
      <c r="F47" s="46" t="s">
        <v>4</v>
      </c>
      <c r="G47" s="76"/>
    </row>
    <row r="48" spans="1:7" s="29" customFormat="1" ht="75">
      <c r="A48" s="63">
        <v>4</v>
      </c>
      <c r="B48" s="37" t="s">
        <v>101</v>
      </c>
      <c r="C48" s="97" t="s">
        <v>110</v>
      </c>
      <c r="D48" s="27"/>
      <c r="E48" s="27"/>
      <c r="F48" s="46" t="s">
        <v>4</v>
      </c>
      <c r="G48" s="76"/>
    </row>
    <row r="49" spans="1:7" s="29" customFormat="1" ht="55.5">
      <c r="A49" s="63">
        <v>5</v>
      </c>
      <c r="B49" s="96" t="s">
        <v>102</v>
      </c>
      <c r="C49" s="97" t="s">
        <v>103</v>
      </c>
      <c r="D49" s="27"/>
      <c r="E49" s="27"/>
      <c r="F49" s="46" t="s">
        <v>4</v>
      </c>
      <c r="G49" s="76"/>
    </row>
    <row r="50" spans="1:7" s="29" customFormat="1" ht="55.5">
      <c r="A50" s="63">
        <v>6</v>
      </c>
      <c r="B50" s="96" t="s">
        <v>104</v>
      </c>
      <c r="C50" s="97" t="s">
        <v>105</v>
      </c>
      <c r="D50" s="27"/>
      <c r="E50" s="27"/>
      <c r="F50" s="46" t="s">
        <v>4</v>
      </c>
      <c r="G50" s="76"/>
    </row>
    <row r="51" spans="1:7" s="29" customFormat="1" ht="55.5">
      <c r="A51" s="63">
        <v>7</v>
      </c>
      <c r="B51" s="96" t="s">
        <v>106</v>
      </c>
      <c r="C51" s="97" t="s">
        <v>107</v>
      </c>
      <c r="D51" s="27"/>
      <c r="E51" s="27"/>
      <c r="F51" s="46" t="s">
        <v>4</v>
      </c>
      <c r="G51" s="76"/>
    </row>
    <row r="52" spans="1:7" s="29" customFormat="1" ht="55.5">
      <c r="A52" s="63">
        <v>8</v>
      </c>
      <c r="B52" s="96" t="s">
        <v>108</v>
      </c>
      <c r="C52" s="97" t="s">
        <v>109</v>
      </c>
      <c r="D52" s="27"/>
      <c r="E52" s="27"/>
      <c r="F52" s="46" t="s">
        <v>4</v>
      </c>
      <c r="G52" s="76"/>
    </row>
    <row r="53" spans="1:7" s="39" customFormat="1">
      <c r="A53" s="42" t="s">
        <v>30</v>
      </c>
      <c r="B53" s="32"/>
      <c r="C53" s="32"/>
      <c r="D53" s="32"/>
      <c r="E53" s="32"/>
      <c r="F53" s="32"/>
      <c r="G53" s="42"/>
    </row>
    <row r="54" spans="1:7" customFormat="1">
      <c r="A54" s="98" t="s">
        <v>48</v>
      </c>
      <c r="B54" s="118" t="s">
        <v>66</v>
      </c>
      <c r="C54" s="119"/>
      <c r="D54" s="119"/>
      <c r="E54" s="99"/>
      <c r="F54" s="100" t="s">
        <v>23</v>
      </c>
      <c r="G54" s="101" t="str">
        <f>IF(COUNTIF(F57:F60,"Blocked")&gt;0,"Blocked",IF(COUNTIF(F57:F60,"Fail")&gt;0,"Fail",IF(COUNTIF(F57:F60,"")=0,"Pass","Not Executed")))</f>
        <v>Pass</v>
      </c>
    </row>
    <row r="55" spans="1:7" customFormat="1">
      <c r="A55" s="102" t="s">
        <v>24</v>
      </c>
      <c r="B55" s="85" t="s">
        <v>81</v>
      </c>
      <c r="C55" s="84"/>
      <c r="D55" s="84"/>
      <c r="E55" s="84"/>
      <c r="F55" s="103"/>
      <c r="G55" s="103"/>
    </row>
    <row r="56" spans="1:7" customFormat="1">
      <c r="A56" s="104" t="s">
        <v>25</v>
      </c>
      <c r="B56" s="104" t="s">
        <v>26</v>
      </c>
      <c r="C56" s="104" t="s">
        <v>34</v>
      </c>
      <c r="D56" s="104" t="s">
        <v>33</v>
      </c>
      <c r="E56" s="104" t="s">
        <v>27</v>
      </c>
      <c r="F56" s="104" t="s">
        <v>28</v>
      </c>
      <c r="G56" s="104" t="s">
        <v>29</v>
      </c>
    </row>
    <row r="57" spans="1:7" customFormat="1" ht="15.75">
      <c r="A57" s="105">
        <v>1</v>
      </c>
      <c r="B57" s="87" t="s">
        <v>76</v>
      </c>
      <c r="C57" s="88" t="s">
        <v>79</v>
      </c>
      <c r="D57" s="97"/>
      <c r="E57" s="97"/>
      <c r="F57" s="46" t="s">
        <v>4</v>
      </c>
      <c r="G57" s="106"/>
    </row>
    <row r="58" spans="1:7" customFormat="1" ht="15.75">
      <c r="A58" s="105">
        <v>2</v>
      </c>
      <c r="B58" s="87" t="s">
        <v>82</v>
      </c>
      <c r="C58" s="90" t="s">
        <v>89</v>
      </c>
      <c r="D58" s="97"/>
      <c r="E58" s="97"/>
      <c r="F58" s="46" t="s">
        <v>4</v>
      </c>
      <c r="G58" s="106"/>
    </row>
    <row r="59" spans="1:7" customFormat="1" ht="15.75">
      <c r="A59" s="105">
        <v>3</v>
      </c>
      <c r="B59" s="87" t="s">
        <v>84</v>
      </c>
      <c r="C59" s="88" t="s">
        <v>80</v>
      </c>
      <c r="D59" s="97"/>
      <c r="E59" s="97"/>
      <c r="F59" s="46" t="s">
        <v>4</v>
      </c>
      <c r="G59" s="106"/>
    </row>
    <row r="60" spans="1:7" customFormat="1" ht="90">
      <c r="A60" s="105">
        <v>4</v>
      </c>
      <c r="B60" s="37" t="s">
        <v>68</v>
      </c>
      <c r="C60" s="38" t="s">
        <v>125</v>
      </c>
      <c r="D60" s="97"/>
      <c r="E60" s="97"/>
      <c r="F60" s="46" t="s">
        <v>4</v>
      </c>
      <c r="G60" s="106"/>
    </row>
    <row r="61" spans="1:7" customFormat="1">
      <c r="A61" s="102" t="s">
        <v>30</v>
      </c>
      <c r="B61" s="107"/>
      <c r="C61" s="107"/>
      <c r="D61" s="107"/>
      <c r="E61" s="107"/>
      <c r="F61" s="107"/>
      <c r="G61" s="102"/>
    </row>
    <row r="62" spans="1:7" customFormat="1">
      <c r="A62" s="98" t="s">
        <v>49</v>
      </c>
      <c r="B62" s="116" t="s">
        <v>126</v>
      </c>
      <c r="C62" s="117"/>
      <c r="D62" s="117"/>
      <c r="E62" s="99"/>
      <c r="F62" s="100" t="s">
        <v>23</v>
      </c>
      <c r="G62" s="101" t="str">
        <f>IF(COUNTIF(F65:F75,"Blocked")&gt;0,"Blocked",IF(COUNTIF(F65:F75,"Fail")&gt;0,"Fail",IF(COUNTIF(F65:F75,"")=0,"Pass","Not Executed")))</f>
        <v>Pass</v>
      </c>
    </row>
    <row r="63" spans="1:7" customFormat="1">
      <c r="A63" s="102" t="s">
        <v>24</v>
      </c>
      <c r="B63" s="85" t="s">
        <v>81</v>
      </c>
      <c r="C63" s="84"/>
      <c r="D63" s="84"/>
      <c r="E63" s="84"/>
      <c r="F63" s="103"/>
      <c r="G63" s="103"/>
    </row>
    <row r="64" spans="1:7" customFormat="1">
      <c r="A64" s="104" t="s">
        <v>25</v>
      </c>
      <c r="B64" s="104" t="s">
        <v>26</v>
      </c>
      <c r="C64" s="104" t="s">
        <v>34</v>
      </c>
      <c r="D64" s="104" t="s">
        <v>33</v>
      </c>
      <c r="E64" s="104" t="s">
        <v>27</v>
      </c>
      <c r="F64" s="104" t="s">
        <v>28</v>
      </c>
      <c r="G64" s="104" t="s">
        <v>29</v>
      </c>
    </row>
    <row r="65" spans="1:7" customFormat="1" ht="15.75">
      <c r="A65" s="105">
        <v>1</v>
      </c>
      <c r="B65" s="87" t="s">
        <v>76</v>
      </c>
      <c r="C65" s="88" t="s">
        <v>79</v>
      </c>
      <c r="D65" s="97"/>
      <c r="E65" s="97"/>
      <c r="F65" s="46" t="s">
        <v>4</v>
      </c>
      <c r="G65" s="106"/>
    </row>
    <row r="66" spans="1:7" customFormat="1" ht="15.75">
      <c r="A66" s="105">
        <v>2</v>
      </c>
      <c r="B66" s="87" t="s">
        <v>82</v>
      </c>
      <c r="C66" s="90" t="s">
        <v>89</v>
      </c>
      <c r="D66" s="97"/>
      <c r="E66" s="97"/>
      <c r="F66" s="46" t="s">
        <v>4</v>
      </c>
      <c r="G66" s="106"/>
    </row>
    <row r="67" spans="1:7" customFormat="1" ht="15.75">
      <c r="A67" s="105">
        <v>3</v>
      </c>
      <c r="B67" s="87" t="s">
        <v>84</v>
      </c>
      <c r="C67" s="88" t="s">
        <v>80</v>
      </c>
      <c r="D67" s="97"/>
      <c r="E67" s="97"/>
      <c r="F67" s="46" t="s">
        <v>4</v>
      </c>
      <c r="G67" s="106"/>
    </row>
    <row r="68" spans="1:7" customFormat="1" ht="15.75">
      <c r="A68" s="105">
        <v>4</v>
      </c>
      <c r="B68" s="37" t="s">
        <v>68</v>
      </c>
      <c r="C68" s="97" t="s">
        <v>127</v>
      </c>
      <c r="D68" s="97"/>
      <c r="E68" s="97"/>
      <c r="F68" s="46" t="s">
        <v>4</v>
      </c>
      <c r="G68" s="106"/>
    </row>
    <row r="69" spans="1:7" customFormat="1" ht="60">
      <c r="A69" s="105">
        <v>5</v>
      </c>
      <c r="B69" s="96" t="s">
        <v>111</v>
      </c>
      <c r="C69" s="97" t="s">
        <v>128</v>
      </c>
      <c r="D69" s="97"/>
      <c r="E69" s="97"/>
      <c r="F69" s="46" t="s">
        <v>4</v>
      </c>
      <c r="G69" s="105"/>
    </row>
    <row r="70" spans="1:7" customFormat="1" ht="15.75">
      <c r="A70" s="105">
        <v>6</v>
      </c>
      <c r="B70" s="96" t="s">
        <v>112</v>
      </c>
      <c r="C70" s="97" t="s">
        <v>129</v>
      </c>
      <c r="D70" s="97"/>
      <c r="E70" s="97"/>
      <c r="F70" s="46" t="s">
        <v>4</v>
      </c>
      <c r="G70" s="106"/>
    </row>
    <row r="71" spans="1:7" customFormat="1" ht="15.75">
      <c r="A71" s="105">
        <v>7</v>
      </c>
      <c r="B71" s="96" t="s">
        <v>113</v>
      </c>
      <c r="C71" s="97" t="s">
        <v>130</v>
      </c>
      <c r="D71" s="97"/>
      <c r="E71" s="97"/>
      <c r="F71" s="46" t="s">
        <v>4</v>
      </c>
      <c r="G71" s="106"/>
    </row>
    <row r="72" spans="1:7" customFormat="1" ht="75">
      <c r="A72" s="105">
        <v>8</v>
      </c>
      <c r="B72" s="96" t="s">
        <v>131</v>
      </c>
      <c r="C72" s="38" t="s">
        <v>132</v>
      </c>
      <c r="D72" s="97"/>
      <c r="E72" s="97"/>
      <c r="F72" s="46" t="s">
        <v>4</v>
      </c>
      <c r="G72" s="106"/>
    </row>
    <row r="73" spans="1:7" customFormat="1" ht="30">
      <c r="A73" s="105">
        <v>9</v>
      </c>
      <c r="B73" s="37" t="s">
        <v>101</v>
      </c>
      <c r="C73" s="97" t="s">
        <v>133</v>
      </c>
      <c r="D73" s="97"/>
      <c r="E73" s="97"/>
      <c r="F73" s="46" t="s">
        <v>4</v>
      </c>
      <c r="G73" s="106"/>
    </row>
    <row r="74" spans="1:7" customFormat="1" ht="55.5">
      <c r="A74" s="105">
        <v>10</v>
      </c>
      <c r="B74" s="96" t="s">
        <v>106</v>
      </c>
      <c r="C74" s="97" t="s">
        <v>107</v>
      </c>
      <c r="D74" s="97"/>
      <c r="E74" s="97"/>
      <c r="F74" s="46" t="s">
        <v>4</v>
      </c>
      <c r="G74" s="106"/>
    </row>
    <row r="75" spans="1:7" customFormat="1" ht="15.75">
      <c r="A75" s="105">
        <v>11</v>
      </c>
      <c r="B75" s="37" t="s">
        <v>134</v>
      </c>
      <c r="C75" s="97" t="s">
        <v>67</v>
      </c>
      <c r="D75" s="97"/>
      <c r="E75" s="97"/>
      <c r="F75" s="46" t="s">
        <v>4</v>
      </c>
      <c r="G75" s="106"/>
    </row>
    <row r="76" spans="1:7" customFormat="1">
      <c r="A76" s="102" t="s">
        <v>30</v>
      </c>
      <c r="B76" s="107"/>
      <c r="C76" s="107"/>
      <c r="D76" s="107"/>
      <c r="E76" s="107"/>
      <c r="F76" s="107"/>
      <c r="G76" s="102"/>
    </row>
    <row r="77" spans="1:7" customFormat="1">
      <c r="A77" s="98" t="s">
        <v>50</v>
      </c>
      <c r="B77" s="116" t="s">
        <v>135</v>
      </c>
      <c r="C77" s="117"/>
      <c r="D77" s="117"/>
      <c r="E77" s="99"/>
      <c r="F77" s="100" t="s">
        <v>23</v>
      </c>
      <c r="G77" s="101" t="str">
        <f>IF(COUNTIF(F80:F89,"Blocked")&gt;0,"Blocked",IF(COUNTIF(F80:F89,"Fail")&gt;0,"Fail",IF(COUNTIF(F80:F89,"")=0,"Pass","Not Executed")))</f>
        <v>Pass</v>
      </c>
    </row>
    <row r="78" spans="1:7" customFormat="1">
      <c r="A78" s="102" t="s">
        <v>24</v>
      </c>
      <c r="B78" s="85" t="s">
        <v>81</v>
      </c>
      <c r="C78" s="84"/>
      <c r="D78" s="84"/>
      <c r="E78" s="84"/>
      <c r="F78" s="103"/>
      <c r="G78" s="103"/>
    </row>
    <row r="79" spans="1:7" customFormat="1">
      <c r="A79" s="104" t="s">
        <v>25</v>
      </c>
      <c r="B79" s="104" t="s">
        <v>26</v>
      </c>
      <c r="C79" s="104" t="s">
        <v>34</v>
      </c>
      <c r="D79" s="104" t="s">
        <v>33</v>
      </c>
      <c r="E79" s="104" t="s">
        <v>27</v>
      </c>
      <c r="F79" s="104" t="s">
        <v>28</v>
      </c>
      <c r="G79" s="104" t="s">
        <v>29</v>
      </c>
    </row>
    <row r="80" spans="1:7" customFormat="1" ht="15.75">
      <c r="A80" s="105">
        <v>1</v>
      </c>
      <c r="B80" s="87" t="s">
        <v>76</v>
      </c>
      <c r="C80" s="88" t="s">
        <v>79</v>
      </c>
      <c r="D80" s="97"/>
      <c r="E80" s="97"/>
      <c r="F80" s="46" t="s">
        <v>4</v>
      </c>
      <c r="G80" s="106"/>
    </row>
    <row r="81" spans="1:7" customFormat="1" ht="15.75">
      <c r="A81" s="105">
        <v>2</v>
      </c>
      <c r="B81" s="87" t="s">
        <v>82</v>
      </c>
      <c r="C81" s="90" t="s">
        <v>89</v>
      </c>
      <c r="D81" s="97"/>
      <c r="E81" s="97"/>
      <c r="F81" s="46" t="s">
        <v>4</v>
      </c>
      <c r="G81" s="106"/>
    </row>
    <row r="82" spans="1:7" customFormat="1" ht="15.75">
      <c r="A82" s="105">
        <v>3</v>
      </c>
      <c r="B82" s="87" t="s">
        <v>84</v>
      </c>
      <c r="C82" s="88" t="s">
        <v>80</v>
      </c>
      <c r="D82" s="97"/>
      <c r="E82" s="97"/>
      <c r="F82" s="46" t="s">
        <v>4</v>
      </c>
      <c r="G82" s="106"/>
    </row>
    <row r="83" spans="1:7" customFormat="1" ht="15.75">
      <c r="A83" s="105">
        <v>4</v>
      </c>
      <c r="B83" s="37" t="s">
        <v>68</v>
      </c>
      <c r="C83" s="97" t="s">
        <v>127</v>
      </c>
      <c r="D83" s="97"/>
      <c r="E83" s="97"/>
      <c r="F83" s="46" t="s">
        <v>4</v>
      </c>
      <c r="G83" s="106"/>
    </row>
    <row r="84" spans="1:7" customFormat="1" ht="90">
      <c r="A84" s="105">
        <v>5</v>
      </c>
      <c r="B84" s="96" t="s">
        <v>114</v>
      </c>
      <c r="C84" s="97" t="s">
        <v>136</v>
      </c>
      <c r="D84" s="97"/>
      <c r="E84" s="97"/>
      <c r="F84" s="46" t="s">
        <v>4</v>
      </c>
      <c r="G84" s="106"/>
    </row>
    <row r="85" spans="1:7" customFormat="1" ht="55.5">
      <c r="A85" s="105">
        <v>6</v>
      </c>
      <c r="B85" s="96" t="s">
        <v>115</v>
      </c>
      <c r="C85" s="97" t="s">
        <v>116</v>
      </c>
      <c r="D85" s="97"/>
      <c r="E85" s="97"/>
      <c r="F85" s="46" t="s">
        <v>4</v>
      </c>
      <c r="G85" s="106"/>
    </row>
    <row r="86" spans="1:7" customFormat="1" ht="55.5">
      <c r="A86" s="105">
        <v>7</v>
      </c>
      <c r="B86" s="96" t="s">
        <v>117</v>
      </c>
      <c r="C86" s="97" t="s">
        <v>118</v>
      </c>
      <c r="D86" s="97"/>
      <c r="E86" s="97"/>
      <c r="F86" s="46" t="s">
        <v>4</v>
      </c>
      <c r="G86" s="106"/>
    </row>
    <row r="87" spans="1:7" customFormat="1" ht="55.5">
      <c r="A87" s="105">
        <v>8</v>
      </c>
      <c r="B87" s="96" t="s">
        <v>119</v>
      </c>
      <c r="C87" s="97" t="s">
        <v>120</v>
      </c>
      <c r="D87" s="97"/>
      <c r="E87" s="97"/>
      <c r="F87" s="46" t="s">
        <v>4</v>
      </c>
      <c r="G87" s="106"/>
    </row>
    <row r="88" spans="1:7" customFormat="1" ht="55.5">
      <c r="A88" s="105">
        <v>9</v>
      </c>
      <c r="B88" s="96" t="s">
        <v>121</v>
      </c>
      <c r="C88" s="97" t="s">
        <v>122</v>
      </c>
      <c r="D88" s="97"/>
      <c r="E88" s="97"/>
      <c r="F88" s="46" t="s">
        <v>4</v>
      </c>
      <c r="G88" s="106"/>
    </row>
    <row r="89" spans="1:7" customFormat="1" ht="55.5">
      <c r="A89" s="105">
        <v>10</v>
      </c>
      <c r="B89" s="96" t="s">
        <v>123</v>
      </c>
      <c r="C89" s="97" t="s">
        <v>124</v>
      </c>
      <c r="D89" s="97"/>
      <c r="E89" s="97"/>
      <c r="F89" s="46" t="s">
        <v>4</v>
      </c>
      <c r="G89" s="106"/>
    </row>
    <row r="90" spans="1:7" customFormat="1">
      <c r="A90" s="102" t="s">
        <v>30</v>
      </c>
      <c r="B90" s="107"/>
      <c r="C90" s="107"/>
      <c r="D90" s="107"/>
      <c r="E90" s="107"/>
      <c r="F90" s="107"/>
      <c r="G90" s="102"/>
    </row>
    <row r="91" spans="1:7" s="91" customFormat="1">
      <c r="A91" s="98" t="s">
        <v>51</v>
      </c>
      <c r="B91" s="118" t="s">
        <v>69</v>
      </c>
      <c r="C91" s="119"/>
      <c r="D91" s="119"/>
      <c r="E91" s="99"/>
      <c r="F91" s="100" t="s">
        <v>23</v>
      </c>
      <c r="G91" s="101" t="str">
        <f>IF(COUNTIF(F94:F98,"Blocked")&gt;0,"Blocked",IF(COUNTIF(F94:F98,"Fail")&gt;0,"Fail",IF(COUNTIF(F94:F98,"")=0,"Pass","Not Executed")))</f>
        <v>Pass</v>
      </c>
    </row>
    <row r="92" spans="1:7" s="91" customFormat="1">
      <c r="A92" s="102" t="s">
        <v>24</v>
      </c>
      <c r="B92" s="85" t="s">
        <v>81</v>
      </c>
      <c r="C92" s="92"/>
      <c r="D92" s="92"/>
      <c r="E92" s="92"/>
      <c r="F92" s="103"/>
      <c r="G92" s="103"/>
    </row>
    <row r="93" spans="1:7" s="91" customFormat="1">
      <c r="A93" s="104" t="s">
        <v>25</v>
      </c>
      <c r="B93" s="104" t="s">
        <v>26</v>
      </c>
      <c r="C93" s="104" t="s">
        <v>34</v>
      </c>
      <c r="D93" s="104" t="s">
        <v>33</v>
      </c>
      <c r="E93" s="104" t="s">
        <v>27</v>
      </c>
      <c r="F93" s="104" t="s">
        <v>28</v>
      </c>
      <c r="G93" s="104" t="s">
        <v>29</v>
      </c>
    </row>
    <row r="94" spans="1:7" s="91" customFormat="1" ht="15.75">
      <c r="A94" s="105">
        <v>1</v>
      </c>
      <c r="B94" s="87" t="s">
        <v>76</v>
      </c>
      <c r="C94" s="88" t="s">
        <v>79</v>
      </c>
      <c r="D94" s="97"/>
      <c r="E94" s="97"/>
      <c r="F94" s="46" t="s">
        <v>4</v>
      </c>
      <c r="G94" s="106"/>
    </row>
    <row r="95" spans="1:7" s="91" customFormat="1" ht="15.75">
      <c r="A95" s="105">
        <v>2</v>
      </c>
      <c r="B95" s="87" t="s">
        <v>82</v>
      </c>
      <c r="C95" s="90" t="s">
        <v>89</v>
      </c>
      <c r="D95" s="97"/>
      <c r="E95" s="97"/>
      <c r="F95" s="46" t="s">
        <v>4</v>
      </c>
      <c r="G95" s="106"/>
    </row>
    <row r="96" spans="1:7" s="91" customFormat="1" ht="15.75">
      <c r="A96" s="105">
        <v>3</v>
      </c>
      <c r="B96" s="87" t="s">
        <v>84</v>
      </c>
      <c r="C96" s="88" t="s">
        <v>80</v>
      </c>
      <c r="D96" s="97"/>
      <c r="E96" s="97"/>
      <c r="F96" s="46" t="s">
        <v>4</v>
      </c>
      <c r="G96" s="106"/>
    </row>
    <row r="97" spans="1:7" s="91" customFormat="1" ht="15.75">
      <c r="A97" s="105">
        <v>4</v>
      </c>
      <c r="B97" s="87" t="s">
        <v>140</v>
      </c>
      <c r="C97" s="88" t="s">
        <v>141</v>
      </c>
      <c r="D97" s="97"/>
      <c r="E97" s="97"/>
      <c r="F97" s="46" t="s">
        <v>4</v>
      </c>
      <c r="G97" s="106"/>
    </row>
    <row r="98" spans="1:7" s="91" customFormat="1" ht="90">
      <c r="A98" s="105">
        <v>5</v>
      </c>
      <c r="B98" s="37" t="s">
        <v>70</v>
      </c>
      <c r="C98" s="38" t="s">
        <v>137</v>
      </c>
      <c r="D98" s="97"/>
      <c r="E98" s="97"/>
      <c r="F98" s="46" t="s">
        <v>4</v>
      </c>
      <c r="G98" s="106"/>
    </row>
    <row r="99" spans="1:7" s="91" customFormat="1">
      <c r="A99" s="102" t="s">
        <v>30</v>
      </c>
      <c r="B99" s="107"/>
      <c r="C99" s="107"/>
      <c r="D99" s="107"/>
      <c r="E99" s="107"/>
      <c r="F99" s="107"/>
      <c r="G99" s="102"/>
    </row>
    <row r="100" spans="1:7" s="91" customFormat="1">
      <c r="A100" s="98" t="s">
        <v>52</v>
      </c>
      <c r="B100" s="116" t="s">
        <v>138</v>
      </c>
      <c r="C100" s="117"/>
      <c r="D100" s="117"/>
      <c r="E100" s="99"/>
      <c r="F100" s="100" t="s">
        <v>23</v>
      </c>
      <c r="G100" s="101" t="str">
        <f>IF(COUNTIF(F103:F114,"Blocked")&gt;0,"Blocked",IF(COUNTIF(F103:F114,"Fail")&gt;0,"Fail",IF(COUNTIF(F103:F114,"")=0,"Pass","Not Executed")))</f>
        <v>Pass</v>
      </c>
    </row>
    <row r="101" spans="1:7" s="91" customFormat="1">
      <c r="A101" s="102" t="s">
        <v>24</v>
      </c>
      <c r="B101" s="85" t="s">
        <v>81</v>
      </c>
      <c r="C101" s="92"/>
      <c r="D101" s="92"/>
      <c r="E101" s="92"/>
      <c r="F101" s="103"/>
      <c r="G101" s="103"/>
    </row>
    <row r="102" spans="1:7" s="91" customFormat="1">
      <c r="A102" s="104" t="s">
        <v>25</v>
      </c>
      <c r="B102" s="104" t="s">
        <v>26</v>
      </c>
      <c r="C102" s="104" t="s">
        <v>34</v>
      </c>
      <c r="D102" s="104" t="s">
        <v>33</v>
      </c>
      <c r="E102" s="104" t="s">
        <v>27</v>
      </c>
      <c r="F102" s="104" t="s">
        <v>28</v>
      </c>
      <c r="G102" s="104" t="s">
        <v>29</v>
      </c>
    </row>
    <row r="103" spans="1:7" s="91" customFormat="1" ht="15.75">
      <c r="A103" s="105">
        <v>1</v>
      </c>
      <c r="B103" s="87" t="s">
        <v>76</v>
      </c>
      <c r="C103" s="88" t="s">
        <v>79</v>
      </c>
      <c r="D103" s="97"/>
      <c r="E103" s="97"/>
      <c r="F103" s="46" t="s">
        <v>4</v>
      </c>
      <c r="G103" s="106"/>
    </row>
    <row r="104" spans="1:7" s="91" customFormat="1" ht="15.75">
      <c r="A104" s="105">
        <v>2</v>
      </c>
      <c r="B104" s="87" t="s">
        <v>82</v>
      </c>
      <c r="C104" s="90" t="s">
        <v>89</v>
      </c>
      <c r="D104" s="97"/>
      <c r="E104" s="97"/>
      <c r="F104" s="46" t="s">
        <v>4</v>
      </c>
      <c r="G104" s="106"/>
    </row>
    <row r="105" spans="1:7" s="91" customFormat="1" ht="15.75">
      <c r="A105" s="105">
        <v>3</v>
      </c>
      <c r="B105" s="87" t="s">
        <v>84</v>
      </c>
      <c r="C105" s="88" t="s">
        <v>80</v>
      </c>
      <c r="D105" s="97"/>
      <c r="E105" s="97"/>
      <c r="F105" s="46" t="s">
        <v>4</v>
      </c>
      <c r="G105" s="106"/>
    </row>
    <row r="106" spans="1:7" s="91" customFormat="1" ht="15.75">
      <c r="A106" s="105">
        <v>4</v>
      </c>
      <c r="B106" s="87" t="s">
        <v>140</v>
      </c>
      <c r="C106" s="88" t="s">
        <v>141</v>
      </c>
      <c r="D106" s="97"/>
      <c r="E106" s="97"/>
      <c r="F106" s="46" t="s">
        <v>4</v>
      </c>
      <c r="G106" s="106"/>
    </row>
    <row r="107" spans="1:7" s="91" customFormat="1" ht="15.75">
      <c r="A107" s="105">
        <v>5</v>
      </c>
      <c r="B107" s="37" t="s">
        <v>70</v>
      </c>
      <c r="C107" s="97" t="s">
        <v>127</v>
      </c>
      <c r="D107" s="97"/>
      <c r="E107" s="97"/>
      <c r="F107" s="46" t="s">
        <v>4</v>
      </c>
      <c r="G107" s="106"/>
    </row>
    <row r="108" spans="1:7" s="91" customFormat="1" ht="60">
      <c r="A108" s="105">
        <v>6</v>
      </c>
      <c r="B108" s="96" t="s">
        <v>111</v>
      </c>
      <c r="C108" s="97" t="s">
        <v>128</v>
      </c>
      <c r="D108" s="97"/>
      <c r="E108" s="97"/>
      <c r="F108" s="46" t="s">
        <v>4</v>
      </c>
      <c r="G108" s="105"/>
    </row>
    <row r="109" spans="1:7" s="91" customFormat="1" ht="15.75">
      <c r="A109" s="105">
        <v>7</v>
      </c>
      <c r="B109" s="96" t="s">
        <v>112</v>
      </c>
      <c r="C109" s="97" t="s">
        <v>129</v>
      </c>
      <c r="D109" s="97"/>
      <c r="E109" s="97"/>
      <c r="F109" s="46" t="s">
        <v>4</v>
      </c>
      <c r="G109" s="106"/>
    </row>
    <row r="110" spans="1:7" s="91" customFormat="1" ht="15.75">
      <c r="A110" s="105">
        <v>8</v>
      </c>
      <c r="B110" s="96" t="s">
        <v>113</v>
      </c>
      <c r="C110" s="97" t="s">
        <v>130</v>
      </c>
      <c r="D110" s="97"/>
      <c r="E110" s="97"/>
      <c r="F110" s="46" t="s">
        <v>4</v>
      </c>
      <c r="G110" s="106"/>
    </row>
    <row r="111" spans="1:7" s="91" customFormat="1" ht="75">
      <c r="A111" s="105">
        <v>9</v>
      </c>
      <c r="B111" s="96" t="s">
        <v>131</v>
      </c>
      <c r="C111" s="38" t="s">
        <v>142</v>
      </c>
      <c r="D111" s="97"/>
      <c r="E111" s="97"/>
      <c r="F111" s="46" t="s">
        <v>4</v>
      </c>
      <c r="G111" s="106"/>
    </row>
    <row r="112" spans="1:7" s="91" customFormat="1" ht="30">
      <c r="A112" s="105">
        <v>10</v>
      </c>
      <c r="B112" s="37" t="s">
        <v>101</v>
      </c>
      <c r="C112" s="97" t="s">
        <v>133</v>
      </c>
      <c r="D112" s="97"/>
      <c r="E112" s="97"/>
      <c r="F112" s="46" t="s">
        <v>4</v>
      </c>
      <c r="G112" s="106"/>
    </row>
    <row r="113" spans="1:7" s="91" customFormat="1" ht="55.5">
      <c r="A113" s="105">
        <v>11</v>
      </c>
      <c r="B113" s="96" t="s">
        <v>106</v>
      </c>
      <c r="C113" s="97" t="s">
        <v>107</v>
      </c>
      <c r="D113" s="97"/>
      <c r="E113" s="97"/>
      <c r="F113" s="46" t="s">
        <v>4</v>
      </c>
      <c r="G113" s="106"/>
    </row>
    <row r="114" spans="1:7" s="91" customFormat="1" ht="15.75">
      <c r="A114" s="105">
        <v>12</v>
      </c>
      <c r="B114" s="37" t="s">
        <v>134</v>
      </c>
      <c r="C114" s="97" t="s">
        <v>67</v>
      </c>
      <c r="D114" s="97"/>
      <c r="E114" s="97"/>
      <c r="F114" s="46" t="s">
        <v>4</v>
      </c>
      <c r="G114" s="106"/>
    </row>
    <row r="115" spans="1:7" s="91" customFormat="1">
      <c r="A115" s="102" t="s">
        <v>30</v>
      </c>
      <c r="B115" s="107"/>
      <c r="C115" s="107"/>
      <c r="D115" s="107"/>
      <c r="E115" s="107"/>
      <c r="F115" s="107"/>
      <c r="G115" s="102"/>
    </row>
    <row r="116" spans="1:7" s="91" customFormat="1">
      <c r="A116" s="98" t="s">
        <v>53</v>
      </c>
      <c r="B116" s="116" t="s">
        <v>139</v>
      </c>
      <c r="C116" s="117"/>
      <c r="D116" s="117"/>
      <c r="E116" s="99"/>
      <c r="F116" s="100" t="s">
        <v>23</v>
      </c>
      <c r="G116" s="101" t="str">
        <f>IF(COUNTIF(F119:F129,"Blocked")&gt;0,"Blocked",IF(COUNTIF(F119:F129,"Fail")&gt;0,"Fail",IF(COUNTIF(F119:F129,"")=0,"Pass","Not Executed")))</f>
        <v>Pass</v>
      </c>
    </row>
    <row r="117" spans="1:7" s="91" customFormat="1">
      <c r="A117" s="102" t="s">
        <v>24</v>
      </c>
      <c r="B117" s="85" t="s">
        <v>81</v>
      </c>
      <c r="C117" s="92"/>
      <c r="D117" s="92"/>
      <c r="E117" s="92"/>
      <c r="F117" s="103"/>
      <c r="G117" s="103"/>
    </row>
    <row r="118" spans="1:7" s="91" customFormat="1">
      <c r="A118" s="104" t="s">
        <v>25</v>
      </c>
      <c r="B118" s="104" t="s">
        <v>26</v>
      </c>
      <c r="C118" s="104" t="s">
        <v>34</v>
      </c>
      <c r="D118" s="104" t="s">
        <v>33</v>
      </c>
      <c r="E118" s="104" t="s">
        <v>27</v>
      </c>
      <c r="F118" s="104" t="s">
        <v>28</v>
      </c>
      <c r="G118" s="104" t="s">
        <v>29</v>
      </c>
    </row>
    <row r="119" spans="1:7" s="91" customFormat="1" ht="15.75">
      <c r="A119" s="105">
        <v>1</v>
      </c>
      <c r="B119" s="87" t="s">
        <v>76</v>
      </c>
      <c r="C119" s="88" t="s">
        <v>79</v>
      </c>
      <c r="D119" s="97"/>
      <c r="E119" s="97"/>
      <c r="F119" s="46" t="s">
        <v>4</v>
      </c>
      <c r="G119" s="106"/>
    </row>
    <row r="120" spans="1:7" s="91" customFormat="1" ht="15.75">
      <c r="A120" s="105">
        <v>2</v>
      </c>
      <c r="B120" s="87" t="s">
        <v>82</v>
      </c>
      <c r="C120" s="90" t="s">
        <v>89</v>
      </c>
      <c r="D120" s="97"/>
      <c r="E120" s="97"/>
      <c r="F120" s="46" t="s">
        <v>4</v>
      </c>
      <c r="G120" s="106"/>
    </row>
    <row r="121" spans="1:7" s="91" customFormat="1" ht="15.75">
      <c r="A121" s="105">
        <v>3</v>
      </c>
      <c r="B121" s="87" t="s">
        <v>84</v>
      </c>
      <c r="C121" s="88" t="s">
        <v>80</v>
      </c>
      <c r="D121" s="97"/>
      <c r="E121" s="97"/>
      <c r="F121" s="46" t="s">
        <v>4</v>
      </c>
      <c r="G121" s="106"/>
    </row>
    <row r="122" spans="1:7" s="91" customFormat="1" ht="15.75">
      <c r="A122" s="105">
        <v>4</v>
      </c>
      <c r="B122" s="87" t="s">
        <v>140</v>
      </c>
      <c r="C122" s="88" t="s">
        <v>141</v>
      </c>
      <c r="D122" s="97"/>
      <c r="E122" s="97"/>
      <c r="F122" s="46" t="s">
        <v>4</v>
      </c>
      <c r="G122" s="106"/>
    </row>
    <row r="123" spans="1:7" s="91" customFormat="1" ht="15.75">
      <c r="A123" s="105">
        <v>5</v>
      </c>
      <c r="B123" s="37" t="s">
        <v>70</v>
      </c>
      <c r="C123" s="97" t="s">
        <v>127</v>
      </c>
      <c r="D123" s="97"/>
      <c r="E123" s="97"/>
      <c r="F123" s="46" t="s">
        <v>4</v>
      </c>
      <c r="G123" s="106"/>
    </row>
    <row r="124" spans="1:7" s="91" customFormat="1" ht="90">
      <c r="A124" s="105">
        <v>6</v>
      </c>
      <c r="B124" s="96" t="s">
        <v>114</v>
      </c>
      <c r="C124" s="97" t="s">
        <v>136</v>
      </c>
      <c r="D124" s="97"/>
      <c r="E124" s="97"/>
      <c r="F124" s="46" t="s">
        <v>4</v>
      </c>
      <c r="G124" s="106"/>
    </row>
    <row r="125" spans="1:7" s="91" customFormat="1" ht="55.5">
      <c r="A125" s="105">
        <v>7</v>
      </c>
      <c r="B125" s="96" t="s">
        <v>115</v>
      </c>
      <c r="C125" s="97" t="s">
        <v>116</v>
      </c>
      <c r="D125" s="97"/>
      <c r="E125" s="97"/>
      <c r="F125" s="46" t="s">
        <v>4</v>
      </c>
      <c r="G125" s="106"/>
    </row>
    <row r="126" spans="1:7" s="91" customFormat="1" ht="55.5">
      <c r="A126" s="105">
        <v>8</v>
      </c>
      <c r="B126" s="96" t="s">
        <v>117</v>
      </c>
      <c r="C126" s="97" t="s">
        <v>118</v>
      </c>
      <c r="D126" s="97"/>
      <c r="E126" s="97"/>
      <c r="F126" s="46" t="s">
        <v>4</v>
      </c>
      <c r="G126" s="106"/>
    </row>
    <row r="127" spans="1:7" s="91" customFormat="1" ht="55.5">
      <c r="A127" s="105">
        <v>9</v>
      </c>
      <c r="B127" s="96" t="s">
        <v>119</v>
      </c>
      <c r="C127" s="97" t="s">
        <v>120</v>
      </c>
      <c r="D127" s="97"/>
      <c r="E127" s="97"/>
      <c r="F127" s="46" t="s">
        <v>4</v>
      </c>
      <c r="G127" s="106"/>
    </row>
    <row r="128" spans="1:7" s="91" customFormat="1" ht="55.5">
      <c r="A128" s="105">
        <v>10</v>
      </c>
      <c r="B128" s="96" t="s">
        <v>121</v>
      </c>
      <c r="C128" s="97" t="s">
        <v>122</v>
      </c>
      <c r="D128" s="97"/>
      <c r="E128" s="97"/>
      <c r="F128" s="46" t="s">
        <v>4</v>
      </c>
      <c r="G128" s="106"/>
    </row>
    <row r="129" spans="1:7" s="91" customFormat="1" ht="55.5">
      <c r="A129" s="105">
        <v>11</v>
      </c>
      <c r="B129" s="96" t="s">
        <v>123</v>
      </c>
      <c r="C129" s="97" t="s">
        <v>124</v>
      </c>
      <c r="D129" s="97"/>
      <c r="E129" s="97"/>
      <c r="F129" s="46" t="s">
        <v>4</v>
      </c>
      <c r="G129" s="106"/>
    </row>
    <row r="130" spans="1:7" s="91" customFormat="1">
      <c r="A130" s="102" t="s">
        <v>30</v>
      </c>
      <c r="B130" s="107"/>
      <c r="C130" s="107"/>
      <c r="D130" s="107"/>
      <c r="E130" s="107"/>
      <c r="F130" s="107"/>
      <c r="G130" s="102"/>
    </row>
    <row r="131" spans="1:7" s="91" customFormat="1">
      <c r="A131" s="98" t="s">
        <v>54</v>
      </c>
      <c r="B131" s="118" t="s">
        <v>143</v>
      </c>
      <c r="C131" s="119"/>
      <c r="D131" s="119"/>
      <c r="E131" s="99"/>
      <c r="F131" s="100" t="s">
        <v>23</v>
      </c>
      <c r="G131" s="101" t="str">
        <f>IF(COUNTIF(F134:F137,"Blocked")&gt;0,"Blocked",IF(COUNTIF(F134:F137,"Fail")&gt;0,"Fail",IF(COUNTIF(F134:F137,"")=0,"Pass","Not Executed")))</f>
        <v>Pass</v>
      </c>
    </row>
    <row r="132" spans="1:7" s="91" customFormat="1">
      <c r="A132" s="102" t="s">
        <v>24</v>
      </c>
      <c r="B132" s="85" t="s">
        <v>81</v>
      </c>
      <c r="C132" s="92"/>
      <c r="D132" s="92"/>
      <c r="E132" s="92"/>
      <c r="F132" s="103"/>
      <c r="G132" s="103"/>
    </row>
    <row r="133" spans="1:7" s="91" customFormat="1">
      <c r="A133" s="104" t="s">
        <v>25</v>
      </c>
      <c r="B133" s="104" t="s">
        <v>26</v>
      </c>
      <c r="C133" s="104" t="s">
        <v>34</v>
      </c>
      <c r="D133" s="104" t="s">
        <v>33</v>
      </c>
      <c r="E133" s="104" t="s">
        <v>27</v>
      </c>
      <c r="F133" s="104" t="s">
        <v>28</v>
      </c>
      <c r="G133" s="104" t="s">
        <v>29</v>
      </c>
    </row>
    <row r="134" spans="1:7" s="91" customFormat="1" ht="15.75">
      <c r="A134" s="105">
        <v>1</v>
      </c>
      <c r="B134" s="87" t="s">
        <v>76</v>
      </c>
      <c r="C134" s="88" t="s">
        <v>79</v>
      </c>
      <c r="D134" s="97"/>
      <c r="E134" s="97"/>
      <c r="F134" s="46" t="s">
        <v>4</v>
      </c>
      <c r="G134" s="106"/>
    </row>
    <row r="135" spans="1:7" s="91" customFormat="1" ht="15.75">
      <c r="A135" s="105">
        <v>2</v>
      </c>
      <c r="B135" s="87" t="s">
        <v>82</v>
      </c>
      <c r="C135" s="90" t="s">
        <v>89</v>
      </c>
      <c r="D135" s="97"/>
      <c r="E135" s="97"/>
      <c r="F135" s="46" t="s">
        <v>4</v>
      </c>
      <c r="G135" s="106"/>
    </row>
    <row r="136" spans="1:7" s="91" customFormat="1" ht="15.75">
      <c r="A136" s="105">
        <v>3</v>
      </c>
      <c r="B136" s="87" t="s">
        <v>84</v>
      </c>
      <c r="C136" s="88" t="s">
        <v>80</v>
      </c>
      <c r="D136" s="97"/>
      <c r="E136" s="97"/>
      <c r="F136" s="46" t="s">
        <v>4</v>
      </c>
      <c r="G136" s="106"/>
    </row>
    <row r="137" spans="1:7" s="91" customFormat="1" ht="90">
      <c r="A137" s="105">
        <v>4</v>
      </c>
      <c r="B137" s="37" t="s">
        <v>71</v>
      </c>
      <c r="C137" s="38" t="s">
        <v>144</v>
      </c>
      <c r="D137" s="97"/>
      <c r="E137" s="97"/>
      <c r="F137" s="46" t="s">
        <v>4</v>
      </c>
      <c r="G137" s="106"/>
    </row>
    <row r="138" spans="1:7" s="91" customFormat="1">
      <c r="A138" s="102" t="s">
        <v>30</v>
      </c>
      <c r="B138" s="107"/>
      <c r="C138" s="107"/>
      <c r="D138" s="107"/>
      <c r="E138" s="107"/>
      <c r="F138" s="107"/>
      <c r="G138" s="102"/>
    </row>
    <row r="139" spans="1:7" s="91" customFormat="1">
      <c r="A139" s="98" t="s">
        <v>55</v>
      </c>
      <c r="B139" s="116" t="s">
        <v>145</v>
      </c>
      <c r="C139" s="117"/>
      <c r="D139" s="117"/>
      <c r="E139" s="99"/>
      <c r="F139" s="100" t="s">
        <v>23</v>
      </c>
      <c r="G139" s="101" t="str">
        <f>IF(COUNTIF(F142:F150,"Blocked")&gt;0,"Blocked",IF(COUNTIF(F142:F150,"Fail")&gt;0,"Fail",IF(COUNTIF(F142:F150,"")=0,"Pass","Not Executed")))</f>
        <v>Pass</v>
      </c>
    </row>
    <row r="140" spans="1:7" s="91" customFormat="1">
      <c r="A140" s="102" t="s">
        <v>24</v>
      </c>
      <c r="B140" s="85" t="s">
        <v>81</v>
      </c>
      <c r="C140" s="92"/>
      <c r="D140" s="92"/>
      <c r="E140" s="92"/>
      <c r="F140" s="103"/>
      <c r="G140" s="103"/>
    </row>
    <row r="141" spans="1:7" s="91" customFormat="1">
      <c r="A141" s="104" t="s">
        <v>25</v>
      </c>
      <c r="B141" s="104" t="s">
        <v>26</v>
      </c>
      <c r="C141" s="104" t="s">
        <v>34</v>
      </c>
      <c r="D141" s="104" t="s">
        <v>33</v>
      </c>
      <c r="E141" s="104" t="s">
        <v>27</v>
      </c>
      <c r="F141" s="104" t="s">
        <v>28</v>
      </c>
      <c r="G141" s="104" t="s">
        <v>29</v>
      </c>
    </row>
    <row r="142" spans="1:7" s="91" customFormat="1" ht="15.75">
      <c r="A142" s="105">
        <v>1</v>
      </c>
      <c r="B142" s="87" t="s">
        <v>76</v>
      </c>
      <c r="C142" s="88" t="s">
        <v>79</v>
      </c>
      <c r="D142" s="97"/>
      <c r="E142" s="97"/>
      <c r="F142" s="46" t="s">
        <v>4</v>
      </c>
      <c r="G142" s="106"/>
    </row>
    <row r="143" spans="1:7" s="91" customFormat="1" ht="15.75">
      <c r="A143" s="105">
        <v>2</v>
      </c>
      <c r="B143" s="87" t="s">
        <v>82</v>
      </c>
      <c r="C143" s="90" t="s">
        <v>89</v>
      </c>
      <c r="D143" s="97"/>
      <c r="E143" s="97"/>
      <c r="F143" s="46" t="s">
        <v>4</v>
      </c>
      <c r="G143" s="106"/>
    </row>
    <row r="144" spans="1:7" s="91" customFormat="1" ht="15.75">
      <c r="A144" s="105">
        <v>3</v>
      </c>
      <c r="B144" s="87" t="s">
        <v>84</v>
      </c>
      <c r="C144" s="88" t="s">
        <v>80</v>
      </c>
      <c r="D144" s="97"/>
      <c r="E144" s="97"/>
      <c r="F144" s="46" t="s">
        <v>4</v>
      </c>
      <c r="G144" s="106"/>
    </row>
    <row r="145" spans="1:7" s="91" customFormat="1" ht="15.75">
      <c r="A145" s="105">
        <v>4</v>
      </c>
      <c r="B145" s="37" t="s">
        <v>71</v>
      </c>
      <c r="C145" s="97" t="s">
        <v>127</v>
      </c>
      <c r="D145" s="97"/>
      <c r="E145" s="97"/>
      <c r="F145" s="46" t="s">
        <v>4</v>
      </c>
      <c r="G145" s="106"/>
    </row>
    <row r="146" spans="1:7" s="91" customFormat="1" ht="30">
      <c r="A146" s="105">
        <v>5</v>
      </c>
      <c r="B146" s="96" t="s">
        <v>111</v>
      </c>
      <c r="C146" s="97" t="s">
        <v>147</v>
      </c>
      <c r="D146" s="97"/>
      <c r="E146" s="97"/>
      <c r="F146" s="46" t="s">
        <v>4</v>
      </c>
      <c r="G146" s="105"/>
    </row>
    <row r="147" spans="1:7" s="91" customFormat="1" ht="75">
      <c r="A147" s="105">
        <v>6</v>
      </c>
      <c r="B147" s="96" t="s">
        <v>131</v>
      </c>
      <c r="C147" s="38" t="s">
        <v>148</v>
      </c>
      <c r="D147" s="97"/>
      <c r="E147" s="97"/>
      <c r="F147" s="46" t="s">
        <v>4</v>
      </c>
      <c r="G147" s="106"/>
    </row>
    <row r="148" spans="1:7" s="91" customFormat="1" ht="30">
      <c r="A148" s="105">
        <v>7</v>
      </c>
      <c r="B148" s="37" t="s">
        <v>101</v>
      </c>
      <c r="C148" s="97" t="s">
        <v>133</v>
      </c>
      <c r="D148" s="97"/>
      <c r="E148" s="97"/>
      <c r="F148" s="46" t="s">
        <v>4</v>
      </c>
      <c r="G148" s="106"/>
    </row>
    <row r="149" spans="1:7" s="91" customFormat="1" ht="55.5">
      <c r="A149" s="105">
        <v>8</v>
      </c>
      <c r="B149" s="96" t="s">
        <v>106</v>
      </c>
      <c r="C149" s="97" t="s">
        <v>107</v>
      </c>
      <c r="D149" s="97"/>
      <c r="E149" s="97"/>
      <c r="F149" s="46" t="s">
        <v>4</v>
      </c>
      <c r="G149" s="106"/>
    </row>
    <row r="150" spans="1:7" s="91" customFormat="1" ht="15.75">
      <c r="A150" s="105">
        <v>9</v>
      </c>
      <c r="B150" s="37" t="s">
        <v>134</v>
      </c>
      <c r="C150" s="97" t="s">
        <v>67</v>
      </c>
      <c r="D150" s="97"/>
      <c r="E150" s="97"/>
      <c r="F150" s="46" t="s">
        <v>4</v>
      </c>
      <c r="G150" s="106"/>
    </row>
    <row r="151" spans="1:7" s="91" customFormat="1">
      <c r="A151" s="102" t="s">
        <v>30</v>
      </c>
      <c r="B151" s="107"/>
      <c r="C151" s="107"/>
      <c r="D151" s="107"/>
      <c r="E151" s="107"/>
      <c r="F151" s="107"/>
      <c r="G151" s="102"/>
    </row>
    <row r="152" spans="1:7" s="91" customFormat="1">
      <c r="A152" s="98" t="s">
        <v>56</v>
      </c>
      <c r="B152" s="116" t="s">
        <v>146</v>
      </c>
      <c r="C152" s="117"/>
      <c r="D152" s="117"/>
      <c r="E152" s="99"/>
      <c r="F152" s="100" t="s">
        <v>23</v>
      </c>
      <c r="G152" s="101" t="str">
        <f>IF(COUNTIF(F155:F164,"Blocked")&gt;0,"Blocked",IF(COUNTIF(F155:F164,"Fail")&gt;0,"Fail",IF(COUNTIF(F155:F164,"")=0,"Pass","Not Executed")))</f>
        <v>Pass</v>
      </c>
    </row>
    <row r="153" spans="1:7" s="91" customFormat="1">
      <c r="A153" s="102" t="s">
        <v>24</v>
      </c>
      <c r="B153" s="85" t="s">
        <v>81</v>
      </c>
      <c r="C153" s="92"/>
      <c r="D153" s="92"/>
      <c r="E153" s="92"/>
      <c r="F153" s="103"/>
      <c r="G153" s="103"/>
    </row>
    <row r="154" spans="1:7" s="91" customFormat="1">
      <c r="A154" s="104" t="s">
        <v>25</v>
      </c>
      <c r="B154" s="104" t="s">
        <v>26</v>
      </c>
      <c r="C154" s="104" t="s">
        <v>34</v>
      </c>
      <c r="D154" s="104" t="s">
        <v>33</v>
      </c>
      <c r="E154" s="104" t="s">
        <v>27</v>
      </c>
      <c r="F154" s="104" t="s">
        <v>28</v>
      </c>
      <c r="G154" s="104" t="s">
        <v>29</v>
      </c>
    </row>
    <row r="155" spans="1:7" s="91" customFormat="1" ht="15.75">
      <c r="A155" s="105">
        <v>1</v>
      </c>
      <c r="B155" s="87" t="s">
        <v>76</v>
      </c>
      <c r="C155" s="88" t="s">
        <v>79</v>
      </c>
      <c r="D155" s="97"/>
      <c r="E155" s="97"/>
      <c r="F155" s="46" t="s">
        <v>4</v>
      </c>
      <c r="G155" s="106"/>
    </row>
    <row r="156" spans="1:7" s="91" customFormat="1" ht="15.75">
      <c r="A156" s="105">
        <v>2</v>
      </c>
      <c r="B156" s="87" t="s">
        <v>82</v>
      </c>
      <c r="C156" s="90" t="s">
        <v>89</v>
      </c>
      <c r="D156" s="97"/>
      <c r="E156" s="97"/>
      <c r="F156" s="46" t="s">
        <v>4</v>
      </c>
      <c r="G156" s="106"/>
    </row>
    <row r="157" spans="1:7" s="91" customFormat="1" ht="15.75">
      <c r="A157" s="105">
        <v>3</v>
      </c>
      <c r="B157" s="87" t="s">
        <v>84</v>
      </c>
      <c r="C157" s="88" t="s">
        <v>80</v>
      </c>
      <c r="D157" s="97"/>
      <c r="E157" s="97"/>
      <c r="F157" s="46" t="s">
        <v>4</v>
      </c>
      <c r="G157" s="106"/>
    </row>
    <row r="158" spans="1:7" s="91" customFormat="1" ht="15.75">
      <c r="A158" s="105">
        <v>4</v>
      </c>
      <c r="B158" s="37" t="s">
        <v>71</v>
      </c>
      <c r="C158" s="97" t="s">
        <v>127</v>
      </c>
      <c r="D158" s="97"/>
      <c r="E158" s="97"/>
      <c r="F158" s="46" t="s">
        <v>4</v>
      </c>
      <c r="G158" s="106"/>
    </row>
    <row r="159" spans="1:7" s="91" customFormat="1" ht="90">
      <c r="A159" s="105">
        <v>5</v>
      </c>
      <c r="B159" s="96" t="s">
        <v>114</v>
      </c>
      <c r="C159" s="97" t="s">
        <v>136</v>
      </c>
      <c r="D159" s="97"/>
      <c r="E159" s="97"/>
      <c r="F159" s="46" t="s">
        <v>4</v>
      </c>
      <c r="G159" s="106"/>
    </row>
    <row r="160" spans="1:7" s="91" customFormat="1" ht="55.5">
      <c r="A160" s="105">
        <v>6</v>
      </c>
      <c r="B160" s="96" t="s">
        <v>115</v>
      </c>
      <c r="C160" s="97" t="s">
        <v>116</v>
      </c>
      <c r="D160" s="97"/>
      <c r="E160" s="97"/>
      <c r="F160" s="46" t="s">
        <v>4</v>
      </c>
      <c r="G160" s="106"/>
    </row>
    <row r="161" spans="1:7" s="91" customFormat="1" ht="55.5">
      <c r="A161" s="105">
        <v>7</v>
      </c>
      <c r="B161" s="96" t="s">
        <v>117</v>
      </c>
      <c r="C161" s="97" t="s">
        <v>118</v>
      </c>
      <c r="D161" s="97"/>
      <c r="E161" s="97"/>
      <c r="F161" s="46" t="s">
        <v>4</v>
      </c>
      <c r="G161" s="106"/>
    </row>
    <row r="162" spans="1:7" s="91" customFormat="1" ht="55.5">
      <c r="A162" s="105">
        <v>8</v>
      </c>
      <c r="B162" s="96" t="s">
        <v>119</v>
      </c>
      <c r="C162" s="97" t="s">
        <v>120</v>
      </c>
      <c r="D162" s="97"/>
      <c r="E162" s="97"/>
      <c r="F162" s="46" t="s">
        <v>4</v>
      </c>
      <c r="G162" s="106"/>
    </row>
    <row r="163" spans="1:7" s="91" customFormat="1" ht="55.5">
      <c r="A163" s="105">
        <v>9</v>
      </c>
      <c r="B163" s="96" t="s">
        <v>121</v>
      </c>
      <c r="C163" s="97" t="s">
        <v>122</v>
      </c>
      <c r="D163" s="97"/>
      <c r="E163" s="97"/>
      <c r="F163" s="46" t="s">
        <v>4</v>
      </c>
      <c r="G163" s="106"/>
    </row>
    <row r="164" spans="1:7" s="91" customFormat="1" ht="55.5">
      <c r="A164" s="105">
        <v>10</v>
      </c>
      <c r="B164" s="96" t="s">
        <v>123</v>
      </c>
      <c r="C164" s="97" t="s">
        <v>124</v>
      </c>
      <c r="D164" s="97"/>
      <c r="E164" s="97"/>
      <c r="F164" s="46" t="s">
        <v>4</v>
      </c>
      <c r="G164" s="106"/>
    </row>
    <row r="165" spans="1:7" s="91" customFormat="1">
      <c r="A165" s="102" t="s">
        <v>30</v>
      </c>
      <c r="B165" s="107"/>
      <c r="C165" s="107"/>
      <c r="D165" s="107"/>
      <c r="E165" s="107"/>
      <c r="F165" s="107"/>
      <c r="G165" s="102"/>
    </row>
    <row r="166" spans="1:7" s="91" customFormat="1">
      <c r="A166" s="98" t="s">
        <v>57</v>
      </c>
      <c r="B166" s="118" t="s">
        <v>149</v>
      </c>
      <c r="C166" s="119"/>
      <c r="D166" s="119"/>
      <c r="E166" s="99"/>
      <c r="F166" s="100" t="s">
        <v>23</v>
      </c>
      <c r="G166" s="101" t="str">
        <f>IF(COUNTIF(F169:F173,"Blocked")&gt;0,"Blocked",IF(COUNTIF(F169:F173,"Fail")&gt;0,"Fail",IF(COUNTIF(F169:F173,"")=0,"Pass","Not Executed")))</f>
        <v>Pass</v>
      </c>
    </row>
    <row r="167" spans="1:7" s="91" customFormat="1">
      <c r="A167" s="102" t="s">
        <v>24</v>
      </c>
      <c r="B167" s="85" t="s">
        <v>81</v>
      </c>
      <c r="C167" s="92"/>
      <c r="D167" s="92"/>
      <c r="E167" s="92"/>
      <c r="F167" s="103"/>
      <c r="G167" s="103"/>
    </row>
    <row r="168" spans="1:7" s="91" customFormat="1">
      <c r="A168" s="104" t="s">
        <v>25</v>
      </c>
      <c r="B168" s="104" t="s">
        <v>26</v>
      </c>
      <c r="C168" s="104" t="s">
        <v>34</v>
      </c>
      <c r="D168" s="104" t="s">
        <v>33</v>
      </c>
      <c r="E168" s="104" t="s">
        <v>27</v>
      </c>
      <c r="F168" s="104" t="s">
        <v>28</v>
      </c>
      <c r="G168" s="104" t="s">
        <v>29</v>
      </c>
    </row>
    <row r="169" spans="1:7" s="91" customFormat="1" ht="15.75">
      <c r="A169" s="105">
        <v>1</v>
      </c>
      <c r="B169" s="87" t="s">
        <v>76</v>
      </c>
      <c r="C169" s="88" t="s">
        <v>79</v>
      </c>
      <c r="D169" s="97"/>
      <c r="E169" s="97"/>
      <c r="F169" s="46" t="s">
        <v>4</v>
      </c>
      <c r="G169" s="106"/>
    </row>
    <row r="170" spans="1:7" s="91" customFormat="1" ht="15.75">
      <c r="A170" s="105">
        <v>2</v>
      </c>
      <c r="B170" s="87" t="s">
        <v>82</v>
      </c>
      <c r="C170" s="90" t="s">
        <v>89</v>
      </c>
      <c r="D170" s="97"/>
      <c r="E170" s="97"/>
      <c r="F170" s="46" t="s">
        <v>4</v>
      </c>
      <c r="G170" s="106"/>
    </row>
    <row r="171" spans="1:7" s="91" customFormat="1" ht="15.75">
      <c r="A171" s="105">
        <v>3</v>
      </c>
      <c r="B171" s="87" t="s">
        <v>84</v>
      </c>
      <c r="C171" s="88" t="s">
        <v>80</v>
      </c>
      <c r="D171" s="97"/>
      <c r="E171" s="97"/>
      <c r="F171" s="46" t="s">
        <v>4</v>
      </c>
      <c r="G171" s="106"/>
    </row>
    <row r="172" spans="1:7" s="91" customFormat="1" ht="15.75">
      <c r="A172" s="105">
        <v>4</v>
      </c>
      <c r="B172" s="87" t="s">
        <v>150</v>
      </c>
      <c r="C172" s="88" t="s">
        <v>141</v>
      </c>
      <c r="D172" s="97"/>
      <c r="E172" s="97"/>
      <c r="F172" s="46" t="s">
        <v>4</v>
      </c>
      <c r="G172" s="106"/>
    </row>
    <row r="173" spans="1:7" s="91" customFormat="1" ht="90">
      <c r="A173" s="105">
        <v>5</v>
      </c>
      <c r="B173" s="37" t="s">
        <v>71</v>
      </c>
      <c r="C173" s="38" t="s">
        <v>151</v>
      </c>
      <c r="D173" s="97"/>
      <c r="E173" s="97"/>
      <c r="F173" s="46" t="s">
        <v>4</v>
      </c>
      <c r="G173" s="106"/>
    </row>
    <row r="174" spans="1:7" s="91" customFormat="1">
      <c r="A174" s="102" t="s">
        <v>30</v>
      </c>
      <c r="B174" s="107"/>
      <c r="C174" s="107"/>
      <c r="D174" s="107"/>
      <c r="E174" s="107"/>
      <c r="F174" s="107"/>
      <c r="G174" s="102"/>
    </row>
    <row r="175" spans="1:7" s="91" customFormat="1">
      <c r="A175" s="98" t="s">
        <v>58</v>
      </c>
      <c r="B175" s="116" t="s">
        <v>152</v>
      </c>
      <c r="C175" s="117"/>
      <c r="D175" s="117"/>
      <c r="E175" s="99"/>
      <c r="F175" s="100" t="s">
        <v>23</v>
      </c>
      <c r="G175" s="101" t="str">
        <f>IF(COUNTIF(F178:F187,"Blocked")&gt;0,"Blocked",IF(COUNTIF(F178:F187,"Fail")&gt;0,"Fail",IF(COUNTIF(F178:F187,"")=0,"Pass","Not Executed")))</f>
        <v>Pass</v>
      </c>
    </row>
    <row r="176" spans="1:7" s="91" customFormat="1">
      <c r="A176" s="102" t="s">
        <v>24</v>
      </c>
      <c r="B176" s="85" t="s">
        <v>81</v>
      </c>
      <c r="C176" s="92"/>
      <c r="D176" s="92"/>
      <c r="E176" s="92"/>
      <c r="F176" s="103"/>
      <c r="G176" s="103"/>
    </row>
    <row r="177" spans="1:7" s="91" customFormat="1">
      <c r="A177" s="104" t="s">
        <v>25</v>
      </c>
      <c r="B177" s="104" t="s">
        <v>26</v>
      </c>
      <c r="C177" s="104" t="s">
        <v>34</v>
      </c>
      <c r="D177" s="104" t="s">
        <v>33</v>
      </c>
      <c r="E177" s="104" t="s">
        <v>27</v>
      </c>
      <c r="F177" s="104" t="s">
        <v>28</v>
      </c>
      <c r="G177" s="104" t="s">
        <v>29</v>
      </c>
    </row>
    <row r="178" spans="1:7" s="91" customFormat="1" ht="15.75">
      <c r="A178" s="105">
        <v>1</v>
      </c>
      <c r="B178" s="87" t="s">
        <v>76</v>
      </c>
      <c r="C178" s="88" t="s">
        <v>79</v>
      </c>
      <c r="D178" s="97"/>
      <c r="E178" s="97"/>
      <c r="F178" s="46" t="s">
        <v>4</v>
      </c>
      <c r="G178" s="106"/>
    </row>
    <row r="179" spans="1:7" s="91" customFormat="1" ht="15.75">
      <c r="A179" s="105">
        <v>2</v>
      </c>
      <c r="B179" s="87" t="s">
        <v>82</v>
      </c>
      <c r="C179" s="90" t="s">
        <v>89</v>
      </c>
      <c r="D179" s="97"/>
      <c r="E179" s="97"/>
      <c r="F179" s="46" t="s">
        <v>4</v>
      </c>
      <c r="G179" s="106"/>
    </row>
    <row r="180" spans="1:7" s="91" customFormat="1" ht="15.75">
      <c r="A180" s="105">
        <v>3</v>
      </c>
      <c r="B180" s="87" t="s">
        <v>84</v>
      </c>
      <c r="C180" s="88" t="s">
        <v>80</v>
      </c>
      <c r="D180" s="97"/>
      <c r="E180" s="97"/>
      <c r="F180" s="46" t="s">
        <v>4</v>
      </c>
      <c r="G180" s="106"/>
    </row>
    <row r="181" spans="1:7" s="91" customFormat="1" ht="15.75">
      <c r="A181" s="105">
        <v>4</v>
      </c>
      <c r="B181" s="87" t="s">
        <v>150</v>
      </c>
      <c r="C181" s="88" t="s">
        <v>141</v>
      </c>
      <c r="D181" s="97"/>
      <c r="E181" s="97"/>
      <c r="F181" s="46" t="s">
        <v>4</v>
      </c>
      <c r="G181" s="106"/>
    </row>
    <row r="182" spans="1:7" s="91" customFormat="1" ht="15.75">
      <c r="A182" s="105">
        <v>5</v>
      </c>
      <c r="B182" s="37" t="s">
        <v>71</v>
      </c>
      <c r="C182" s="97" t="s">
        <v>127</v>
      </c>
      <c r="D182" s="97"/>
      <c r="E182" s="97"/>
      <c r="F182" s="46" t="s">
        <v>4</v>
      </c>
      <c r="G182" s="106"/>
    </row>
    <row r="183" spans="1:7" s="91" customFormat="1" ht="30">
      <c r="A183" s="105">
        <v>6</v>
      </c>
      <c r="B183" s="96" t="s">
        <v>111</v>
      </c>
      <c r="C183" s="97" t="s">
        <v>147</v>
      </c>
      <c r="D183" s="97"/>
      <c r="E183" s="97"/>
      <c r="F183" s="46" t="s">
        <v>4</v>
      </c>
      <c r="G183" s="105"/>
    </row>
    <row r="184" spans="1:7" s="91" customFormat="1" ht="75">
      <c r="A184" s="105">
        <v>7</v>
      </c>
      <c r="B184" s="96" t="s">
        <v>131</v>
      </c>
      <c r="C184" s="38" t="s">
        <v>148</v>
      </c>
      <c r="D184" s="97"/>
      <c r="E184" s="97"/>
      <c r="F184" s="46" t="s">
        <v>4</v>
      </c>
      <c r="G184" s="106"/>
    </row>
    <row r="185" spans="1:7" s="91" customFormat="1" ht="30">
      <c r="A185" s="105">
        <v>8</v>
      </c>
      <c r="B185" s="37" t="s">
        <v>101</v>
      </c>
      <c r="C185" s="97" t="s">
        <v>133</v>
      </c>
      <c r="D185" s="97"/>
      <c r="E185" s="97"/>
      <c r="F185" s="46" t="s">
        <v>4</v>
      </c>
      <c r="G185" s="106"/>
    </row>
    <row r="186" spans="1:7" s="91" customFormat="1" ht="55.5">
      <c r="A186" s="105">
        <v>9</v>
      </c>
      <c r="B186" s="96" t="s">
        <v>106</v>
      </c>
      <c r="C186" s="97" t="s">
        <v>107</v>
      </c>
      <c r="D186" s="97"/>
      <c r="E186" s="97"/>
      <c r="F186" s="46" t="s">
        <v>4</v>
      </c>
      <c r="G186" s="106"/>
    </row>
    <row r="187" spans="1:7" s="91" customFormat="1" ht="15.75">
      <c r="A187" s="105">
        <v>10</v>
      </c>
      <c r="B187" s="37" t="s">
        <v>134</v>
      </c>
      <c r="C187" s="97" t="s">
        <v>67</v>
      </c>
      <c r="D187" s="97"/>
      <c r="E187" s="97"/>
      <c r="F187" s="46" t="s">
        <v>4</v>
      </c>
      <c r="G187" s="106"/>
    </row>
    <row r="188" spans="1:7" s="91" customFormat="1">
      <c r="A188" s="102" t="s">
        <v>30</v>
      </c>
      <c r="B188" s="107"/>
      <c r="C188" s="107"/>
      <c r="D188" s="107"/>
      <c r="E188" s="107"/>
      <c r="F188" s="107"/>
      <c r="G188" s="102"/>
    </row>
    <row r="189" spans="1:7" s="91" customFormat="1">
      <c r="A189" s="98" t="s">
        <v>59</v>
      </c>
      <c r="B189" s="116" t="s">
        <v>153</v>
      </c>
      <c r="C189" s="117"/>
      <c r="D189" s="117"/>
      <c r="E189" s="99"/>
      <c r="F189" s="100" t="s">
        <v>23</v>
      </c>
      <c r="G189" s="101" t="str">
        <f>IF(COUNTIF(F192:F202,"Blocked")&gt;0,"Blocked",IF(COUNTIF(F192:F202,"Fail")&gt;0,"Fail",IF(COUNTIF(F192:F202,"")=0,"Pass","Not Executed")))</f>
        <v>Pass</v>
      </c>
    </row>
    <row r="190" spans="1:7" s="91" customFormat="1">
      <c r="A190" s="102" t="s">
        <v>24</v>
      </c>
      <c r="B190" s="85" t="s">
        <v>81</v>
      </c>
      <c r="C190" s="92"/>
      <c r="D190" s="92"/>
      <c r="E190" s="92"/>
      <c r="F190" s="103"/>
      <c r="G190" s="103"/>
    </row>
    <row r="191" spans="1:7" s="91" customFormat="1">
      <c r="A191" s="104" t="s">
        <v>25</v>
      </c>
      <c r="B191" s="104" t="s">
        <v>26</v>
      </c>
      <c r="C191" s="104" t="s">
        <v>34</v>
      </c>
      <c r="D191" s="104" t="s">
        <v>33</v>
      </c>
      <c r="E191" s="104" t="s">
        <v>27</v>
      </c>
      <c r="F191" s="104" t="s">
        <v>28</v>
      </c>
      <c r="G191" s="104" t="s">
        <v>29</v>
      </c>
    </row>
    <row r="192" spans="1:7" s="91" customFormat="1" ht="15.75">
      <c r="A192" s="105">
        <v>1</v>
      </c>
      <c r="B192" s="87" t="s">
        <v>76</v>
      </c>
      <c r="C192" s="88" t="s">
        <v>79</v>
      </c>
      <c r="D192" s="97"/>
      <c r="E192" s="97"/>
      <c r="F192" s="46" t="s">
        <v>4</v>
      </c>
      <c r="G192" s="106"/>
    </row>
    <row r="193" spans="1:7" s="91" customFormat="1" ht="15.75">
      <c r="A193" s="105">
        <v>2</v>
      </c>
      <c r="B193" s="87" t="s">
        <v>82</v>
      </c>
      <c r="C193" s="90" t="s">
        <v>89</v>
      </c>
      <c r="D193" s="97"/>
      <c r="E193" s="97"/>
      <c r="F193" s="46" t="s">
        <v>4</v>
      </c>
      <c r="G193" s="106"/>
    </row>
    <row r="194" spans="1:7" s="91" customFormat="1" ht="15.75">
      <c r="A194" s="105">
        <v>3</v>
      </c>
      <c r="B194" s="87" t="s">
        <v>84</v>
      </c>
      <c r="C194" s="88" t="s">
        <v>80</v>
      </c>
      <c r="D194" s="97"/>
      <c r="E194" s="97"/>
      <c r="F194" s="46" t="s">
        <v>4</v>
      </c>
      <c r="G194" s="106"/>
    </row>
    <row r="195" spans="1:7" s="91" customFormat="1" ht="15.75">
      <c r="A195" s="105">
        <v>4</v>
      </c>
      <c r="B195" s="87" t="s">
        <v>150</v>
      </c>
      <c r="C195" s="88" t="s">
        <v>141</v>
      </c>
      <c r="D195" s="97"/>
      <c r="E195" s="97"/>
      <c r="F195" s="46" t="s">
        <v>4</v>
      </c>
      <c r="G195" s="106"/>
    </row>
    <row r="196" spans="1:7" s="91" customFormat="1" ht="15.75">
      <c r="A196" s="105">
        <v>5</v>
      </c>
      <c r="B196" s="37" t="s">
        <v>71</v>
      </c>
      <c r="C196" s="97" t="s">
        <v>127</v>
      </c>
      <c r="D196" s="97"/>
      <c r="E196" s="97"/>
      <c r="F196" s="46" t="s">
        <v>4</v>
      </c>
      <c r="G196" s="106"/>
    </row>
    <row r="197" spans="1:7" s="91" customFormat="1" ht="90">
      <c r="A197" s="105">
        <v>6</v>
      </c>
      <c r="B197" s="96" t="s">
        <v>114</v>
      </c>
      <c r="C197" s="97" t="s">
        <v>136</v>
      </c>
      <c r="D197" s="97"/>
      <c r="E197" s="97"/>
      <c r="F197" s="46" t="s">
        <v>4</v>
      </c>
      <c r="G197" s="106"/>
    </row>
    <row r="198" spans="1:7" s="91" customFormat="1" ht="55.5">
      <c r="A198" s="105">
        <v>7</v>
      </c>
      <c r="B198" s="96" t="s">
        <v>115</v>
      </c>
      <c r="C198" s="97" t="s">
        <v>116</v>
      </c>
      <c r="D198" s="97"/>
      <c r="E198" s="97"/>
      <c r="F198" s="46" t="s">
        <v>4</v>
      </c>
      <c r="G198" s="106"/>
    </row>
    <row r="199" spans="1:7" s="91" customFormat="1" ht="55.5">
      <c r="A199" s="105">
        <v>8</v>
      </c>
      <c r="B199" s="96" t="s">
        <v>117</v>
      </c>
      <c r="C199" s="97" t="s">
        <v>118</v>
      </c>
      <c r="D199" s="97"/>
      <c r="E199" s="97"/>
      <c r="F199" s="46" t="s">
        <v>4</v>
      </c>
      <c r="G199" s="106"/>
    </row>
    <row r="200" spans="1:7" s="91" customFormat="1" ht="55.5">
      <c r="A200" s="105">
        <v>9</v>
      </c>
      <c r="B200" s="96" t="s">
        <v>119</v>
      </c>
      <c r="C200" s="97" t="s">
        <v>120</v>
      </c>
      <c r="D200" s="97"/>
      <c r="E200" s="97"/>
      <c r="F200" s="46" t="s">
        <v>4</v>
      </c>
      <c r="G200" s="106"/>
    </row>
    <row r="201" spans="1:7" s="91" customFormat="1" ht="55.5">
      <c r="A201" s="105">
        <v>10</v>
      </c>
      <c r="B201" s="96" t="s">
        <v>121</v>
      </c>
      <c r="C201" s="97" t="s">
        <v>122</v>
      </c>
      <c r="D201" s="97"/>
      <c r="E201" s="97"/>
      <c r="F201" s="46" t="s">
        <v>4</v>
      </c>
      <c r="G201" s="106"/>
    </row>
    <row r="202" spans="1:7" s="91" customFormat="1" ht="55.5">
      <c r="A202" s="105">
        <v>11</v>
      </c>
      <c r="B202" s="96" t="s">
        <v>123</v>
      </c>
      <c r="C202" s="97" t="s">
        <v>124</v>
      </c>
      <c r="D202" s="97"/>
      <c r="E202" s="97"/>
      <c r="F202" s="46" t="s">
        <v>4</v>
      </c>
      <c r="G202" s="106"/>
    </row>
    <row r="203" spans="1:7" s="91" customFormat="1">
      <c r="A203" s="102" t="s">
        <v>30</v>
      </c>
      <c r="B203" s="107"/>
      <c r="C203" s="107"/>
      <c r="D203" s="107"/>
      <c r="E203" s="107"/>
      <c r="F203" s="107"/>
      <c r="G203" s="102"/>
    </row>
    <row r="204" spans="1:7" s="91" customFormat="1">
      <c r="A204" s="98" t="s">
        <v>60</v>
      </c>
      <c r="B204" s="118" t="s">
        <v>42</v>
      </c>
      <c r="C204" s="119"/>
      <c r="D204" s="119"/>
      <c r="E204" s="99"/>
      <c r="F204" s="100" t="s">
        <v>23</v>
      </c>
      <c r="G204" s="101" t="str">
        <f>IF(COUNTIF(F207:F210,"Blocked")&gt;0,"Blocked",IF(COUNTIF(F207:F210,"Fail")&gt;0,"Fail",IF(COUNTIF(F207:F210,"")=0,"Pass","Not Executed")))</f>
        <v>Pass</v>
      </c>
    </row>
    <row r="205" spans="1:7" s="91" customFormat="1">
      <c r="A205" s="102" t="s">
        <v>24</v>
      </c>
      <c r="B205" s="85" t="s">
        <v>81</v>
      </c>
      <c r="C205" s="92"/>
      <c r="D205" s="92"/>
      <c r="E205" s="92"/>
      <c r="F205" s="103"/>
      <c r="G205" s="103"/>
    </row>
    <row r="206" spans="1:7" s="91" customFormat="1">
      <c r="A206" s="104" t="s">
        <v>25</v>
      </c>
      <c r="B206" s="104" t="s">
        <v>26</v>
      </c>
      <c r="C206" s="104" t="s">
        <v>34</v>
      </c>
      <c r="D206" s="104" t="s">
        <v>33</v>
      </c>
      <c r="E206" s="104" t="s">
        <v>27</v>
      </c>
      <c r="F206" s="104" t="s">
        <v>28</v>
      </c>
      <c r="G206" s="104" t="s">
        <v>29</v>
      </c>
    </row>
    <row r="207" spans="1:7" s="91" customFormat="1" ht="15.75">
      <c r="A207" s="105">
        <v>1</v>
      </c>
      <c r="B207" s="87" t="s">
        <v>76</v>
      </c>
      <c r="C207" s="88" t="s">
        <v>79</v>
      </c>
      <c r="D207" s="97"/>
      <c r="E207" s="97"/>
      <c r="F207" s="46" t="s">
        <v>4</v>
      </c>
      <c r="G207" s="106"/>
    </row>
    <row r="208" spans="1:7" s="91" customFormat="1" ht="15.75">
      <c r="A208" s="105">
        <v>2</v>
      </c>
      <c r="B208" s="87" t="s">
        <v>82</v>
      </c>
      <c r="C208" s="90" t="s">
        <v>89</v>
      </c>
      <c r="D208" s="97"/>
      <c r="E208" s="97"/>
      <c r="F208" s="46" t="s">
        <v>4</v>
      </c>
      <c r="G208" s="106"/>
    </row>
    <row r="209" spans="1:7" s="91" customFormat="1" ht="15.75">
      <c r="A209" s="105">
        <v>3</v>
      </c>
      <c r="B209" s="87" t="s">
        <v>84</v>
      </c>
      <c r="C209" s="88" t="s">
        <v>80</v>
      </c>
      <c r="D209" s="97"/>
      <c r="E209" s="97"/>
      <c r="F209" s="46" t="s">
        <v>4</v>
      </c>
      <c r="G209" s="106"/>
    </row>
    <row r="210" spans="1:7" s="91" customFormat="1" ht="60">
      <c r="A210" s="105">
        <v>4</v>
      </c>
      <c r="B210" s="37" t="s">
        <v>72</v>
      </c>
      <c r="C210" s="38" t="s">
        <v>154</v>
      </c>
      <c r="D210" s="97"/>
      <c r="E210" s="97"/>
      <c r="F210" s="46" t="s">
        <v>4</v>
      </c>
      <c r="G210" s="106"/>
    </row>
    <row r="211" spans="1:7" s="91" customFormat="1">
      <c r="A211" s="102" t="s">
        <v>30</v>
      </c>
      <c r="B211" s="107"/>
      <c r="C211" s="107"/>
      <c r="D211" s="107"/>
      <c r="E211" s="107"/>
      <c r="F211" s="107"/>
      <c r="G211" s="102"/>
    </row>
    <row r="212" spans="1:7" s="91" customFormat="1">
      <c r="A212" s="98" t="s">
        <v>61</v>
      </c>
      <c r="B212" s="116" t="s">
        <v>155</v>
      </c>
      <c r="C212" s="117"/>
      <c r="D212" s="117"/>
      <c r="E212" s="99"/>
      <c r="F212" s="100" t="s">
        <v>23</v>
      </c>
      <c r="G212" s="101" t="str">
        <f>IF(COUNTIF(F215:F220,"Blocked")&gt;0,"Blocked",IF(COUNTIF(F215:F220,"Fail")&gt;0,"Fail",IF(COUNTIF(F215:F220,"")=0,"Pass","Not Executed")))</f>
        <v>Pass</v>
      </c>
    </row>
    <row r="213" spans="1:7" s="91" customFormat="1">
      <c r="A213" s="102" t="s">
        <v>24</v>
      </c>
      <c r="B213" s="85" t="s">
        <v>81</v>
      </c>
      <c r="C213" s="92"/>
      <c r="D213" s="92"/>
      <c r="E213" s="92"/>
      <c r="F213" s="103"/>
      <c r="G213" s="103"/>
    </row>
    <row r="214" spans="1:7" s="91" customFormat="1">
      <c r="A214" s="104" t="s">
        <v>25</v>
      </c>
      <c r="B214" s="104" t="s">
        <v>26</v>
      </c>
      <c r="C214" s="104" t="s">
        <v>34</v>
      </c>
      <c r="D214" s="104" t="s">
        <v>33</v>
      </c>
      <c r="E214" s="104" t="s">
        <v>27</v>
      </c>
      <c r="F214" s="104" t="s">
        <v>28</v>
      </c>
      <c r="G214" s="104" t="s">
        <v>29</v>
      </c>
    </row>
    <row r="215" spans="1:7" s="91" customFormat="1" ht="15.75">
      <c r="A215" s="105">
        <v>1</v>
      </c>
      <c r="B215" s="87" t="s">
        <v>76</v>
      </c>
      <c r="C215" s="88" t="s">
        <v>79</v>
      </c>
      <c r="D215" s="97"/>
      <c r="E215" s="97"/>
      <c r="F215" s="46" t="s">
        <v>4</v>
      </c>
      <c r="G215" s="106"/>
    </row>
    <row r="216" spans="1:7" s="91" customFormat="1" ht="15.75">
      <c r="A216" s="105">
        <v>2</v>
      </c>
      <c r="B216" s="87" t="s">
        <v>82</v>
      </c>
      <c r="C216" s="90" t="s">
        <v>89</v>
      </c>
      <c r="D216" s="97"/>
      <c r="E216" s="97"/>
      <c r="F216" s="46" t="s">
        <v>4</v>
      </c>
      <c r="G216" s="106"/>
    </row>
    <row r="217" spans="1:7" s="91" customFormat="1" ht="15.75">
      <c r="A217" s="105">
        <v>3</v>
      </c>
      <c r="B217" s="87" t="s">
        <v>84</v>
      </c>
      <c r="C217" s="88" t="s">
        <v>80</v>
      </c>
      <c r="D217" s="97"/>
      <c r="E217" s="97"/>
      <c r="F217" s="46" t="s">
        <v>4</v>
      </c>
      <c r="G217" s="106"/>
    </row>
    <row r="218" spans="1:7" s="91" customFormat="1" ht="15.75">
      <c r="A218" s="105">
        <v>4</v>
      </c>
      <c r="B218" s="37" t="s">
        <v>72</v>
      </c>
      <c r="C218" s="97" t="s">
        <v>127</v>
      </c>
      <c r="D218" s="97"/>
      <c r="E218" s="97"/>
      <c r="F218" s="46" t="s">
        <v>4</v>
      </c>
      <c r="G218" s="106"/>
    </row>
    <row r="219" spans="1:7" s="91" customFormat="1" ht="30">
      <c r="A219" s="105">
        <v>5</v>
      </c>
      <c r="B219" s="96" t="s">
        <v>114</v>
      </c>
      <c r="C219" s="97" t="s">
        <v>133</v>
      </c>
      <c r="D219" s="97"/>
      <c r="E219" s="97"/>
      <c r="F219" s="46" t="s">
        <v>4</v>
      </c>
      <c r="G219" s="106"/>
    </row>
    <row r="220" spans="1:7" s="91" customFormat="1" ht="55.5">
      <c r="A220" s="105">
        <v>6</v>
      </c>
      <c r="B220" s="96" t="s">
        <v>121</v>
      </c>
      <c r="C220" s="97" t="s">
        <v>122</v>
      </c>
      <c r="D220" s="97"/>
      <c r="E220" s="97"/>
      <c r="F220" s="46" t="s">
        <v>4</v>
      </c>
      <c r="G220" s="106"/>
    </row>
    <row r="221" spans="1:7" s="91" customFormat="1">
      <c r="A221" s="102" t="s">
        <v>30</v>
      </c>
      <c r="B221" s="107"/>
      <c r="C221" s="107"/>
      <c r="D221" s="107"/>
      <c r="E221" s="107"/>
      <c r="F221" s="107"/>
      <c r="G221" s="102"/>
    </row>
    <row r="222" spans="1:7" s="91" customFormat="1">
      <c r="A222" s="98" t="s">
        <v>62</v>
      </c>
      <c r="B222" s="118" t="s">
        <v>73</v>
      </c>
      <c r="C222" s="119"/>
      <c r="D222" s="119"/>
      <c r="E222" s="99"/>
      <c r="F222" s="100" t="s">
        <v>23</v>
      </c>
      <c r="G222" s="101" t="str">
        <f>IF(COUNTIF(F225:F228,"Blocked")&gt;0,"Blocked",IF(COUNTIF(F225:F228,"Fail")&gt;0,"Fail",IF(COUNTIF(F225:F228,"")=0,"Pass","Not Executed")))</f>
        <v>Pass</v>
      </c>
    </row>
    <row r="223" spans="1:7" s="91" customFormat="1">
      <c r="A223" s="102" t="s">
        <v>24</v>
      </c>
      <c r="B223" s="85" t="s">
        <v>81</v>
      </c>
      <c r="C223" s="92"/>
      <c r="D223" s="92"/>
      <c r="E223" s="92"/>
      <c r="F223" s="103"/>
      <c r="G223" s="103"/>
    </row>
    <row r="224" spans="1:7" s="91" customFormat="1">
      <c r="A224" s="104" t="s">
        <v>25</v>
      </c>
      <c r="B224" s="104" t="s">
        <v>26</v>
      </c>
      <c r="C224" s="104" t="s">
        <v>34</v>
      </c>
      <c r="D224" s="104" t="s">
        <v>33</v>
      </c>
      <c r="E224" s="104" t="s">
        <v>27</v>
      </c>
      <c r="F224" s="104" t="s">
        <v>28</v>
      </c>
      <c r="G224" s="104" t="s">
        <v>29</v>
      </c>
    </row>
    <row r="225" spans="1:7" s="91" customFormat="1" ht="15.75">
      <c r="A225" s="105">
        <v>1</v>
      </c>
      <c r="B225" s="87" t="s">
        <v>76</v>
      </c>
      <c r="C225" s="88" t="s">
        <v>79</v>
      </c>
      <c r="D225" s="97"/>
      <c r="E225" s="97"/>
      <c r="F225" s="46" t="s">
        <v>4</v>
      </c>
      <c r="G225" s="106"/>
    </row>
    <row r="226" spans="1:7" s="91" customFormat="1" ht="15.75">
      <c r="A226" s="105">
        <v>2</v>
      </c>
      <c r="B226" s="87" t="s">
        <v>82</v>
      </c>
      <c r="C226" s="90" t="s">
        <v>89</v>
      </c>
      <c r="D226" s="97"/>
      <c r="E226" s="97"/>
      <c r="F226" s="46" t="s">
        <v>4</v>
      </c>
      <c r="G226" s="106"/>
    </row>
    <row r="227" spans="1:7" s="91" customFormat="1" ht="15.75">
      <c r="A227" s="105">
        <v>3</v>
      </c>
      <c r="B227" s="87" t="s">
        <v>84</v>
      </c>
      <c r="C227" s="88" t="s">
        <v>80</v>
      </c>
      <c r="D227" s="97"/>
      <c r="E227" s="97"/>
      <c r="F227" s="46" t="s">
        <v>4</v>
      </c>
      <c r="G227" s="106"/>
    </row>
    <row r="228" spans="1:7" s="91" customFormat="1" ht="60">
      <c r="A228" s="105">
        <v>4</v>
      </c>
      <c r="B228" s="37" t="s">
        <v>74</v>
      </c>
      <c r="C228" s="38" t="s">
        <v>156</v>
      </c>
      <c r="D228" s="97"/>
      <c r="E228" s="97"/>
      <c r="F228" s="46" t="s">
        <v>4</v>
      </c>
      <c r="G228" s="106"/>
    </row>
    <row r="229" spans="1:7" s="91" customFormat="1">
      <c r="A229" s="102" t="s">
        <v>30</v>
      </c>
      <c r="B229" s="107"/>
      <c r="C229" s="107"/>
      <c r="D229" s="107"/>
      <c r="E229" s="107"/>
      <c r="F229" s="107"/>
      <c r="G229" s="102"/>
    </row>
    <row r="230" spans="1:7" s="91" customFormat="1">
      <c r="A230" s="98" t="s">
        <v>63</v>
      </c>
      <c r="B230" s="116" t="s">
        <v>157</v>
      </c>
      <c r="C230" s="117"/>
      <c r="D230" s="117"/>
      <c r="E230" s="99"/>
      <c r="F230" s="100" t="s">
        <v>23</v>
      </c>
      <c r="G230" s="101" t="str">
        <f>IF(COUNTIF(F233:F238,"Blocked")&gt;0,"Blocked",IF(COUNTIF(F233:F238,"Fail")&gt;0,"Fail",IF(COUNTIF(F233:F238,"")=0,"Pass","Not Executed")))</f>
        <v>Pass</v>
      </c>
    </row>
    <row r="231" spans="1:7" s="91" customFormat="1">
      <c r="A231" s="102" t="s">
        <v>24</v>
      </c>
      <c r="B231" s="85" t="s">
        <v>81</v>
      </c>
      <c r="C231" s="92"/>
      <c r="D231" s="92"/>
      <c r="E231" s="92"/>
      <c r="F231" s="103"/>
      <c r="G231" s="103"/>
    </row>
    <row r="232" spans="1:7" s="91" customFormat="1">
      <c r="A232" s="104" t="s">
        <v>25</v>
      </c>
      <c r="B232" s="104" t="s">
        <v>26</v>
      </c>
      <c r="C232" s="104" t="s">
        <v>34</v>
      </c>
      <c r="D232" s="104" t="s">
        <v>33</v>
      </c>
      <c r="E232" s="104" t="s">
        <v>27</v>
      </c>
      <c r="F232" s="104" t="s">
        <v>28</v>
      </c>
      <c r="G232" s="104" t="s">
        <v>29</v>
      </c>
    </row>
    <row r="233" spans="1:7" s="91" customFormat="1" ht="15.75">
      <c r="A233" s="105">
        <v>1</v>
      </c>
      <c r="B233" s="87" t="s">
        <v>76</v>
      </c>
      <c r="C233" s="88" t="s">
        <v>79</v>
      </c>
      <c r="D233" s="97"/>
      <c r="E233" s="97"/>
      <c r="F233" s="46" t="s">
        <v>4</v>
      </c>
      <c r="G233" s="106"/>
    </row>
    <row r="234" spans="1:7" s="91" customFormat="1" ht="15.75">
      <c r="A234" s="105">
        <v>2</v>
      </c>
      <c r="B234" s="87" t="s">
        <v>82</v>
      </c>
      <c r="C234" s="90" t="s">
        <v>89</v>
      </c>
      <c r="D234" s="97"/>
      <c r="E234" s="97"/>
      <c r="F234" s="46" t="s">
        <v>4</v>
      </c>
      <c r="G234" s="106"/>
    </row>
    <row r="235" spans="1:7" s="91" customFormat="1" ht="15.75">
      <c r="A235" s="105">
        <v>3</v>
      </c>
      <c r="B235" s="87" t="s">
        <v>84</v>
      </c>
      <c r="C235" s="88" t="s">
        <v>80</v>
      </c>
      <c r="D235" s="97"/>
      <c r="E235" s="97"/>
      <c r="F235" s="46" t="s">
        <v>4</v>
      </c>
      <c r="G235" s="106"/>
    </row>
    <row r="236" spans="1:7" s="91" customFormat="1" ht="15.75">
      <c r="A236" s="105">
        <v>4</v>
      </c>
      <c r="B236" s="37" t="s">
        <v>74</v>
      </c>
      <c r="C236" s="97" t="s">
        <v>127</v>
      </c>
      <c r="D236" s="97"/>
      <c r="E236" s="97"/>
      <c r="F236" s="46" t="s">
        <v>4</v>
      </c>
      <c r="G236" s="106"/>
    </row>
    <row r="237" spans="1:7" s="91" customFormat="1" ht="30">
      <c r="A237" s="105">
        <v>5</v>
      </c>
      <c r="B237" s="96" t="s">
        <v>114</v>
      </c>
      <c r="C237" s="97" t="s">
        <v>133</v>
      </c>
      <c r="D237" s="97"/>
      <c r="E237" s="97"/>
      <c r="F237" s="46" t="s">
        <v>4</v>
      </c>
      <c r="G237" s="106"/>
    </row>
    <row r="238" spans="1:7" s="91" customFormat="1" ht="55.5">
      <c r="A238" s="105">
        <v>6</v>
      </c>
      <c r="B238" s="96" t="s">
        <v>121</v>
      </c>
      <c r="C238" s="97" t="s">
        <v>122</v>
      </c>
      <c r="D238" s="97"/>
      <c r="E238" s="97"/>
      <c r="F238" s="46" t="s">
        <v>4</v>
      </c>
      <c r="G238" s="106"/>
    </row>
    <row r="239" spans="1:7" s="91" customFormat="1">
      <c r="A239" s="102" t="s">
        <v>30</v>
      </c>
      <c r="B239" s="107"/>
      <c r="C239" s="107"/>
      <c r="D239" s="107"/>
      <c r="E239" s="107"/>
      <c r="F239" s="107"/>
      <c r="G239" s="102"/>
    </row>
  </sheetData>
  <mergeCells count="23">
    <mergeCell ref="B189:D189"/>
    <mergeCell ref="B204:D204"/>
    <mergeCell ref="B212:D212"/>
    <mergeCell ref="B222:D222"/>
    <mergeCell ref="F2:G2"/>
    <mergeCell ref="F6:G6"/>
    <mergeCell ref="B17:D17"/>
    <mergeCell ref="B22:D22"/>
    <mergeCell ref="B30:D30"/>
    <mergeCell ref="B42:D42"/>
    <mergeCell ref="B54:D54"/>
    <mergeCell ref="B91:D91"/>
    <mergeCell ref="B100:D100"/>
    <mergeCell ref="B116:D116"/>
    <mergeCell ref="B131:D131"/>
    <mergeCell ref="B139:D139"/>
    <mergeCell ref="B152:D152"/>
    <mergeCell ref="B230:D230"/>
    <mergeCell ref="B166:D166"/>
    <mergeCell ref="B175:D175"/>
    <mergeCell ref="B31:C31"/>
    <mergeCell ref="B62:D62"/>
    <mergeCell ref="B77:D77"/>
  </mergeCells>
  <dataValidations count="1">
    <dataValidation type="list" showErrorMessage="1" promptTitle="Valid values include:" prompt="_x000a_" sqref="F20 F45:F52 F25:F28 F57:F60 F33:F40 F178:F187 F65:F75 F80:F89 F94:F98 F103:F114 F169:F173 F155:F164 F207:F210 F192:F202 F215:F220 F119:F129 F134:F137 F142:F150 F225:F228 F233:F238" xr:uid="{00000000-0002-0000-0200-000000000000}">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vt:lpstr>
      <vt:lpstr>Executive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Vimal Parmar</cp:lastModifiedBy>
  <dcterms:created xsi:type="dcterms:W3CDTF">2016-05-17T05:33:00Z</dcterms:created>
  <dcterms:modified xsi:type="dcterms:W3CDTF">2020-07-09T12:52:36Z</dcterms:modified>
  <cp:version>3</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