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jpeg" ContentType="image/jpeg"/>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120" windowWidth="20610" windowHeight="11760" tabRatio="815" activeTab="2"/>
  </bookViews>
  <sheets>
    <sheet name="Index" sheetId="5" r:id="rId1"/>
    <sheet name="Test Scenarios " sheetId="6" r:id="rId2"/>
    <sheet name="Saved Results" sheetId="7" r:id="rId3"/>
  </sheets>
  <definedNames>
    <definedName name="_xlnm._FilterDatabase" localSheetId="2" hidden="1">'Saved Results'!$A$24:$G$183</definedName>
    <definedName name="a" localSheetId="0">#REF!</definedName>
    <definedName name="a">#REF!</definedName>
    <definedName name="A1048657" localSheetId="0">#REF!</definedName>
    <definedName name="A1048657" localSheetId="2">#REF!</definedName>
    <definedName name="A1048657" localSheetId="1">#REF!</definedName>
    <definedName name="A1048657">#REF!</definedName>
    <definedName name="A10486576" localSheetId="0">#REF!</definedName>
    <definedName name="A10486576" localSheetId="2">#REF!</definedName>
    <definedName name="A10486576" localSheetId="1">#REF!</definedName>
    <definedName name="A10486576">#REF!</definedName>
    <definedName name="A1107892" localSheetId="0">#REF!</definedName>
    <definedName name="A1107892" localSheetId="2">#REF!</definedName>
    <definedName name="A1107892" localSheetId="1">#REF!</definedName>
    <definedName name="A1107892">#REF!</definedName>
    <definedName name="j" localSheetId="0">#REF!</definedName>
    <definedName name="j">#REF!</definedName>
    <definedName name="test" localSheetId="0">#REF!</definedName>
    <definedName name="test">#REF!</definedName>
  </definedNames>
  <calcPr calcId="124519"/>
</workbook>
</file>

<file path=xl/calcChain.xml><?xml version="1.0" encoding="utf-8"?>
<calcChain xmlns="http://schemas.openxmlformats.org/spreadsheetml/2006/main">
  <c r="G134" i="7"/>
  <c r="G54"/>
  <c r="G19" l="1"/>
  <c r="G24"/>
  <c r="G31"/>
  <c r="G38"/>
  <c r="G45"/>
  <c r="G63"/>
  <c r="G72"/>
  <c r="G82"/>
  <c r="G91"/>
  <c r="G100"/>
  <c r="G108"/>
  <c r="G117"/>
  <c r="G126"/>
  <c r="G142"/>
  <c r="G152"/>
  <c r="G162"/>
  <c r="C26" i="6"/>
  <c r="C3"/>
  <c r="C4"/>
  <c r="C5"/>
  <c r="C6"/>
  <c r="C7"/>
  <c r="C8"/>
  <c r="C9"/>
  <c r="C10"/>
  <c r="C11"/>
  <c r="C12"/>
  <c r="C13"/>
  <c r="C14"/>
  <c r="C15"/>
  <c r="C16"/>
  <c r="C17"/>
  <c r="C18"/>
  <c r="C19"/>
  <c r="C20"/>
  <c r="C21"/>
  <c r="C22"/>
  <c r="C23"/>
  <c r="C24"/>
  <c r="C25"/>
  <c r="G7" i="7" l="1"/>
  <c r="G8"/>
  <c r="G9"/>
  <c r="G10"/>
  <c r="C2" i="6" l="1"/>
  <c r="C14" i="7" l="1"/>
  <c r="C13"/>
  <c r="C12"/>
  <c r="C11"/>
  <c r="D8" i="5" l="1"/>
  <c r="D10" s="1"/>
  <c r="C8" l="1"/>
  <c r="C10" s="1"/>
  <c r="E8"/>
  <c r="E10" s="1"/>
  <c r="B8"/>
  <c r="B10" l="1"/>
  <c r="F8"/>
  <c r="F10" s="1"/>
  <c r="G8" l="1"/>
  <c r="G10" s="1"/>
  <c r="G11" s="1"/>
</calcChain>
</file>

<file path=xl/sharedStrings.xml><?xml version="1.0" encoding="utf-8"?>
<sst xmlns="http://schemas.openxmlformats.org/spreadsheetml/2006/main" count="492" uniqueCount="171">
  <si>
    <t>Test Case Result Modules-Wise</t>
  </si>
  <si>
    <t>Module\Status</t>
  </si>
  <si>
    <t>Count Of Test Case(Steps)</t>
  </si>
  <si>
    <t>% Completed</t>
  </si>
  <si>
    <t>Pass</t>
  </si>
  <si>
    <t>Fail</t>
  </si>
  <si>
    <t>Total</t>
  </si>
  <si>
    <t>% Incompleted</t>
  </si>
  <si>
    <t>TC#</t>
  </si>
  <si>
    <t>Scenario</t>
  </si>
  <si>
    <t>Name:</t>
  </si>
  <si>
    <t>Regression</t>
  </si>
  <si>
    <t>Description:</t>
  </si>
  <si>
    <t>Test Date:</t>
  </si>
  <si>
    <t>Product:</t>
  </si>
  <si>
    <t>Tester Name:</t>
  </si>
  <si>
    <t>Feature:</t>
  </si>
  <si>
    <t>OS/Browser:</t>
  </si>
  <si>
    <t>Test Results</t>
  </si>
  <si>
    <t>Estimated Run Time:</t>
  </si>
  <si>
    <t>Author:</t>
  </si>
  <si>
    <t>Test Cases Passed:</t>
  </si>
  <si>
    <t>Test Cases Failed:</t>
  </si>
  <si>
    <t>Test Case Status:</t>
  </si>
  <si>
    <t>Precondition</t>
  </si>
  <si>
    <t>Step</t>
  </si>
  <si>
    <t>Action</t>
  </si>
  <si>
    <t>Requirement #</t>
  </si>
  <si>
    <t>Step Result</t>
  </si>
  <si>
    <t>Comments</t>
  </si>
  <si>
    <t>END</t>
  </si>
  <si>
    <t>US#</t>
  </si>
  <si>
    <t>APIMA QA</t>
  </si>
  <si>
    <t>Dataset</t>
  </si>
  <si>
    <t>Expected Result</t>
  </si>
  <si>
    <t>Not Executed</t>
  </si>
  <si>
    <t>Blocked</t>
  </si>
  <si>
    <t>Requirement Covered:</t>
  </si>
  <si>
    <t>Last Update of this Document:</t>
  </si>
  <si>
    <t>Last Run:</t>
  </si>
  <si>
    <t>Test Cases Blocked:</t>
  </si>
  <si>
    <t>Test Cases Not Executed:</t>
  </si>
  <si>
    <t>FeatureVision</t>
  </si>
  <si>
    <t>TC 01</t>
  </si>
  <si>
    <t>TC 02</t>
  </si>
  <si>
    <t>TC 03</t>
  </si>
  <si>
    <t>TC 04</t>
  </si>
  <si>
    <t>TC 05</t>
  </si>
  <si>
    <t>TC 06</t>
  </si>
  <si>
    <t>TC 07</t>
  </si>
  <si>
    <t>TC 08</t>
  </si>
  <si>
    <t>TC 09</t>
  </si>
  <si>
    <t>TC 10</t>
  </si>
  <si>
    <t>TC 11</t>
  </si>
  <si>
    <t>TC 12</t>
  </si>
  <si>
    <t>TC 13</t>
  </si>
  <si>
    <t>TC 14</t>
  </si>
  <si>
    <t>TC 15</t>
  </si>
  <si>
    <t>User should on Home Screen of the application.</t>
  </si>
  <si>
    <t>TC 16</t>
  </si>
  <si>
    <t>TC 17</t>
  </si>
  <si>
    <t>As a User, I want to review this section.</t>
  </si>
  <si>
    <t>Description : As a User, I want to review this section.</t>
  </si>
  <si>
    <t>Expected result</t>
  </si>
  <si>
    <t>TC 18</t>
  </si>
  <si>
    <t>TC 19</t>
  </si>
  <si>
    <t>Verify Home screen.</t>
  </si>
  <si>
    <t>TC 20</t>
  </si>
  <si>
    <t>Verify Home screen after login into Application.</t>
  </si>
  <si>
    <t>Verify Sorting functionality.</t>
  </si>
  <si>
    <t>Click on any column Header.</t>
  </si>
  <si>
    <t>Click on that column Header again (used in Step 5)</t>
  </si>
  <si>
    <t>Click on Run.</t>
  </si>
  <si>
    <t>Click on Delete.</t>
  </si>
  <si>
    <t>Click on Ok button.</t>
  </si>
  <si>
    <t>Verify when user click on Manage Label.</t>
  </si>
  <si>
    <t>Click on Manage Label.</t>
  </si>
  <si>
    <r>
      <t xml:space="preserve">1. User should able to click on that options.
2. </t>
    </r>
    <r>
      <rPr>
        <b/>
        <sz val="11"/>
        <rFont val="Calibri"/>
        <family val="2"/>
      </rPr>
      <t xml:space="preserve">Label for Query Name </t>
    </r>
    <r>
      <rPr>
        <sz val="11"/>
        <rFont val="Calibri"/>
        <family val="2"/>
      </rPr>
      <t>popup should display.</t>
    </r>
  </si>
  <si>
    <r>
      <t xml:space="preserve">Click on </t>
    </r>
    <r>
      <rPr>
        <b/>
        <sz val="11"/>
        <rFont val="Calibri"/>
        <family val="2"/>
      </rPr>
      <t>+</t>
    </r>
    <r>
      <rPr>
        <sz val="11"/>
        <rFont val="Calibri"/>
        <family val="2"/>
      </rPr>
      <t xml:space="preserve"> icon to Add New Label.</t>
    </r>
  </si>
  <si>
    <t>Insert value in Label Textbox.</t>
  </si>
  <si>
    <t>User should able to insert value in that Textbox.</t>
  </si>
  <si>
    <r>
      <t xml:space="preserve">1. User should able to click on </t>
    </r>
    <r>
      <rPr>
        <b/>
        <sz val="11"/>
        <rFont val="Calibri"/>
        <family val="2"/>
      </rPr>
      <t>+</t>
    </r>
    <r>
      <rPr>
        <sz val="11"/>
        <rFont val="Calibri"/>
        <family val="2"/>
      </rPr>
      <t xml:space="preserve"> icon.
2. Textbox inserted Name label should be added to </t>
    </r>
    <r>
      <rPr>
        <b/>
        <sz val="11"/>
        <rFont val="Calibri"/>
        <family val="2"/>
      </rPr>
      <t xml:space="preserve">Available Label(s): </t>
    </r>
    <r>
      <rPr>
        <sz val="11"/>
        <rFont val="Calibri"/>
        <family val="2"/>
      </rPr>
      <t>list.</t>
    </r>
  </si>
  <si>
    <t>Click on Right side arrow.</t>
  </si>
  <si>
    <t>Click on Left side arrow.</t>
  </si>
  <si>
    <t>Select any label from list.</t>
  </si>
  <si>
    <t>User should able to Select any label(s).</t>
  </si>
  <si>
    <r>
      <t xml:space="preserve">Selected </t>
    </r>
    <r>
      <rPr>
        <b/>
        <sz val="11"/>
        <rFont val="Calibri"/>
        <family val="2"/>
      </rPr>
      <t>Available Label</t>
    </r>
    <r>
      <rPr>
        <sz val="11"/>
        <rFont val="Calibri"/>
        <family val="2"/>
      </rPr>
      <t xml:space="preserve"> should move to </t>
    </r>
    <r>
      <rPr>
        <b/>
        <sz val="11"/>
        <rFont val="Calibri"/>
        <family val="2"/>
      </rPr>
      <t>Your Query</t>
    </r>
    <r>
      <rPr>
        <sz val="11"/>
        <rFont val="Calibri"/>
        <family val="2"/>
      </rPr>
      <t>.</t>
    </r>
  </si>
  <si>
    <r>
      <t xml:space="preserve">Selected label from </t>
    </r>
    <r>
      <rPr>
        <b/>
        <sz val="11"/>
        <rFont val="Calibri"/>
        <family val="2"/>
      </rPr>
      <t>Your Query</t>
    </r>
    <r>
      <rPr>
        <sz val="11"/>
        <rFont val="Calibri"/>
        <family val="2"/>
      </rPr>
      <t xml:space="preserve"> list</t>
    </r>
  </si>
  <si>
    <r>
      <t xml:space="preserve">Selected </t>
    </r>
    <r>
      <rPr>
        <b/>
        <sz val="11"/>
        <rFont val="Calibri"/>
        <family val="2"/>
      </rPr>
      <t xml:space="preserve">Your Query </t>
    </r>
    <r>
      <rPr>
        <sz val="11"/>
        <rFont val="Calibri"/>
        <family val="2"/>
      </rPr>
      <t>label should remove.</t>
    </r>
  </si>
  <si>
    <t>Click on Edit Label icon.</t>
  </si>
  <si>
    <t>1. User should able to click on that icon.
2. Textbox should display that Label &amp; ok and Cancel icon.</t>
  </si>
  <si>
    <t xml:space="preserve">Edit label. </t>
  </si>
  <si>
    <t>User should able to edit label.</t>
  </si>
  <si>
    <t>Click on Ok icon.</t>
  </si>
  <si>
    <t>1. Label should update in list which user have change.</t>
  </si>
  <si>
    <t>Click on Delete Label icon.</t>
  </si>
  <si>
    <t>1. User should able to click on Ok button.
2. Selected Label Name should remove from list.</t>
  </si>
  <si>
    <t>User have FeatureVision URL with valid Login credential.</t>
  </si>
  <si>
    <t>TC 21</t>
  </si>
  <si>
    <t>TC 22</t>
  </si>
  <si>
    <t>TC 23</t>
  </si>
  <si>
    <t>TC 24</t>
  </si>
  <si>
    <t>TC 25</t>
  </si>
  <si>
    <t>1. User have FeatureVision URL with valid Login credential.
2. User have access of Client: Procter &amp; Gamble/Detail Data (PEP)</t>
  </si>
  <si>
    <t>Verify Home Page.</t>
  </si>
  <si>
    <t>User should on Home Page of the application.</t>
  </si>
  <si>
    <t>Verify Created By DDL.</t>
  </si>
  <si>
    <r>
      <t xml:space="preserve">DDL should display list as </t>
    </r>
    <r>
      <rPr>
        <b/>
        <sz val="11"/>
        <rFont val="Calibri"/>
        <family val="2"/>
      </rPr>
      <t>All, Client, Me, Numerator</t>
    </r>
  </si>
  <si>
    <t>Select any value from DDL.</t>
  </si>
  <si>
    <t>Tab should only display selected option Searches.</t>
  </si>
  <si>
    <t>Verify Search box.</t>
  </si>
  <si>
    <t>Insert any searches name.</t>
  </si>
  <si>
    <t>Tab should only display inserted name if available.</t>
  </si>
  <si>
    <r>
      <t xml:space="preserve">1. User should able to click on any one.
2. Saved Searches should Run &amp; display Process loader gif
3. User should redirect to </t>
    </r>
    <r>
      <rPr>
        <b/>
        <sz val="11"/>
        <rFont val="Calibri"/>
        <family val="2"/>
      </rPr>
      <t>Ad Details</t>
    </r>
    <r>
      <rPr>
        <sz val="11"/>
        <rFont val="Calibri"/>
        <family val="2"/>
      </rPr>
      <t xml:space="preserve"> screen.</t>
    </r>
  </si>
  <si>
    <t>1. User should able to click on any one.
2. Alert popup should open with message "There are no records found" and Ok button.</t>
  </si>
  <si>
    <t>1. User should able to click on that button.
2. Alert popup should close.</t>
  </si>
  <si>
    <r>
      <t xml:space="preserve">1. User should able to click on column Header.
2. Column value should be sort in </t>
    </r>
    <r>
      <rPr>
        <b/>
        <sz val="11"/>
        <rFont val="Calibri"/>
        <family val="2"/>
      </rPr>
      <t>Ascending order &amp; Up side Arrow</t>
    </r>
    <r>
      <rPr>
        <sz val="11"/>
        <rFont val="Calibri"/>
        <family val="2"/>
      </rPr>
      <t xml:space="preserve"> display.</t>
    </r>
  </si>
  <si>
    <r>
      <t xml:space="preserve">1. User should able to click on that column Header again.
2. Column value should be sort in </t>
    </r>
    <r>
      <rPr>
        <b/>
        <sz val="11"/>
        <rFont val="Calibri"/>
        <family val="2"/>
      </rPr>
      <t>Descending order &amp; Down side Arrow</t>
    </r>
    <r>
      <rPr>
        <sz val="11"/>
        <rFont val="Calibri"/>
        <family val="2"/>
      </rPr>
      <t xml:space="preserve"> display.</t>
    </r>
  </si>
  <si>
    <t>Verify Drag &amp; Drop functionality for any column.</t>
  </si>
  <si>
    <t>Drag and Drop column.</t>
  </si>
  <si>
    <t>User should able to Drag &amp; Drop any column to change order.</t>
  </si>
  <si>
    <t>Click on Play icon.</t>
  </si>
  <si>
    <t>1. User should able to click on that icon.
2. Icon should expand.</t>
  </si>
  <si>
    <t>Verify options.</t>
  </si>
  <si>
    <t>1. User should able to click on that options.
2. Alert popup should display with Message and Ok &amp; Cancel buttons.</t>
  </si>
  <si>
    <t>Click on Cancel button.</t>
  </si>
  <si>
    <r>
      <t xml:space="preserve">1. User should able to click on </t>
    </r>
    <r>
      <rPr>
        <b/>
        <sz val="11"/>
        <rFont val="Calibri"/>
        <family val="2"/>
      </rPr>
      <t>+</t>
    </r>
    <r>
      <rPr>
        <sz val="11"/>
        <rFont val="Calibri"/>
        <family val="2"/>
      </rPr>
      <t xml:space="preserve"> icon.
2. Popup should display with Message </t>
    </r>
    <r>
      <rPr>
        <b/>
        <sz val="11"/>
        <rFont val="Calibri"/>
        <family val="2"/>
      </rPr>
      <t>Label name cannot be blank.</t>
    </r>
  </si>
  <si>
    <r>
      <t xml:space="preserve">1. User should able to click on that arrow.
2. Popup should open with message </t>
    </r>
    <r>
      <rPr>
        <b/>
        <sz val="11"/>
        <rFont val="Calibri"/>
        <family val="2"/>
      </rPr>
      <t>Please select a label from 'Available Label(s)'.</t>
    </r>
  </si>
  <si>
    <r>
      <t xml:space="preserve">1. User should able to click on that arrow.
2. Popup should open with message </t>
    </r>
    <r>
      <rPr>
        <b/>
        <sz val="11"/>
        <rFont val="Calibri"/>
        <family val="2"/>
      </rPr>
      <t>Please select a label from 'Selected Label(s) for Your Query'.</t>
    </r>
  </si>
  <si>
    <r>
      <t xml:space="preserve">1. User should able to click on that icon.
2. Popup should display with Message
     </t>
    </r>
    <r>
      <rPr>
        <b/>
        <sz val="11"/>
        <rFont val="Calibri"/>
        <family val="2"/>
      </rPr>
      <t xml:space="preserve">Are You sure you want to permanently delete this Label:(Label Name)?
</t>
    </r>
    <r>
      <rPr>
        <sz val="11"/>
        <rFont val="Calibri"/>
        <family val="2"/>
      </rPr>
      <t>3. Click on Ok button should delete that from Available Label(s) list.</t>
    </r>
  </si>
  <si>
    <t>Saved Results</t>
  </si>
  <si>
    <t>User Story: Saved Results
As Site User, I want to review this section.</t>
  </si>
  <si>
    <t>2h</t>
  </si>
  <si>
    <t>User Story: Saved Results</t>
  </si>
  <si>
    <t>Verify Saved Results tab without saved list.</t>
  </si>
  <si>
    <t>Verify Saved Results tab.</t>
  </si>
  <si>
    <t>Verify Saved Results tab with saved list.</t>
  </si>
  <si>
    <t>Verify tooltip and click on any Saved Results having no records.</t>
  </si>
  <si>
    <t>Verify tooltip and click on any Saved Results having records.</t>
  </si>
  <si>
    <t>Verify Play icon when Saved Results created by client.</t>
  </si>
  <si>
    <t>1. User have FeatureVision URL with valid Login credential.
2. User should have Saved Results created by clients.</t>
  </si>
  <si>
    <t>Icon should display below options,
     1. Run
     2. Manage Label</t>
  </si>
  <si>
    <t>Verify Play icon when Saved Results created by me.</t>
  </si>
  <si>
    <t>1. User have FeatureVision URL with valid Login credential.
2. User should have Saved Results created by me.</t>
  </si>
  <si>
    <t>Icon should display below options,
     1. Run
     2. Delete
     3. Manage Label</t>
  </si>
  <si>
    <r>
      <t xml:space="preserve">1. User should able to click on that button.
2. Alert popup should display with below Message and OK, X button
     </t>
    </r>
    <r>
      <rPr>
        <b/>
        <sz val="11"/>
        <rFont val="Calibri"/>
        <family val="2"/>
      </rPr>
      <t xml:space="preserve">"NAME" result deleted successfully. </t>
    </r>
  </si>
  <si>
    <t>Verify when user click on Delete and Cancel button from popup.</t>
  </si>
  <si>
    <t>User should be on Home Page of the application.
Home Page should contain below section:
     1. Numerator Promotions Intel logo on Top Left side of the screen
     2.  Medlib Search with following parameters:
           - Any Product
           - Any Retailer
           - Any Market
           - Any Date
           with Include Product Detail Level checkbox checked by default in more options drop down
     3. Products displayed in tiles view as per the default parameter set for the client with following tabs displayed:
          ##Promoted Products, ##Ad Blocks, ##Pages and ##Ads
     4. Left navigation menu
     5. Top right options for:
          Multiselect, Views, Search options and Export 
     6. Pagination at the bottom
     7. Page content view options at bottom right of the screen</t>
  </si>
  <si>
    <t>Verify My Reports screen</t>
  </si>
  <si>
    <t>Verify left navigation menu list</t>
  </si>
  <si>
    <r>
      <t xml:space="preserve">Left navigation mennu should display following options:
</t>
    </r>
    <r>
      <rPr>
        <b/>
        <sz val="11"/>
        <rFont val="Calibri"/>
        <family val="2"/>
      </rPr>
      <t>Search</t>
    </r>
    <r>
      <rPr>
        <sz val="11"/>
        <rFont val="Calibri"/>
        <family val="2"/>
      </rPr>
      <t xml:space="preserve">
- Promo Search
- Saved Searches
</t>
    </r>
    <r>
      <rPr>
        <b/>
        <sz val="11"/>
        <rFont val="Calibri"/>
        <family val="2"/>
      </rPr>
      <t xml:space="preserve">Reporting
- </t>
    </r>
    <r>
      <rPr>
        <sz val="11"/>
        <rFont val="Calibri"/>
        <family val="2"/>
      </rPr>
      <t xml:space="preserve">Summary
- Calender
- Retailer Activity
- Category and Brand Share
- Pricing &amp; Promotions
- POS
- Ad Planning
- Numerator Labs
</t>
    </r>
    <r>
      <rPr>
        <b/>
        <sz val="11"/>
        <rFont val="Calibri"/>
        <family val="2"/>
      </rPr>
      <t>My Reports
Settings
Contact Us</t>
    </r>
  </si>
  <si>
    <t>It should display following options:
Search bar
     1. Saved Results
     2. Subscriptions
     3. ScoreCard
     4. Best Practice Reports
two drop down options:
Show and Created by</t>
  </si>
  <si>
    <r>
      <t xml:space="preserve">It should display table with following columns
1. Search Name
2. Created By
3. Label 
4. Type
5. Last Run
6. Created
7. Display message </t>
    </r>
    <r>
      <rPr>
        <b/>
        <sz val="11"/>
        <rFont val="Calibri"/>
        <family val="2"/>
      </rPr>
      <t xml:space="preserve">No Record Available </t>
    </r>
    <r>
      <rPr>
        <sz val="11"/>
        <rFont val="Calibri"/>
        <family val="2"/>
      </rPr>
      <t>in center of section.
8. Run and Manage options available at the left side of the column</t>
    </r>
  </si>
  <si>
    <t>It should display table with following columns
1. Search Name
2. Created By
3. Label 
4. Type
5. Last Run
6. Created
7. Display list of Available Searches
8. Run and Manage options available at the left side of the column</t>
  </si>
  <si>
    <t>Verify Show DDL.</t>
  </si>
  <si>
    <r>
      <t xml:space="preserve">DDL should display list as </t>
    </r>
    <r>
      <rPr>
        <b/>
        <sz val="11"/>
        <rFont val="Calibri"/>
        <family val="2"/>
      </rPr>
      <t>All, Shared</t>
    </r>
  </si>
  <si>
    <t>Box should display with watermark "search"</t>
  </si>
  <si>
    <t>Click on options besides the saved result name</t>
  </si>
  <si>
    <t>Following options should display
Run
Manage Label</t>
  </si>
  <si>
    <t>Click on Run option for any Saved Results.</t>
  </si>
  <si>
    <t>Click on Run option of any Saved Results.</t>
  </si>
  <si>
    <t>Verify when user click on Run having Type as Ad Index</t>
  </si>
  <si>
    <r>
      <t xml:space="preserve">1. User should able to click on that option.
2. </t>
    </r>
    <r>
      <rPr>
        <b/>
        <sz val="11"/>
        <rFont val="Calibri"/>
        <family val="2"/>
      </rPr>
      <t>Ads tab of Promo search</t>
    </r>
    <r>
      <rPr>
        <sz val="11"/>
        <rFont val="Calibri"/>
        <family val="2"/>
      </rPr>
      <t xml:space="preserve"> screen should display.</t>
    </r>
  </si>
  <si>
    <t>Verify when user click on Run having Type as Product Detail</t>
  </si>
  <si>
    <r>
      <t xml:space="preserve">1. User should able to click on that option.
2. </t>
    </r>
    <r>
      <rPr>
        <b/>
        <sz val="11"/>
        <rFont val="Calibri"/>
        <family val="2"/>
      </rPr>
      <t>Promoted Products  tab of Promo search</t>
    </r>
    <r>
      <rPr>
        <sz val="11"/>
        <rFont val="Calibri"/>
        <family val="2"/>
      </rPr>
      <t xml:space="preserve"> screen should display.</t>
    </r>
  </si>
  <si>
    <t>Verify when user click on Delete option for saved result created by Me</t>
  </si>
  <si>
    <t>Click on options for cretaed by me saved result record</t>
  </si>
  <si>
    <t>Following options should display
Run
Delete
Manage Label</t>
  </si>
  <si>
    <r>
      <t xml:space="preserve">1. User should able to click on that option.
2. Alert popup should display with below Message and Ok, Cancel, X buttons
     </t>
    </r>
    <r>
      <rPr>
        <b/>
        <sz val="11"/>
        <rFont val="Calibri"/>
        <family val="2"/>
      </rPr>
      <t>Are you sure you want to delete the Saved result: 'NAME'?</t>
    </r>
  </si>
  <si>
    <t>It should display table with following columns
1. Search Name
2. Created By
3. Label 
4. Type
5. Last Run
6. Created
7. Display list of Available Searches
8. Run and Manage Label options available at the left side of the column</t>
  </si>
  <si>
    <t>Swap the scenario</t>
  </si>
</sst>
</file>

<file path=xl/styles.xml><?xml version="1.0" encoding="utf-8"?>
<styleSheet xmlns="http://schemas.openxmlformats.org/spreadsheetml/2006/main">
  <numFmts count="1">
    <numFmt numFmtId="41" formatCode="_(* #,##0_);_(* \(#,##0\);_(* &quot;-&quot;_);_(@_)"/>
  </numFmts>
  <fonts count="49">
    <font>
      <sz val="10"/>
      <name val="Arial"/>
      <charset val="134"/>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b/>
      <sz val="11"/>
      <color theme="1"/>
      <name val="Calibri"/>
      <family val="2"/>
      <scheme val="minor"/>
    </font>
    <font>
      <sz val="11"/>
      <color theme="0"/>
      <name val="Calibri"/>
      <family val="2"/>
      <scheme val="minor"/>
    </font>
    <font>
      <b/>
      <sz val="11"/>
      <color theme="0"/>
      <name val="Calibri"/>
      <family val="2"/>
      <scheme val="minor"/>
    </font>
    <font>
      <u/>
      <sz val="10"/>
      <color theme="10"/>
      <name val="Arial"/>
      <family val="2"/>
    </font>
    <font>
      <sz val="11"/>
      <color indexed="63"/>
      <name val="Calibri"/>
      <family val="2"/>
      <scheme val="minor"/>
    </font>
    <font>
      <b/>
      <sz val="11"/>
      <color indexed="63"/>
      <name val="Calibri"/>
      <family val="2"/>
      <scheme val="minor"/>
    </font>
    <font>
      <sz val="11"/>
      <name val="Calibri"/>
      <family val="2"/>
      <scheme val="minor"/>
    </font>
    <font>
      <b/>
      <sz val="11"/>
      <color indexed="34"/>
      <name val="Calibri"/>
      <family val="2"/>
      <scheme val="minor"/>
    </font>
    <font>
      <b/>
      <sz val="11"/>
      <color indexed="26"/>
      <name val="Calibri"/>
      <family val="2"/>
      <scheme val="minor"/>
    </font>
    <font>
      <sz val="10"/>
      <name val="Arial"/>
      <family val="2"/>
    </font>
    <font>
      <b/>
      <sz val="11"/>
      <name val="Calibri"/>
      <family val="2"/>
    </font>
    <font>
      <sz val="11"/>
      <name val="Calibri"/>
      <family val="2"/>
    </font>
    <font>
      <sz val="10"/>
      <name val="Calibri"/>
      <family val="2"/>
    </font>
    <font>
      <b/>
      <sz val="11"/>
      <color indexed="48"/>
      <name val="Calibri"/>
      <family val="2"/>
    </font>
    <font>
      <b/>
      <sz val="11"/>
      <color indexed="45"/>
      <name val="Calibri"/>
      <family val="2"/>
    </font>
    <font>
      <sz val="11"/>
      <color indexed="63"/>
      <name val="Calibri"/>
      <family val="2"/>
    </font>
    <font>
      <b/>
      <sz val="14"/>
      <name val="Calibri"/>
      <family val="2"/>
    </font>
    <font>
      <sz val="10"/>
      <name val="Arial"/>
      <charset val="134"/>
    </font>
    <font>
      <b/>
      <sz val="12"/>
      <name val="Calibri"/>
      <family val="2"/>
      <scheme val="minor"/>
    </font>
    <font>
      <b/>
      <sz val="11"/>
      <name val="Calibri"/>
      <family val="2"/>
      <scheme val="minor"/>
    </font>
    <font>
      <b/>
      <u/>
      <sz val="10"/>
      <color indexed="22"/>
      <name val="Arial"/>
      <family val="2"/>
    </font>
  </fonts>
  <fills count="26">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42"/>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9" tint="-0.249977111117893"/>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s>
  <borders count="37">
    <border>
      <left/>
      <right/>
      <top/>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right/>
      <top/>
      <bottom style="thick">
        <color theme="4" tint="0.499984740745262"/>
      </bottom>
      <diagonal/>
    </border>
    <border>
      <left style="thin">
        <color auto="1"/>
      </left>
      <right style="thin">
        <color auto="1"/>
      </right>
      <top style="thin">
        <color auto="1"/>
      </top>
      <bottom style="thick">
        <color theme="4" tint="0.499984740745262"/>
      </bottom>
      <diagonal/>
    </border>
    <border>
      <left style="thin">
        <color indexed="8"/>
      </left>
      <right style="thin">
        <color indexed="8"/>
      </right>
      <top/>
      <bottom style="thick">
        <color indexed="23"/>
      </bottom>
      <diagonal/>
    </border>
    <border>
      <left/>
      <right style="medium">
        <color indexed="8"/>
      </right>
      <top style="medium">
        <color indexed="8"/>
      </top>
      <bottom style="thin">
        <color indexed="8"/>
      </bottom>
      <diagonal/>
    </border>
    <border>
      <left/>
      <right style="medium">
        <color indexed="8"/>
      </right>
      <top style="thin">
        <color indexed="8"/>
      </top>
      <bottom style="thin">
        <color indexed="8"/>
      </bottom>
      <diagonal/>
    </border>
    <border>
      <left/>
      <right style="medium">
        <color indexed="8"/>
      </right>
      <top style="thin">
        <color indexed="8"/>
      </top>
      <bottom style="medium">
        <color indexed="8"/>
      </bottom>
      <diagonal/>
    </border>
    <border>
      <left style="medium">
        <color indexed="8"/>
      </left>
      <right style="medium">
        <color indexed="8"/>
      </right>
      <top/>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style="medium">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45">
    <xf numFmtId="0" fontId="0" fillId="0" borderId="0">
      <alignment vertical="center"/>
    </xf>
    <xf numFmtId="0" fontId="14" fillId="0" borderId="9" applyNumberFormat="0" applyFill="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5" fillId="9" borderId="0" applyNumberFormat="0" applyBorder="0" applyAlignment="0" applyProtection="0">
      <alignment vertical="center"/>
    </xf>
    <xf numFmtId="0" fontId="7" fillId="3" borderId="0" applyNumberFormat="0" applyBorder="0" applyAlignment="0" applyProtection="0">
      <alignment vertical="center"/>
    </xf>
    <xf numFmtId="0" fontId="7" fillId="12" borderId="0" applyNumberFormat="0" applyBorder="0" applyAlignment="0" applyProtection="0">
      <alignment vertical="center"/>
    </xf>
    <xf numFmtId="0" fontId="7" fillId="3" borderId="0" applyNumberFormat="0" applyBorder="0" applyAlignment="0" applyProtection="0">
      <alignment vertical="center"/>
    </xf>
    <xf numFmtId="0" fontId="13" fillId="7" borderId="12" applyNumberFormat="0" applyAlignment="0" applyProtection="0">
      <alignment vertical="center"/>
    </xf>
    <xf numFmtId="0" fontId="7" fillId="6" borderId="0" applyNumberFormat="0" applyBorder="0" applyAlignment="0" applyProtection="0">
      <alignment vertical="center"/>
    </xf>
    <xf numFmtId="0" fontId="14" fillId="0" borderId="9" applyNumberFormat="0" applyFill="0" applyAlignment="0" applyProtection="0">
      <alignment vertical="center"/>
    </xf>
    <xf numFmtId="0" fontId="7" fillId="3" borderId="0" applyNumberFormat="0" applyBorder="0" applyAlignment="0" applyProtection="0">
      <alignment vertical="center"/>
    </xf>
    <xf numFmtId="0" fontId="7" fillId="11" borderId="0" applyNumberFormat="0" applyBorder="0" applyAlignment="0" applyProtection="0">
      <alignment vertical="center"/>
    </xf>
    <xf numFmtId="0" fontId="7" fillId="3" borderId="0" applyNumberFormat="0" applyBorder="0" applyAlignment="0" applyProtection="0">
      <alignment vertical="center"/>
    </xf>
    <xf numFmtId="0" fontId="15" fillId="14" borderId="0" applyNumberFormat="0" applyBorder="0" applyAlignment="0" applyProtection="0">
      <alignment vertical="center"/>
    </xf>
    <xf numFmtId="0" fontId="7" fillId="11" borderId="0" applyNumberFormat="0" applyBorder="0" applyAlignment="0" applyProtection="0">
      <alignment vertical="center"/>
    </xf>
    <xf numFmtId="0" fontId="7" fillId="6" borderId="0" applyNumberFormat="0" applyBorder="0" applyAlignment="0" applyProtection="0">
      <alignment vertical="center"/>
    </xf>
    <xf numFmtId="0" fontId="7" fillId="3" borderId="0" applyNumberFormat="0" applyBorder="0" applyAlignment="0" applyProtection="0">
      <alignment vertical="center"/>
    </xf>
    <xf numFmtId="0" fontId="15" fillId="12" borderId="0" applyNumberFormat="0" applyBorder="0" applyAlignment="0" applyProtection="0">
      <alignment vertical="center"/>
    </xf>
    <xf numFmtId="0" fontId="10" fillId="7" borderId="10" applyNumberFormat="0" applyAlignment="0" applyProtection="0">
      <alignment vertical="center"/>
    </xf>
    <xf numFmtId="0" fontId="4" fillId="3" borderId="0" applyNumberFormat="0" applyBorder="0" applyAlignment="0" applyProtection="0">
      <alignment vertical="center"/>
    </xf>
    <xf numFmtId="0" fontId="7" fillId="7" borderId="0" applyNumberFormat="0" applyBorder="0" applyAlignment="0" applyProtection="0">
      <alignment vertical="center"/>
    </xf>
    <xf numFmtId="0" fontId="7" fillId="3" borderId="0" applyNumberFormat="0" applyBorder="0" applyAlignment="0" applyProtection="0">
      <alignment vertical="center"/>
    </xf>
    <xf numFmtId="0" fontId="15" fillId="15" borderId="0" applyNumberFormat="0" applyBorder="0" applyAlignment="0" applyProtection="0">
      <alignment vertical="center"/>
    </xf>
    <xf numFmtId="0" fontId="15" fillId="9" borderId="0" applyNumberFormat="0" applyBorder="0" applyAlignment="0" applyProtection="0">
      <alignment vertical="center"/>
    </xf>
    <xf numFmtId="0" fontId="7" fillId="3" borderId="0" applyNumberFormat="0" applyBorder="0" applyAlignment="0" applyProtection="0">
      <alignment vertical="center"/>
    </xf>
    <xf numFmtId="0" fontId="15" fillId="10" borderId="0" applyNumberFormat="0" applyBorder="0" applyAlignment="0" applyProtection="0">
      <alignment vertical="center"/>
    </xf>
    <xf numFmtId="0" fontId="15" fillId="9" borderId="0" applyNumberFormat="0" applyBorder="0" applyAlignment="0" applyProtection="0">
      <alignment vertical="center"/>
    </xf>
    <xf numFmtId="0" fontId="7" fillId="3" borderId="0" applyNumberFormat="0" applyBorder="0" applyAlignment="0" applyProtection="0">
      <alignment vertical="center"/>
    </xf>
    <xf numFmtId="0" fontId="4" fillId="3" borderId="0" applyNumberFormat="0" applyBorder="0" applyAlignment="0" applyProtection="0">
      <alignment vertical="center"/>
    </xf>
    <xf numFmtId="0" fontId="7" fillId="6" borderId="0" applyNumberFormat="0" applyBorder="0" applyAlignment="0" applyProtection="0">
      <alignment vertical="center"/>
    </xf>
    <xf numFmtId="0" fontId="4" fillId="11"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4" fillId="6"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7" borderId="0" applyNumberFormat="0" applyBorder="0" applyAlignment="0" applyProtection="0">
      <alignment vertical="center"/>
    </xf>
    <xf numFmtId="0" fontId="15" fillId="13" borderId="0" applyNumberFormat="0" applyBorder="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15" fillId="10" borderId="0" applyNumberFormat="0" applyBorder="0" applyAlignment="0" applyProtection="0">
      <alignment vertical="center"/>
    </xf>
    <xf numFmtId="0" fontId="15" fillId="7" borderId="0" applyNumberFormat="0" applyBorder="0" applyAlignment="0" applyProtection="0">
      <alignment vertical="center"/>
    </xf>
    <xf numFmtId="0" fontId="7" fillId="4"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7" fillId="4" borderId="0" applyNumberFormat="0" applyBorder="0" applyAlignment="0" applyProtection="0">
      <alignment vertical="center"/>
    </xf>
    <xf numFmtId="0" fontId="4" fillId="4" borderId="0" applyNumberFormat="0" applyBorder="0" applyAlignment="0" applyProtection="0">
      <alignment vertical="center"/>
    </xf>
    <xf numFmtId="0" fontId="7" fillId="11"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27" fillId="0" borderId="0">
      <alignment vertical="center"/>
    </xf>
    <xf numFmtId="0" fontId="15" fillId="9" borderId="0" applyNumberFormat="0" applyBorder="0" applyAlignment="0" applyProtection="0">
      <alignment vertical="center"/>
    </xf>
    <xf numFmtId="0" fontId="7" fillId="11" borderId="0" applyNumberFormat="0" applyBorder="0" applyAlignment="0" applyProtection="0">
      <alignment vertical="center"/>
    </xf>
    <xf numFmtId="0" fontId="12"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5" fillId="2"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27" fillId="0" borderId="0">
      <alignment vertical="center"/>
    </xf>
    <xf numFmtId="0" fontId="27" fillId="6" borderId="11" applyNumberFormat="0" applyFont="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5" fillId="10"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6" borderId="0" applyNumberFormat="0" applyBorder="0" applyAlignment="0" applyProtection="0">
      <alignment vertical="center"/>
    </xf>
    <xf numFmtId="0" fontId="15" fillId="17" borderId="0" applyNumberFormat="0" applyBorder="0" applyAlignment="0" applyProtection="0">
      <alignment vertical="center"/>
    </xf>
    <xf numFmtId="0" fontId="16" fillId="8" borderId="0" applyNumberFormat="0" applyBorder="0" applyAlignment="0" applyProtection="0">
      <alignment vertical="center"/>
    </xf>
    <xf numFmtId="0" fontId="17" fillId="15" borderId="13" applyNumberFormat="0" applyAlignment="0" applyProtection="0">
      <alignment vertical="center"/>
    </xf>
    <xf numFmtId="0" fontId="18" fillId="0" borderId="0" applyNumberFormat="0" applyFill="0" applyBorder="0" applyAlignment="0" applyProtection="0">
      <alignment vertical="center"/>
    </xf>
    <xf numFmtId="0" fontId="19" fillId="12" borderId="0" applyNumberFormat="0" applyBorder="0" applyAlignment="0" applyProtection="0">
      <alignment vertical="center"/>
    </xf>
    <xf numFmtId="0" fontId="20" fillId="0" borderId="14" applyNumberFormat="0" applyFill="0" applyAlignment="0" applyProtection="0">
      <alignment vertical="center"/>
    </xf>
    <xf numFmtId="0" fontId="27" fillId="0" borderId="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14" fillId="0" borderId="9" applyNumberFormat="0" applyFill="0" applyAlignment="0" applyProtection="0">
      <alignment vertical="center"/>
    </xf>
    <xf numFmtId="0" fontId="21" fillId="0" borderId="9" applyNumberFormat="0" applyFill="0" applyAlignment="0" applyProtection="0">
      <alignment vertical="center"/>
    </xf>
    <xf numFmtId="0" fontId="22" fillId="0" borderId="15" applyNumberFormat="0" applyFill="0" applyAlignment="0" applyProtection="0">
      <alignment vertical="center"/>
    </xf>
    <xf numFmtId="0" fontId="22"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top"/>
      <protection locked="0"/>
    </xf>
    <xf numFmtId="0" fontId="25" fillId="11" borderId="12" applyNumberFormat="0" applyAlignment="0" applyProtection="0">
      <alignment vertical="center"/>
    </xf>
    <xf numFmtId="0" fontId="9" fillId="0" borderId="16" applyNumberFormat="0" applyFill="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4" fillId="0" borderId="0">
      <alignment vertical="center"/>
    </xf>
    <xf numFmtId="0" fontId="7" fillId="0" borderId="0">
      <alignment vertical="center"/>
    </xf>
    <xf numFmtId="0" fontId="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8" fillId="0" borderId="0">
      <alignment vertical="center"/>
    </xf>
    <xf numFmtId="0" fontId="8"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11" fillId="0" borderId="0" applyNumberFormat="0" applyFill="0" applyBorder="0" applyAlignment="0" applyProtection="0">
      <alignment vertical="center"/>
    </xf>
    <xf numFmtId="0" fontId="26" fillId="0" borderId="17" applyNumberFormat="0" applyFill="0" applyAlignment="0" applyProtection="0">
      <alignment vertical="center"/>
    </xf>
    <xf numFmtId="0" fontId="9" fillId="0" borderId="0" applyNumberFormat="0" applyFill="0" applyBorder="0" applyAlignment="0" applyProtection="0">
      <alignment vertical="center"/>
    </xf>
    <xf numFmtId="0" fontId="1" fillId="0" borderId="0"/>
    <xf numFmtId="0" fontId="29" fillId="19" borderId="0" applyNumberFormat="0" applyBorder="0" applyAlignment="0" applyProtection="0"/>
    <xf numFmtId="0" fontId="29" fillId="20" borderId="0" applyNumberFormat="0" applyBorder="0" applyAlignment="0" applyProtection="0"/>
    <xf numFmtId="0" fontId="31" fillId="0" borderId="0" applyNumberFormat="0" applyFill="0" applyBorder="0" applyAlignment="0" applyProtection="0">
      <alignment vertical="center"/>
    </xf>
    <xf numFmtId="0" fontId="1" fillId="21" borderId="0" applyNumberFormat="0" applyBorder="0" applyAlignment="0" applyProtection="0"/>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41" fontId="45" fillId="0" borderId="0" applyFont="0" applyFill="0" applyBorder="0" applyAlignment="0" applyProtection="0"/>
    <xf numFmtId="0" fontId="27" fillId="0" borderId="0">
      <alignment vertical="center"/>
    </xf>
  </cellStyleXfs>
  <cellXfs count="97">
    <xf numFmtId="0" fontId="0" fillId="0" borderId="0" xfId="0" applyAlignment="1"/>
    <xf numFmtId="0" fontId="1" fillId="0" borderId="0" xfId="134"/>
    <xf numFmtId="0" fontId="32" fillId="3" borderId="18" xfId="13" applyFont="1" applyBorder="1" applyAlignment="1"/>
    <xf numFmtId="0" fontId="33" fillId="3" borderId="18" xfId="13" applyFont="1" applyBorder="1" applyAlignment="1"/>
    <xf numFmtId="10" fontId="32" fillId="6" borderId="18" xfId="34" applyNumberFormat="1" applyFont="1" applyBorder="1" applyAlignment="1"/>
    <xf numFmtId="0" fontId="34" fillId="7" borderId="0" xfId="48" applyFont="1" applyFill="1" applyAlignment="1"/>
    <xf numFmtId="0" fontId="34" fillId="7" borderId="18" xfId="48" applyFont="1" applyFill="1" applyBorder="1" applyAlignment="1"/>
    <xf numFmtId="0" fontId="35" fillId="9" borderId="9" xfId="24" applyFont="1" applyBorder="1" applyAlignment="1"/>
    <xf numFmtId="0" fontId="35" fillId="9" borderId="21" xfId="24" applyFont="1" applyBorder="1" applyAlignment="1"/>
    <xf numFmtId="10" fontId="36" fillId="10" borderId="9" xfId="87" applyNumberFormat="1" applyFont="1" applyFill="1" applyAlignment="1"/>
    <xf numFmtId="10" fontId="1" fillId="21" borderId="18" xfId="138" applyNumberFormat="1" applyBorder="1"/>
    <xf numFmtId="0" fontId="39" fillId="0" borderId="0" xfId="139" applyFont="1" applyAlignment="1"/>
    <xf numFmtId="0" fontId="39" fillId="0" borderId="0" xfId="139" applyFont="1" applyAlignment="1">
      <alignment wrapText="1"/>
    </xf>
    <xf numFmtId="0" fontId="39" fillId="0" borderId="0" xfId="139" applyFont="1" applyAlignment="1">
      <alignment horizontal="center"/>
    </xf>
    <xf numFmtId="0" fontId="39" fillId="0" borderId="0" xfId="140" applyFont="1" applyAlignment="1"/>
    <xf numFmtId="0" fontId="39" fillId="0" borderId="0" xfId="141" applyFont="1" applyAlignment="1">
      <alignment horizontal="center" vertical="center"/>
    </xf>
    <xf numFmtId="0" fontId="38" fillId="2" borderId="1" xfId="140" applyFont="1" applyFill="1" applyBorder="1" applyAlignment="1">
      <alignment horizontal="right" vertical="center" wrapText="1"/>
    </xf>
    <xf numFmtId="0" fontId="39" fillId="3" borderId="1" xfId="140" applyFont="1" applyFill="1" applyBorder="1" applyAlignment="1">
      <alignment horizontal="left" vertical="center" wrapText="1"/>
    </xf>
    <xf numFmtId="0" fontId="38" fillId="0" borderId="0" xfId="141" applyFont="1" applyAlignment="1">
      <alignment horizontal="center" vertical="center" wrapText="1"/>
    </xf>
    <xf numFmtId="0" fontId="41" fillId="0" borderId="0" xfId="141" applyFont="1" applyAlignment="1">
      <alignment horizontal="center" vertical="center" wrapText="1"/>
    </xf>
    <xf numFmtId="0" fontId="42" fillId="3" borderId="1" xfId="140" applyFont="1" applyFill="1" applyBorder="1" applyAlignment="1">
      <alignment horizontal="left" vertical="center" wrapText="1"/>
    </xf>
    <xf numFmtId="0" fontId="42" fillId="0" borderId="0" xfId="141" applyFont="1" applyAlignment="1">
      <alignment horizontal="center" vertical="center" wrapText="1"/>
    </xf>
    <xf numFmtId="14" fontId="43" fillId="3" borderId="1" xfId="140" applyNumberFormat="1" applyFont="1" applyFill="1" applyBorder="1" applyAlignment="1">
      <alignment horizontal="left" vertical="center" wrapText="1"/>
    </xf>
    <xf numFmtId="14" fontId="43" fillId="0" borderId="0" xfId="141" applyNumberFormat="1" applyFont="1" applyAlignment="1">
      <alignment horizontal="center" vertical="center" wrapText="1"/>
    </xf>
    <xf numFmtId="0" fontId="39" fillId="0" borderId="0" xfId="141" applyFont="1" applyAlignment="1">
      <alignment horizontal="center" vertical="center" wrapText="1"/>
    </xf>
    <xf numFmtId="0" fontId="2" fillId="3" borderId="1" xfId="140" applyFont="1" applyFill="1" applyBorder="1" applyAlignment="1">
      <alignment horizontal="left" vertical="center" wrapText="1"/>
    </xf>
    <xf numFmtId="0" fontId="39" fillId="7" borderId="3" xfId="140" applyFont="1" applyFill="1" applyBorder="1" applyAlignment="1">
      <alignment horizontal="center" vertical="center"/>
    </xf>
    <xf numFmtId="0" fontId="43" fillId="0" borderId="0" xfId="141" applyFont="1" applyAlignment="1">
      <alignment horizontal="center" vertical="center" wrapText="1"/>
    </xf>
    <xf numFmtId="0" fontId="39" fillId="0" borderId="0" xfId="141" applyFont="1" applyAlignment="1">
      <alignment horizontal="left" vertical="center" wrapText="1"/>
    </xf>
    <xf numFmtId="0" fontId="39" fillId="7" borderId="6" xfId="140" applyFont="1" applyFill="1" applyBorder="1" applyAlignment="1">
      <alignment horizontal="center" vertical="center"/>
    </xf>
    <xf numFmtId="0" fontId="2" fillId="3" borderId="0" xfId="140" applyFont="1" applyFill="1" applyAlignment="1">
      <alignment horizontal="left" vertical="center" wrapText="1"/>
    </xf>
    <xf numFmtId="0" fontId="39" fillId="0" borderId="0" xfId="141" applyFont="1" applyAlignment="1"/>
    <xf numFmtId="0" fontId="40" fillId="0" borderId="0" xfId="140" applyFont="1" applyAlignment="1">
      <alignment horizontal="center" vertical="center"/>
    </xf>
    <xf numFmtId="0" fontId="3" fillId="2" borderId="0" xfId="140" applyFont="1" applyFill="1" applyAlignment="1">
      <alignment horizontal="center" vertical="center" wrapText="1"/>
    </xf>
    <xf numFmtId="0" fontId="39" fillId="0" borderId="0" xfId="141" applyFont="1" applyAlignment="1">
      <alignment horizontal="center"/>
    </xf>
    <xf numFmtId="0" fontId="3" fillId="4" borderId="0" xfId="140" applyFont="1" applyFill="1" applyAlignment="1">
      <alignment horizontal="center" vertical="center" wrapText="1"/>
    </xf>
    <xf numFmtId="41" fontId="46" fillId="0" borderId="0" xfId="143" applyFont="1" applyAlignment="1">
      <alignment horizontal="center" vertical="center" wrapText="1" readingOrder="1"/>
    </xf>
    <xf numFmtId="0" fontId="30" fillId="19" borderId="20" xfId="135" applyFont="1" applyBorder="1" applyAlignment="1">
      <alignment horizontal="center" vertical="center"/>
    </xf>
    <xf numFmtId="0" fontId="30" fillId="19" borderId="20" xfId="135" applyFont="1" applyBorder="1" applyAlignment="1">
      <alignment horizontal="center" vertical="center" wrapText="1"/>
    </xf>
    <xf numFmtId="0" fontId="38" fillId="0" borderId="22" xfId="140" applyFont="1" applyBorder="1" applyAlignment="1">
      <alignment horizontal="center" vertical="center"/>
    </xf>
    <xf numFmtId="0" fontId="38" fillId="0" borderId="23" xfId="140" applyFont="1" applyBorder="1" applyAlignment="1">
      <alignment horizontal="center" vertical="center"/>
    </xf>
    <xf numFmtId="0" fontId="38" fillId="0" borderId="24" xfId="140" applyFont="1" applyBorder="1" applyAlignment="1">
      <alignment horizontal="center" vertical="center"/>
    </xf>
    <xf numFmtId="0" fontId="47" fillId="22" borderId="26" xfId="140" applyFont="1" applyFill="1" applyBorder="1" applyAlignment="1">
      <alignment horizontal="center" vertical="center"/>
    </xf>
    <xf numFmtId="0" fontId="3" fillId="24" borderId="27" xfId="140" applyFont="1" applyFill="1" applyBorder="1" applyAlignment="1">
      <alignment horizontal="center" vertical="center"/>
    </xf>
    <xf numFmtId="0" fontId="39" fillId="7" borderId="28" xfId="140" applyFont="1" applyFill="1" applyBorder="1" applyAlignment="1">
      <alignment horizontal="center" vertical="center"/>
    </xf>
    <xf numFmtId="0" fontId="38" fillId="3" borderId="5" xfId="140" applyFont="1" applyFill="1" applyBorder="1" applyAlignment="1">
      <alignment horizontal="right" vertical="center"/>
    </xf>
    <xf numFmtId="0" fontId="38" fillId="3" borderId="25" xfId="140" applyFont="1" applyFill="1" applyBorder="1" applyAlignment="1">
      <alignment horizontal="right" vertical="center"/>
    </xf>
    <xf numFmtId="0" fontId="38" fillId="3" borderId="30" xfId="140" applyFont="1" applyFill="1" applyBorder="1" applyAlignment="1">
      <alignment horizontal="right" vertical="center"/>
    </xf>
    <xf numFmtId="0" fontId="3" fillId="2" borderId="1" xfId="140" applyFont="1" applyFill="1" applyBorder="1" applyAlignment="1">
      <alignment horizontal="right" vertical="center" wrapText="1"/>
    </xf>
    <xf numFmtId="0" fontId="3" fillId="5" borderId="5" xfId="140" applyFont="1" applyFill="1" applyBorder="1" applyAlignment="1">
      <alignment horizontal="center" vertical="center"/>
    </xf>
    <xf numFmtId="0" fontId="3" fillId="23" borderId="25" xfId="140" applyFont="1" applyFill="1" applyBorder="1" applyAlignment="1">
      <alignment horizontal="center" vertical="center"/>
    </xf>
    <xf numFmtId="0" fontId="2" fillId="0" borderId="0" xfId="140" applyFont="1" applyAlignment="1"/>
    <xf numFmtId="0" fontId="38" fillId="2" borderId="33" xfId="139" applyFont="1" applyFill="1" applyBorder="1" applyAlignment="1">
      <alignment horizontal="center" vertical="center"/>
    </xf>
    <xf numFmtId="0" fontId="38" fillId="2" borderId="33" xfId="139" applyFont="1" applyFill="1" applyBorder="1" applyAlignment="1">
      <alignment horizontal="center" vertical="center" wrapText="1"/>
    </xf>
    <xf numFmtId="0" fontId="2" fillId="0" borderId="33" xfId="140" applyFont="1" applyBorder="1" applyAlignment="1">
      <alignment wrapText="1"/>
    </xf>
    <xf numFmtId="0" fontId="2" fillId="0" borderId="33" xfId="140" applyFont="1" applyBorder="1" applyAlignment="1">
      <alignment horizontal="center" vertical="center" wrapText="1"/>
    </xf>
    <xf numFmtId="0" fontId="39" fillId="0" borderId="0" xfId="140" applyFont="1" applyAlignment="1">
      <alignment horizontal="center"/>
    </xf>
    <xf numFmtId="14" fontId="38" fillId="0" borderId="31" xfId="140" applyNumberFormat="1" applyFont="1" applyBorder="1" applyAlignment="1">
      <alignment horizontal="center"/>
    </xf>
    <xf numFmtId="0" fontId="38" fillId="0" borderId="32" xfId="140" applyFont="1" applyBorder="1" applyAlignment="1">
      <alignment horizontal="center"/>
    </xf>
    <xf numFmtId="0" fontId="38" fillId="0" borderId="27" xfId="140" applyFont="1" applyBorder="1" applyAlignment="1">
      <alignment horizontal="center"/>
    </xf>
    <xf numFmtId="0" fontId="39" fillId="7" borderId="29" xfId="140" applyFont="1" applyFill="1" applyBorder="1" applyAlignment="1">
      <alignment horizontal="center"/>
    </xf>
    <xf numFmtId="0" fontId="39" fillId="7" borderId="4" xfId="140" applyFont="1" applyFill="1" applyBorder="1" applyAlignment="1">
      <alignment horizontal="center"/>
    </xf>
    <xf numFmtId="0" fontId="39" fillId="7" borderId="7" xfId="140" applyFont="1" applyFill="1" applyBorder="1" applyAlignment="1">
      <alignment horizontal="center"/>
    </xf>
    <xf numFmtId="0" fontId="3" fillId="2" borderId="0" xfId="140" applyFont="1" applyFill="1" applyAlignment="1">
      <alignment horizontal="left" vertical="center"/>
    </xf>
    <xf numFmtId="0" fontId="2" fillId="2" borderId="0" xfId="140" applyFont="1" applyFill="1" applyAlignment="1">
      <alignment horizontal="left" vertical="center"/>
    </xf>
    <xf numFmtId="0" fontId="3" fillId="3" borderId="0" xfId="140" applyFont="1" applyFill="1" applyAlignment="1">
      <alignment horizontal="center" vertical="center" wrapText="1"/>
    </xf>
    <xf numFmtId="0" fontId="2" fillId="3" borderId="0" xfId="140" applyFont="1" applyFill="1" applyAlignment="1">
      <alignment horizontal="center" vertical="center" wrapText="1"/>
    </xf>
    <xf numFmtId="0" fontId="2" fillId="0" borderId="0" xfId="144" applyFont="1" applyAlignment="1">
      <alignment horizontal="center" vertical="center" wrapText="1"/>
    </xf>
    <xf numFmtId="0" fontId="2" fillId="0" borderId="0" xfId="144" applyFont="1" applyAlignment="1">
      <alignment horizontal="left" vertical="center" wrapText="1"/>
    </xf>
    <xf numFmtId="0" fontId="2" fillId="0" borderId="0" xfId="144" applyFont="1" applyAlignment="1">
      <alignment vertical="center" wrapText="1"/>
    </xf>
    <xf numFmtId="0" fontId="3" fillId="3" borderId="0" xfId="140" applyFont="1" applyFill="1" applyAlignment="1">
      <alignment horizontal="left" vertical="center" wrapText="1"/>
    </xf>
    <xf numFmtId="0" fontId="3" fillId="0" borderId="0" xfId="140" applyFont="1" applyAlignment="1">
      <alignment horizontal="left" vertical="center" wrapText="1"/>
    </xf>
    <xf numFmtId="0" fontId="3" fillId="2" borderId="0" xfId="140" applyFont="1" applyFill="1" applyAlignment="1" applyProtection="1">
      <alignment horizontal="center" vertical="center"/>
      <protection hidden="1"/>
    </xf>
    <xf numFmtId="0" fontId="2" fillId="0" borderId="0" xfId="144" applyFont="1" applyAlignment="1">
      <alignment horizontal="center" vertical="center"/>
    </xf>
    <xf numFmtId="0" fontId="48" fillId="3" borderId="0" xfId="92" applyFont="1" applyFill="1" applyAlignment="1">
      <alignment horizontal="center" wrapText="1"/>
    </xf>
    <xf numFmtId="0" fontId="34" fillId="0" borderId="0" xfId="144" applyFont="1" applyAlignment="1">
      <alignment horizontal="left" vertical="center" wrapText="1"/>
    </xf>
    <xf numFmtId="0" fontId="3" fillId="2" borderId="0" xfId="140" applyFont="1" applyFill="1" applyAlignment="1">
      <alignment horizontal="left" vertical="center"/>
    </xf>
    <xf numFmtId="0" fontId="3" fillId="2" borderId="0" xfId="140" applyFont="1" applyFill="1" applyAlignment="1">
      <alignment horizontal="left" vertical="center"/>
    </xf>
    <xf numFmtId="0" fontId="2" fillId="0" borderId="0" xfId="144" applyFont="1" applyFill="1" applyBorder="1" applyAlignment="1">
      <alignment horizontal="left" vertical="center" wrapText="1"/>
    </xf>
    <xf numFmtId="0" fontId="3" fillId="0" borderId="0" xfId="144" applyFont="1" applyAlignment="1">
      <alignment horizontal="left" vertical="center" wrapText="1"/>
    </xf>
    <xf numFmtId="0" fontId="28" fillId="18" borderId="8" xfId="134" applyFont="1" applyFill="1" applyBorder="1" applyAlignment="1">
      <alignment horizontal="center" vertical="center"/>
    </xf>
    <xf numFmtId="0" fontId="28" fillId="18" borderId="0" xfId="134" applyFont="1" applyFill="1" applyAlignment="1">
      <alignment horizontal="center" vertical="center"/>
    </xf>
    <xf numFmtId="0" fontId="30" fillId="19" borderId="0" xfId="135" applyFont="1" applyAlignment="1">
      <alignment horizontal="center" vertical="center"/>
    </xf>
    <xf numFmtId="0" fontId="30" fillId="19" borderId="19" xfId="135" applyFont="1" applyBorder="1" applyAlignment="1">
      <alignment horizontal="center" vertical="center"/>
    </xf>
    <xf numFmtId="0" fontId="30" fillId="19" borderId="18" xfId="135" applyFont="1" applyBorder="1" applyAlignment="1">
      <alignment horizontal="center"/>
    </xf>
    <xf numFmtId="0" fontId="30" fillId="20" borderId="18" xfId="136" applyFont="1" applyBorder="1" applyAlignment="1">
      <alignment horizontal="center" vertical="center"/>
    </xf>
    <xf numFmtId="0" fontId="3" fillId="0" borderId="34" xfId="139" applyFont="1" applyBorder="1" applyAlignment="1">
      <alignment horizontal="center" vertical="center" wrapText="1"/>
    </xf>
    <xf numFmtId="0" fontId="3" fillId="0" borderId="18" xfId="139" applyFont="1" applyBorder="1" applyAlignment="1">
      <alignment horizontal="center" vertical="center" wrapText="1"/>
    </xf>
    <xf numFmtId="0" fontId="3" fillId="0" borderId="35" xfId="139" applyFont="1" applyBorder="1" applyAlignment="1">
      <alignment horizontal="center" vertical="center" wrapText="1"/>
    </xf>
    <xf numFmtId="0" fontId="3" fillId="2" borderId="0" xfId="140" applyFont="1" applyFill="1" applyAlignment="1">
      <alignment horizontal="left" vertical="center"/>
    </xf>
    <xf numFmtId="0" fontId="38" fillId="2" borderId="2" xfId="140" applyFont="1" applyFill="1" applyBorder="1" applyAlignment="1">
      <alignment horizontal="center" vertical="center"/>
    </xf>
    <xf numFmtId="0" fontId="38" fillId="4" borderId="5" xfId="140" applyFont="1" applyFill="1" applyBorder="1" applyAlignment="1">
      <alignment horizontal="center" vertical="center"/>
    </xf>
    <xf numFmtId="0" fontId="44" fillId="8" borderId="0" xfId="141" applyFont="1" applyFill="1" applyAlignment="1">
      <alignment horizontal="left" vertical="center" wrapText="1"/>
    </xf>
    <xf numFmtId="0" fontId="2" fillId="25" borderId="33" xfId="140" applyFont="1" applyFill="1" applyBorder="1" applyAlignment="1">
      <alignment wrapText="1"/>
    </xf>
    <xf numFmtId="0" fontId="39" fillId="0" borderId="0" xfId="139" applyFont="1" applyAlignment="1">
      <alignment horizontal="center"/>
    </xf>
    <xf numFmtId="0" fontId="39" fillId="0" borderId="36" xfId="139" applyFont="1" applyBorder="1" applyAlignment="1">
      <alignment horizontal="center"/>
    </xf>
    <xf numFmtId="0" fontId="2" fillId="0" borderId="36" xfId="139" applyFont="1" applyBorder="1" applyAlignment="1">
      <alignment horizontal="center"/>
    </xf>
  </cellXfs>
  <cellStyles count="145">
    <cellStyle name="20% - Accent1" xfId="11"/>
    <cellStyle name="20% - Accent1 2" xfId="2"/>
    <cellStyle name="20% - Accent1 2 2" xfId="7"/>
    <cellStyle name="20% - Accent1 2 2 2 2 3" xfId="13"/>
    <cellStyle name="20% - Accent1 2 2 2 2 3 2" xfId="17"/>
    <cellStyle name="20% - Accent1 2 2 2 2 3 3" xfId="20"/>
    <cellStyle name="20% - Accent1 2 3" xfId="22"/>
    <cellStyle name="20% - Accent1 2 3 2" xfId="25"/>
    <cellStyle name="20% - Accent1 2 3 2 2" xfId="28"/>
    <cellStyle name="20% - Accent1 2 3 2 3" xfId="5"/>
    <cellStyle name="20% - Accent1 2 3 2 4" xfId="29"/>
    <cellStyle name="20% - Accent2" xfId="30"/>
    <cellStyle name="20% - Accent2 2" xfId="32"/>
    <cellStyle name="20% - Accent2 2 2" xfId="33"/>
    <cellStyle name="20% - Accent2 2 2 2 2 3" xfId="34"/>
    <cellStyle name="20% - Accent2 2 2 2 2 3 2" xfId="36"/>
    <cellStyle name="20% - Accent2 2 2 2 2 3 3" xfId="37"/>
    <cellStyle name="20% - Accent2 2 3" xfId="35"/>
    <cellStyle name="20% - Accent2 2 3 2" xfId="9"/>
    <cellStyle name="20% - Accent3" xfId="39"/>
    <cellStyle name="20% - Accent4" xfId="40"/>
    <cellStyle name="20% - Accent5" xfId="42"/>
    <cellStyle name="20% - Accent6" xfId="16"/>
    <cellStyle name="40% - Accent1" xfId="3"/>
    <cellStyle name="40% - Accent1 2" xfId="43"/>
    <cellStyle name="40% - Accent1 2 2" xfId="45"/>
    <cellStyle name="40% - Accent1 2 2 2 2 3 2" xfId="48"/>
    <cellStyle name="40% - Accent1 2 2 2 2 3 2 2" xfId="51"/>
    <cellStyle name="40% - Accent1 2 2 2 2 3 2 3" xfId="52"/>
    <cellStyle name="40% - Accent1 2 3" xfId="54"/>
    <cellStyle name="40% - Accent1 2 3 2" xfId="55"/>
    <cellStyle name="40% - Accent2" xfId="12"/>
    <cellStyle name="40% - Accent2 2" xfId="15"/>
    <cellStyle name="40% - Accent2 2 2" xfId="38"/>
    <cellStyle name="40% - Accent2 2 2 2 2 3 2" xfId="60"/>
    <cellStyle name="40% - Accent2 2 2 2 2 3 2 2" xfId="62"/>
    <cellStyle name="40% - Accent2 2 2 2 2 3 2 3" xfId="31"/>
    <cellStyle name="40% - Accent2 2 3" xfId="58"/>
    <cellStyle name="40% - Accent2 2 3 2" xfId="61"/>
    <cellStyle name="40% - Accent2 2 3 2 2" xfId="138"/>
    <cellStyle name="40% - Accent3" xfId="6"/>
    <cellStyle name="40% - Accent4" xfId="21"/>
    <cellStyle name="40% - Accent5" xfId="44"/>
    <cellStyle name="40% - Accent6" xfId="53"/>
    <cellStyle name="60% - Accent1" xfId="41"/>
    <cellStyle name="60% - Accent2" xfId="14"/>
    <cellStyle name="60% - Accent3" xfId="18"/>
    <cellStyle name="60% - Accent4" xfId="47"/>
    <cellStyle name="60% - Accent5" xfId="63"/>
    <cellStyle name="60% - Accent6" xfId="50"/>
    <cellStyle name="Accent1" xfId="64"/>
    <cellStyle name="Accent1 2" xfId="65"/>
    <cellStyle name="Accent1 2 2" xfId="57"/>
    <cellStyle name="Accent1 2 2 2 2 3" xfId="24"/>
    <cellStyle name="Accent1 2 2 2 2 3 2" xfId="27"/>
    <cellStyle name="Accent1 2 2 2 2 3 3" xfId="4"/>
    <cellStyle name="Accent1 2 3" xfId="66"/>
    <cellStyle name="Accent1 2 3 2" xfId="69"/>
    <cellStyle name="Accent1 2 3 2 2" xfId="135"/>
    <cellStyle name="Accent2" xfId="70"/>
    <cellStyle name="Accent2 2" xfId="46"/>
    <cellStyle name="Accent2 2 2" xfId="49"/>
    <cellStyle name="Accent2 2 2 2 2 3" xfId="71"/>
    <cellStyle name="Accent2 2 2 2 2 3 2" xfId="72"/>
    <cellStyle name="Accent2 2 2 2 2 3 3" xfId="73"/>
    <cellStyle name="Accent2 2 3" xfId="74"/>
    <cellStyle name="Accent2 2 3 2" xfId="75"/>
    <cellStyle name="Accent2 2 3 2 2" xfId="136"/>
    <cellStyle name="Accent3" xfId="76"/>
    <cellStyle name="Accent4" xfId="23"/>
    <cellStyle name="Accent5" xfId="77"/>
    <cellStyle name="Accent6" xfId="26"/>
    <cellStyle name="Bad" xfId="78"/>
    <cellStyle name="Calculation" xfId="8"/>
    <cellStyle name="Check Cell" xfId="79"/>
    <cellStyle name="Comma [0]" xfId="143" builtinId="6"/>
    <cellStyle name="Explanatory Text" xfId="80"/>
    <cellStyle name="Good" xfId="81"/>
    <cellStyle name="Heading 1" xfId="82"/>
    <cellStyle name="Heading 2" xfId="84"/>
    <cellStyle name="Heading 2 2" xfId="85"/>
    <cellStyle name="Heading 2 2 2" xfId="86"/>
    <cellStyle name="Heading 2 2 2 2 2 3 2" xfId="87"/>
    <cellStyle name="Heading 2 2 2 2 2 3 2 2" xfId="88"/>
    <cellStyle name="Heading 2 2 2 2 2 3 2 3" xfId="89"/>
    <cellStyle name="Heading 2 2 3" xfId="10"/>
    <cellStyle name="Heading 2 2 3 2" xfId="1"/>
    <cellStyle name="Heading 3" xfId="90"/>
    <cellStyle name="Heading 4" xfId="91"/>
    <cellStyle name="Hyperlink" xfId="92" builtinId="8"/>
    <cellStyle name="Hyperlink 2" xfId="93"/>
    <cellStyle name="Hyperlink 2 2" xfId="94"/>
    <cellStyle name="Hyperlink 3" xfId="95"/>
    <cellStyle name="Hyperlink 4" xfId="96"/>
    <cellStyle name="Hyperlink 5" xfId="137"/>
    <cellStyle name="Input" xfId="97"/>
    <cellStyle name="Linked Cell" xfId="98"/>
    <cellStyle name="Neutral" xfId="59"/>
    <cellStyle name="Normal" xfId="0" builtinId="0"/>
    <cellStyle name="Normal 2" xfId="99"/>
    <cellStyle name="Normal 2 2" xfId="100"/>
    <cellStyle name="Normal 2 2 2" xfId="101"/>
    <cellStyle name="Normal 2 2 2 2 3 2" xfId="102"/>
    <cellStyle name="Normal 2 2 2 2 3 2 2" xfId="103"/>
    <cellStyle name="Normal 2 2 2 2 3 2 3" xfId="104"/>
    <cellStyle name="Normal 2 3" xfId="105"/>
    <cellStyle name="Normal 2 4" xfId="106"/>
    <cellStyle name="Normal 2 4 2" xfId="134"/>
    <cellStyle name="Normal 3" xfId="107"/>
    <cellStyle name="Normal 3 2" xfId="108"/>
    <cellStyle name="Normal 3 2 2" xfId="109"/>
    <cellStyle name="Normal 3 2 2 2" xfId="83"/>
    <cellStyle name="Normal 3 2 3" xfId="110"/>
    <cellStyle name="Normal 3 2 4" xfId="140"/>
    <cellStyle name="Normal 3 3" xfId="56"/>
    <cellStyle name="Normal 3 3 2" xfId="111"/>
    <cellStyle name="Normal 3 3 2 2" xfId="112"/>
    <cellStyle name="Normal 3 4" xfId="139"/>
    <cellStyle name="Normal 4" xfId="113"/>
    <cellStyle name="Normal 5" xfId="114"/>
    <cellStyle name="Note" xfId="68"/>
    <cellStyle name="Output" xfId="19"/>
    <cellStyle name="TableStyleLight1" xfId="115"/>
    <cellStyle name="TableStyleLight1 2" xfId="116"/>
    <cellStyle name="TableStyleLight1 2 2" xfId="117"/>
    <cellStyle name="TableStyleLight1 2 2 2" xfId="118"/>
    <cellStyle name="TableStyleLight1 2 2 2 2" xfId="119"/>
    <cellStyle name="TableStyleLight1 2 2 2 4" xfId="120"/>
    <cellStyle name="TableStyleLight1 2 3" xfId="121"/>
    <cellStyle name="TableStyleLight1 2 4" xfId="142"/>
    <cellStyle name="TableStyleLight1 3" xfId="122"/>
    <cellStyle name="TableStyleLight1 3 2" xfId="123"/>
    <cellStyle name="TableStyleLight1 3 2 2" xfId="124"/>
    <cellStyle name="TableStyleLight1 3 2 3" xfId="125"/>
    <cellStyle name="TableStyleLight1 3 3" xfId="126"/>
    <cellStyle name="TableStyleLight1 3 4" xfId="141"/>
    <cellStyle name="TableStyleLight1 3 4 2" xfId="144"/>
    <cellStyle name="TableStyleLight1 4" xfId="67"/>
    <cellStyle name="TableStyleLight1 4 2" xfId="127"/>
    <cellStyle name="TableStyleLight1 4 3" xfId="128"/>
    <cellStyle name="TableStyleLight1 5" xfId="129"/>
    <cellStyle name="TableStyleLight1 5 2" xfId="130"/>
    <cellStyle name="Title" xfId="131"/>
    <cellStyle name="Total" xfId="132"/>
    <cellStyle name="Warning Text" xfId="13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1"/>
  <c:style val="48"/>
  <c:chart>
    <c:title>
      <c:tx>
        <c:rich>
          <a:bodyPr/>
          <a:lstStyle/>
          <a:p>
            <a:pPr>
              <a:defRPr lang="en-IN"/>
            </a:pPr>
            <a:r>
              <a:rPr lang="en-US" sz="1800" b="1" i="0" baseline="0">
                <a:effectLst/>
              </a:rPr>
              <a:t>Test Case Result by status</a:t>
            </a:r>
            <a:endParaRPr lang="en-US">
              <a:effectLst/>
            </a:endParaRPr>
          </a:p>
        </c:rich>
      </c:tx>
    </c:title>
    <c:plotArea>
      <c:layout>
        <c:manualLayout>
          <c:layoutTarget val="inner"/>
          <c:xMode val="edge"/>
          <c:yMode val="edge"/>
          <c:x val="5.3923741222529187E-2"/>
          <c:y val="0.14185650994577867"/>
          <c:w val="0.90694002510216154"/>
          <c:h val="0.75521895211321888"/>
        </c:manualLayout>
      </c:layout>
      <c:barChart>
        <c:barDir val="col"/>
        <c:grouping val="clustered"/>
        <c:ser>
          <c:idx val="0"/>
          <c:order val="0"/>
          <c:spPr>
            <a:scene3d>
              <a:camera prst="orthographicFront"/>
              <a:lightRig rig="threePt" dir="t">
                <a:rot lat="0" lon="0" rev="1200000"/>
              </a:lightRig>
            </a:scene3d>
            <a:sp3d>
              <a:bevelT w="63500" h="25400"/>
            </a:sp3d>
          </c:spPr>
          <c:dPt>
            <c:idx val="0"/>
            <c:spPr>
              <a:solidFill>
                <a:schemeClr val="accent3">
                  <a:lumMod val="75000"/>
                </a:schemeClr>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26CD-45BE-BFF3-82FC9F58B237}"/>
              </c:ext>
            </c:extLst>
          </c:dPt>
          <c:dPt>
            <c:idx val="1"/>
            <c:spPr>
              <a:solidFill>
                <a:srgbClr val="E22B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26CD-45BE-BFF3-82FC9F58B237}"/>
              </c:ext>
            </c:extLst>
          </c:dPt>
          <c:dPt>
            <c:idx val="2"/>
            <c:spPr>
              <a:solidFill>
                <a:srgbClr val="FFC00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26CD-45BE-BFF3-82FC9F58B237}"/>
              </c:ext>
            </c:extLst>
          </c:dPt>
          <c:dPt>
            <c:idx val="3"/>
            <c:spPr>
              <a:solidFill>
                <a:srgbClr val="00B0F0"/>
              </a:solidFill>
              <a:scene3d>
                <a:camera prst="orthographicFront"/>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7-26CD-45BE-BFF3-82FC9F58B237}"/>
              </c:ext>
            </c:extLst>
          </c:dPt>
          <c:dLbls>
            <c:spPr>
              <a:noFill/>
              <a:ln>
                <a:noFill/>
              </a:ln>
              <a:effectLst/>
            </c:spPr>
            <c:txPr>
              <a:bodyPr/>
              <a:lstStyle/>
              <a:p>
                <a:pPr>
                  <a:defRPr lang="en-US"/>
                </a:pPr>
                <a:endParaRPr lang="en-US"/>
              </a:p>
            </c:txPr>
            <c:showVal val="1"/>
            <c:extLst xmlns:c16r2="http://schemas.microsoft.com/office/drawing/2015/06/char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0</c:v>
                </c:pt>
                <c:pt idx="1">
                  <c:v>0</c:v>
                </c:pt>
                <c:pt idx="2">
                  <c:v>0</c:v>
                </c:pt>
                <c:pt idx="3">
                  <c:v>18</c:v>
                </c:pt>
              </c:numCache>
            </c:numRef>
          </c:val>
          <c:extLst xmlns:c16r2="http://schemas.microsoft.com/office/drawing/2015/06/chart">
            <c:ext xmlns:c16="http://schemas.microsoft.com/office/drawing/2014/chart" uri="{C3380CC4-5D6E-409C-BE32-E72D297353CC}">
              <c16:uniqueId val="{00000008-26CD-45BE-BFF3-82FC9F58B237}"/>
            </c:ext>
          </c:extLst>
        </c:ser>
        <c:axId val="35223040"/>
        <c:axId val="35224576"/>
      </c:barChart>
      <c:catAx>
        <c:axId val="35223040"/>
        <c:scaling>
          <c:orientation val="minMax"/>
        </c:scaling>
        <c:axPos val="b"/>
        <c:numFmt formatCode="General" sourceLinked="1"/>
        <c:tickLblPos val="nextTo"/>
        <c:txPr>
          <a:bodyPr/>
          <a:lstStyle/>
          <a:p>
            <a:pPr>
              <a:defRPr lang="en-US" baseline="0">
                <a:latin typeface="Calibri" pitchFamily="34" charset="0"/>
              </a:defRPr>
            </a:pPr>
            <a:endParaRPr lang="en-US"/>
          </a:p>
        </c:txPr>
        <c:crossAx val="35224576"/>
        <c:crosses val="autoZero"/>
        <c:auto val="1"/>
        <c:lblAlgn val="ctr"/>
        <c:lblOffset val="100"/>
      </c:catAx>
      <c:valAx>
        <c:axId val="35224576"/>
        <c:scaling>
          <c:orientation val="minMax"/>
        </c:scaling>
        <c:delete val="1"/>
        <c:axPos val="l"/>
        <c:numFmt formatCode="General" sourceLinked="1"/>
        <c:tickLblPos val="none"/>
        <c:crossAx val="35223040"/>
        <c:crosses val="autoZero"/>
        <c:crossBetween val="between"/>
      </c:valAx>
    </c:plotArea>
    <c:plotVisOnly val="1"/>
    <c:dispBlanksAs val="zero"/>
  </c:chart>
  <c:spPr>
    <a:effectLst/>
    <a:scene3d>
      <a:camera prst="orthographicFront"/>
      <a:lightRig rig="threePt" dir="t"/>
    </a:scene3d>
    <a:sp3d prstMaterial="translucentPowder">
      <a:bevelT w="203200" h="50800" prst="softRound"/>
    </a:sp3d>
  </c:spPr>
  <c:printSettings>
    <c:headerFooter/>
    <c:pageMargins b="0.75000000000000566" l="0.70000000000000062" r="0.70000000000000062" t="0.750000000000005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style val="45"/>
  <c:chart>
    <c:title>
      <c:tx>
        <c:rich>
          <a:bodyPr/>
          <a:lstStyle/>
          <a:p>
            <a:pPr>
              <a:defRPr lang="en-IN"/>
            </a:pPr>
            <a:r>
              <a:rPr lang="en-US" sz="1800" b="1" i="0" baseline="0">
                <a:effectLst/>
              </a:rPr>
              <a:t>Test Case Result by percentage</a:t>
            </a:r>
            <a:endParaRPr lang="en-US">
              <a:effectLst/>
            </a:endParaRPr>
          </a:p>
        </c:rich>
      </c:tx>
    </c:title>
    <c:view3D>
      <c:rotX val="30"/>
      <c:rotY val="32"/>
      <c:perspective val="90"/>
    </c:view3D>
    <c:plotArea>
      <c:layout>
        <c:manualLayout>
          <c:layoutTarget val="inner"/>
          <c:xMode val="edge"/>
          <c:yMode val="edge"/>
          <c:x val="3.8831278392536694E-2"/>
          <c:y val="0.14624350369603401"/>
          <c:w val="0.92496729254319821"/>
          <c:h val="0.69766331701963369"/>
        </c:manualLayout>
      </c:layout>
      <c:pie3DChart>
        <c:varyColors val="1"/>
        <c:ser>
          <c:idx val="0"/>
          <c:order val="0"/>
          <c:dPt>
            <c:idx val="0"/>
            <c:spPr>
              <a:solidFill>
                <a:schemeClr val="accent3">
                  <a:lumMod val="60000"/>
                  <a:lumOff val="40000"/>
                </a:schemeClr>
              </a:solidFill>
            </c:spPr>
            <c:extLst xmlns:c16r2="http://schemas.microsoft.com/office/drawing/2015/06/chart">
              <c:ext xmlns:c16="http://schemas.microsoft.com/office/drawing/2014/chart" uri="{C3380CC4-5D6E-409C-BE32-E72D297353CC}">
                <c16:uniqueId val="{00000001-D80B-46B2-8F87-7B88B99C1BAA}"/>
              </c:ext>
            </c:extLst>
          </c:dPt>
          <c:dPt>
            <c:idx val="1"/>
            <c:explosion val="19"/>
            <c:spPr>
              <a:solidFill>
                <a:schemeClr val="accent2">
                  <a:lumMod val="60000"/>
                  <a:lumOff val="40000"/>
                </a:schemeClr>
              </a:solidFill>
            </c:spPr>
            <c:extLst xmlns:c16r2="http://schemas.microsoft.com/office/drawing/2015/06/chart">
              <c:ext xmlns:c16="http://schemas.microsoft.com/office/drawing/2014/chart" uri="{C3380CC4-5D6E-409C-BE32-E72D297353CC}">
                <c16:uniqueId val="{00000003-D80B-46B2-8F87-7B88B99C1BAA}"/>
              </c:ext>
            </c:extLst>
          </c:dPt>
          <c:dLbls>
            <c:dLbl>
              <c:idx val="0"/>
              <c:spPr/>
              <c:txPr>
                <a:bodyPr/>
                <a:lstStyle/>
                <a:p>
                  <a:pPr>
                    <a:defRPr lang="en-IN" baseline="0">
                      <a:solidFill>
                        <a:schemeClr val="tx1"/>
                      </a:solidFill>
                    </a:defRPr>
                  </a:pPr>
                  <a:endParaRPr lang="en-US"/>
                </a:p>
              </c:txPr>
            </c:dLbl>
            <c:dLbl>
              <c:idx val="1"/>
              <c:spPr/>
              <c:txPr>
                <a:bodyPr/>
                <a:lstStyle/>
                <a:p>
                  <a:pPr>
                    <a:defRPr lang="en-IN" baseline="0">
                      <a:solidFill>
                        <a:schemeClr val="tx1"/>
                      </a:solidFill>
                    </a:defRPr>
                  </a:pPr>
                  <a:endParaRPr lang="en-US"/>
                </a:p>
              </c:txPr>
            </c:dLbl>
            <c:spPr>
              <a:noFill/>
              <a:ln>
                <a:noFill/>
              </a:ln>
              <a:effectLst/>
            </c:spPr>
            <c:txPr>
              <a:bodyPr/>
              <a:lstStyle/>
              <a:p>
                <a:pPr>
                  <a:defRPr lang="en-IN"/>
                </a:pPr>
                <a:endParaRPr lang="en-US"/>
              </a:p>
            </c:txPr>
            <c:showPercent val="1"/>
            <c:showLeaderLines val="1"/>
            <c:extLst xmlns:c16r2="http://schemas.microsoft.com/office/drawing/2015/06/char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c:v>
                </c:pt>
                <c:pt idx="1">
                  <c:v>1</c:v>
                </c:pt>
              </c:numCache>
            </c:numRef>
          </c:val>
          <c:extLst xmlns:c16r2="http://schemas.microsoft.com/office/drawing/2015/06/chart">
            <c:ext xmlns:c16="http://schemas.microsoft.com/office/drawing/2014/chart" uri="{C3380CC4-5D6E-409C-BE32-E72D297353CC}">
              <c16:uniqueId val="{00000004-D80B-46B2-8F87-7B88B99C1BAA}"/>
            </c:ext>
          </c:extLst>
        </c:ser>
        <c:dLbls>
          <c:showPercent val="1"/>
        </c:dLbls>
      </c:pie3DChart>
      <c:spPr>
        <a:solidFill>
          <a:srgbClr val="3F3F3F"/>
        </a:solidFill>
      </c:spPr>
    </c:plotArea>
    <c:legend>
      <c:legendPos val="b"/>
      <c:layout>
        <c:manualLayout>
          <c:xMode val="edge"/>
          <c:yMode val="edge"/>
          <c:x val="0.270891046791853"/>
          <c:y val="0.8814174668325343"/>
          <c:w val="0.42791036796598159"/>
          <c:h val="7.1280252974084315E-2"/>
        </c:manualLayout>
      </c:layout>
      <c:txPr>
        <a:bodyPr/>
        <a:lstStyle/>
        <a:p>
          <a:pPr>
            <a:defRPr lang="en-IN"/>
          </a:pPr>
          <a:endParaRPr lang="en-US"/>
        </a:p>
      </c:txPr>
    </c:legend>
    <c:plotVisOnly val="1"/>
    <c:dispBlanksAs val="zero"/>
  </c:chart>
  <c:spPr>
    <a:ln w="0"/>
    <a:scene3d>
      <a:camera prst="orthographicFront"/>
      <a:lightRig rig="threePt" dir="t"/>
    </a:scene3d>
    <a:sp3d prstMaterial="translucentPowder">
      <a:bevelT w="203200" h="50800" prst="softRound"/>
    </a:sp3d>
  </c:spPr>
  <c:printSettings>
    <c:headerFooter/>
    <c:pageMargins b="0.75000000000000411" l="0.70000000000000062" r="0.70000000000000062" t="0.75000000000000411"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7595722641494741"/>
          <c:y val="7.1365887012686424E-2"/>
          <c:w val="0.29672375522792627"/>
          <c:h val="0.85466509216403896"/>
        </c:manualLayout>
      </c:layout>
      <c:pieChart>
        <c:varyColors val="1"/>
        <c:ser>
          <c:idx val="0"/>
          <c:order val="0"/>
          <c:spPr>
            <a:ln w="25400">
              <a:noFill/>
            </a:ln>
          </c:spPr>
          <c:dPt>
            <c:idx val="0"/>
            <c:spPr>
              <a:solidFill>
                <a:srgbClr val="92D050"/>
              </a:solidFill>
              <a:ln w="25400">
                <a:noFill/>
              </a:ln>
            </c:spPr>
            <c:extLst xmlns:c16r2="http://schemas.microsoft.com/office/drawing/2015/06/chart">
              <c:ext xmlns:c16="http://schemas.microsoft.com/office/drawing/2014/chart" uri="{C3380CC4-5D6E-409C-BE32-E72D297353CC}">
                <c16:uniqueId val="{00000001-0C6E-4DD9-A284-152F49145714}"/>
              </c:ext>
            </c:extLst>
          </c:dPt>
          <c:dPt>
            <c:idx val="1"/>
            <c:spPr>
              <a:solidFill>
                <a:srgbClr val="FF0000"/>
              </a:solidFill>
              <a:ln w="25400">
                <a:noFill/>
              </a:ln>
            </c:spPr>
            <c:extLst xmlns:c16r2="http://schemas.microsoft.com/office/drawing/2015/06/chart">
              <c:ext xmlns:c16="http://schemas.microsoft.com/office/drawing/2014/chart" uri="{C3380CC4-5D6E-409C-BE32-E72D297353CC}">
                <c16:uniqueId val="{00000003-0C6E-4DD9-A284-152F49145714}"/>
              </c:ext>
            </c:extLst>
          </c:dPt>
          <c:dPt>
            <c:idx val="2"/>
            <c:spPr>
              <a:solidFill>
                <a:srgbClr val="FFC000"/>
              </a:solidFill>
              <a:ln w="25400">
                <a:noFill/>
              </a:ln>
            </c:spPr>
            <c:extLst xmlns:c16r2="http://schemas.microsoft.com/office/drawing/2015/06/chart">
              <c:ext xmlns:c16="http://schemas.microsoft.com/office/drawing/2014/chart" uri="{C3380CC4-5D6E-409C-BE32-E72D297353CC}">
                <c16:uniqueId val="{00000005-0C6E-4DD9-A284-152F49145714}"/>
              </c:ext>
            </c:extLst>
          </c:dPt>
          <c:dPt>
            <c:idx val="3"/>
            <c:spPr>
              <a:solidFill>
                <a:srgbClr val="00B0F0"/>
              </a:solidFill>
              <a:ln w="25400">
                <a:noFill/>
              </a:ln>
            </c:spPr>
            <c:extLst xmlns:c16r2="http://schemas.microsoft.com/office/drawing/2015/06/chart">
              <c:ext xmlns:c16="http://schemas.microsoft.com/office/drawing/2014/chart" uri="{C3380CC4-5D6E-409C-BE32-E72D297353CC}">
                <c16:uniqueId val="{00000007-0C6E-4DD9-A284-152F49145714}"/>
              </c:ext>
            </c:extLst>
          </c:dPt>
          <c:cat>
            <c:strRef>
              <c:f>'Saved Results'!$F$7:$F$10</c:f>
              <c:strCache>
                <c:ptCount val="4"/>
                <c:pt idx="0">
                  <c:v>Pass</c:v>
                </c:pt>
                <c:pt idx="1">
                  <c:v>Fail</c:v>
                </c:pt>
                <c:pt idx="2">
                  <c:v>Blocked</c:v>
                </c:pt>
                <c:pt idx="3">
                  <c:v>Not Executed</c:v>
                </c:pt>
              </c:strCache>
            </c:strRef>
          </c:cat>
          <c:val>
            <c:numRef>
              <c:f>'Saved Results'!$G$7:$G$10</c:f>
              <c:numCache>
                <c:formatCode>General</c:formatCode>
                <c:ptCount val="4"/>
                <c:pt idx="0">
                  <c:v>0</c:v>
                </c:pt>
                <c:pt idx="1">
                  <c:v>0</c:v>
                </c:pt>
                <c:pt idx="2">
                  <c:v>0</c:v>
                </c:pt>
                <c:pt idx="3">
                  <c:v>18</c:v>
                </c:pt>
              </c:numCache>
            </c:numRef>
          </c:val>
          <c:extLst xmlns:c16r2="http://schemas.microsoft.com/office/drawing/2015/06/chart">
            <c:ext xmlns:c16="http://schemas.microsoft.com/office/drawing/2014/chart" uri="{C3380CC4-5D6E-409C-BE32-E72D297353CC}">
              <c16:uniqueId val="{00000008-0C6E-4DD9-A284-152F49145714}"/>
            </c:ext>
          </c:extLst>
        </c:ser>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68027332790297756"/>
          <c:y val="3.0275033831985491E-2"/>
          <c:w val="0.28250339397230556"/>
          <c:h val="0.95693837006674254"/>
        </c:manualLayout>
      </c:layout>
      <c:spPr>
        <a:noFill/>
        <a:ln w="25400">
          <a:noFill/>
        </a:ln>
      </c:spPr>
      <c:txPr>
        <a:bodyPr/>
        <a:lstStyle/>
        <a:p>
          <a:pPr>
            <a:defRPr lang="en-IN" sz="800" b="1" i="0" u="none" strike="noStrike" baseline="0">
              <a:solidFill>
                <a:srgbClr val="003300"/>
              </a:solidFill>
              <a:latin typeface="Calibri"/>
              <a:ea typeface="Calibri"/>
              <a:cs typeface="Calibri"/>
            </a:defRPr>
          </a:pPr>
          <a:endParaRPr lang="en-US"/>
        </a:p>
      </c:txPr>
    </c:legend>
    <c:plotVisOnly val="1"/>
    <c:dispBlanksAs val="zero"/>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78" r="0.75000000000000078"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hyperlink" Target="#Index!A5"/><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28575</xdr:colOff>
      <xdr:row>4</xdr:row>
      <xdr:rowOff>19047</xdr:rowOff>
    </xdr:from>
    <xdr:to>
      <xdr:col>16</xdr:col>
      <xdr:colOff>9524</xdr:colOff>
      <xdr:row>19</xdr:row>
      <xdr:rowOff>9525</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4</xdr:col>
      <xdr:colOff>9524</xdr:colOff>
      <xdr:row>4</xdr:row>
      <xdr:rowOff>0</xdr:rowOff>
    </xdr:to>
    <xdr:pic>
      <xdr:nvPicPr>
        <xdr:cNvPr id="6" name="Picture 5">
          <a:extLst>
            <a:ext uri="{FF2B5EF4-FFF2-40B4-BE49-F238E27FC236}">
              <a16:creationId xmlns="" xmlns:a16="http://schemas.microsoft.com/office/drawing/2014/main" id="{5F0F8703-9D06-4217-8407-DE7B14E8CFCB}"/>
            </a:ext>
          </a:extLst>
        </xdr:cNvPr>
        <xdr:cNvPicPr>
          <a:picLocks noChangeAspect="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tretch>
          <a:fillRect/>
        </a:stretch>
      </xdr:blipFill>
      <xdr:spPr>
        <a:xfrm>
          <a:off x="0" y="0"/>
          <a:ext cx="3971924" cy="76200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9526</xdr:colOff>
      <xdr:row>10</xdr:row>
      <xdr:rowOff>0</xdr:rowOff>
    </xdr:from>
    <xdr:to>
      <xdr:col>6</xdr:col>
      <xdr:colOff>1695451</xdr:colOff>
      <xdr:row>14</xdr:row>
      <xdr:rowOff>190501</xdr:rowOff>
    </xdr:to>
    <xdr:graphicFrame macro="">
      <xdr:nvGraphicFramePr>
        <xdr:cNvPr id="2" name="Chart 2">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xdr:colOff>
      <xdr:row>0</xdr:row>
      <xdr:rowOff>38102</xdr:rowOff>
    </xdr:from>
    <xdr:to>
      <xdr:col>0</xdr:col>
      <xdr:colOff>1276350</xdr:colOff>
      <xdr:row>0</xdr:row>
      <xdr:rowOff>447676</xdr:rowOff>
    </xdr:to>
    <xdr:sp macro="" textlink="">
      <xdr:nvSpPr>
        <xdr:cNvPr id="3" name="Rounded Rectangle 3">
          <a:hlinkClick xmlns:r="http://schemas.openxmlformats.org/officeDocument/2006/relationships" r:id="rId2"/>
          <a:extLst>
            <a:ext uri="{FF2B5EF4-FFF2-40B4-BE49-F238E27FC236}">
              <a16:creationId xmlns="" xmlns:a16="http://schemas.microsoft.com/office/drawing/2014/main" id="{00000000-0008-0000-0200-000003000000}"/>
            </a:ext>
          </a:extLst>
        </xdr:cNvPr>
        <xdr:cNvSpPr>
          <a:spLocks noEditPoints="1"/>
        </xdr:cNvSpPr>
      </xdr:nvSpPr>
      <xdr:spPr bwMode="auto">
        <a:xfrm>
          <a:off x="104775" y="38102"/>
          <a:ext cx="1171575" cy="409574"/>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5:G11"/>
  <sheetViews>
    <sheetView workbookViewId="0">
      <selection activeCell="A8" sqref="A8"/>
    </sheetView>
  </sheetViews>
  <sheetFormatPr defaultRowHeight="15"/>
  <cols>
    <col min="1" max="1" width="28.140625" style="1" customWidth="1"/>
    <col min="2" max="5" width="10.42578125" style="1" customWidth="1"/>
    <col min="6" max="6" width="14.42578125" style="1" bestFit="1" customWidth="1"/>
    <col min="7" max="7" width="13" style="1" customWidth="1"/>
    <col min="8" max="8" width="6.28515625" style="1" customWidth="1"/>
    <col min="9" max="16384" width="9.140625" style="1"/>
  </cols>
  <sheetData>
    <row r="5" spans="1:7" ht="18" customHeight="1">
      <c r="A5" s="80" t="s">
        <v>0</v>
      </c>
      <c r="B5" s="81"/>
      <c r="C5" s="81"/>
      <c r="D5" s="81"/>
      <c r="E5" s="81"/>
      <c r="F5" s="81"/>
      <c r="G5" s="81"/>
    </row>
    <row r="6" spans="1:7" ht="18" customHeight="1">
      <c r="A6" s="82" t="s">
        <v>1</v>
      </c>
      <c r="B6" s="84" t="s">
        <v>2</v>
      </c>
      <c r="C6" s="84"/>
      <c r="D6" s="84"/>
      <c r="E6" s="84"/>
      <c r="F6" s="84"/>
      <c r="G6" s="85" t="s">
        <v>3</v>
      </c>
    </row>
    <row r="7" spans="1:7" ht="30.75" thickBot="1">
      <c r="A7" s="83"/>
      <c r="B7" s="37" t="s">
        <v>4</v>
      </c>
      <c r="C7" s="37" t="s">
        <v>5</v>
      </c>
      <c r="D7" s="37" t="s">
        <v>36</v>
      </c>
      <c r="E7" s="38" t="s">
        <v>35</v>
      </c>
      <c r="F7" s="37" t="s">
        <v>6</v>
      </c>
      <c r="G7" s="85"/>
    </row>
    <row r="8" spans="1:7" ht="15.75" thickTop="1">
      <c r="A8" s="74" t="s">
        <v>130</v>
      </c>
      <c r="B8" s="2">
        <f>'Saved Results'!G7</f>
        <v>0</v>
      </c>
      <c r="C8" s="2">
        <f>'Saved Results'!G8</f>
        <v>0</v>
      </c>
      <c r="D8" s="2">
        <f>'Saved Results'!G9</f>
        <v>0</v>
      </c>
      <c r="E8" s="2">
        <f>'Saved Results'!G10</f>
        <v>18</v>
      </c>
      <c r="F8" s="3">
        <f>SUM(B8:E8)</f>
        <v>18</v>
      </c>
      <c r="G8" s="4">
        <f>(B8+C8+D8)/(F8)</f>
        <v>0</v>
      </c>
    </row>
    <row r="9" spans="1:7">
      <c r="A9" s="5"/>
      <c r="B9" s="6"/>
      <c r="C9" s="6"/>
      <c r="D9" s="6"/>
      <c r="E9" s="6"/>
      <c r="F9" s="6"/>
      <c r="G9" s="6"/>
    </row>
    <row r="10" spans="1:7" ht="19.5" customHeight="1" thickBot="1">
      <c r="A10" s="7" t="s">
        <v>6</v>
      </c>
      <c r="B10" s="8">
        <f>SUM(B8:B9)</f>
        <v>0</v>
      </c>
      <c r="C10" s="8">
        <f>SUM(C8:C9)</f>
        <v>0</v>
      </c>
      <c r="D10" s="8">
        <f>SUM(D8:D9)</f>
        <v>0</v>
      </c>
      <c r="E10" s="8">
        <f>SUM(E8:E9)</f>
        <v>18</v>
      </c>
      <c r="F10" s="8">
        <f>SUM(F8:F9)</f>
        <v>18</v>
      </c>
      <c r="G10" s="9">
        <f>SUM(G8:G8)</f>
        <v>0</v>
      </c>
    </row>
    <row r="11" spans="1:7" ht="15.75" thickTop="1">
      <c r="F11" s="10" t="s">
        <v>7</v>
      </c>
      <c r="G11" s="10">
        <f>100%-G10</f>
        <v>1</v>
      </c>
    </row>
  </sheetData>
  <mergeCells count="4">
    <mergeCell ref="A5:G5"/>
    <mergeCell ref="A6:A7"/>
    <mergeCell ref="B6:F6"/>
    <mergeCell ref="G6:G7"/>
  </mergeCells>
  <hyperlinks>
    <hyperlink ref="A8" location="'Saved Results'!A1" display="Saved Results"/>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E26"/>
  <sheetViews>
    <sheetView topLeftCell="A4" zoomScaleSheetLayoutView="100" workbookViewId="0">
      <selection activeCell="D18" sqref="D18"/>
    </sheetView>
  </sheetViews>
  <sheetFormatPr defaultColWidth="9" defaultRowHeight="15"/>
  <cols>
    <col min="1" max="1" width="55.7109375" style="11" customWidth="1"/>
    <col min="2" max="2" width="11.7109375" style="13" customWidth="1"/>
    <col min="3" max="3" width="78.7109375" style="12" customWidth="1"/>
    <col min="4" max="16384" width="9" style="11"/>
  </cols>
  <sheetData>
    <row r="1" spans="1:5">
      <c r="A1" s="52" t="s">
        <v>31</v>
      </c>
      <c r="B1" s="52" t="s">
        <v>8</v>
      </c>
      <c r="C1" s="53" t="s">
        <v>9</v>
      </c>
    </row>
    <row r="2" spans="1:5" ht="15" customHeight="1">
      <c r="A2" s="86" t="s">
        <v>131</v>
      </c>
      <c r="B2" s="55" t="s">
        <v>43</v>
      </c>
      <c r="C2" s="54" t="str">
        <f>VLOOKUP(B2,'Saved Results'!$A$19:$D$183,2,0)</f>
        <v>Verify Home screen after login into Application.</v>
      </c>
    </row>
    <row r="3" spans="1:5" ht="15" customHeight="1">
      <c r="A3" s="87"/>
      <c r="B3" s="55" t="s">
        <v>44</v>
      </c>
      <c r="C3" s="54" t="str">
        <f>VLOOKUP(B3,'Saved Results'!$A$19:$D$183,2,0)</f>
        <v>Verify My Reports screen</v>
      </c>
    </row>
    <row r="4" spans="1:5" ht="15" customHeight="1">
      <c r="A4" s="87"/>
      <c r="B4" s="55" t="s">
        <v>45</v>
      </c>
      <c r="C4" s="54" t="str">
        <f>VLOOKUP(B4,'Saved Results'!$A$19:$D$183,2,0)</f>
        <v>Verify Saved Results tab without saved list.</v>
      </c>
    </row>
    <row r="5" spans="1:5" ht="15" customHeight="1">
      <c r="A5" s="87"/>
      <c r="B5" s="55" t="s">
        <v>46</v>
      </c>
      <c r="C5" s="54" t="str">
        <f>VLOOKUP(B5,'Saved Results'!$A$19:$D$183,2,0)</f>
        <v>Verify Saved Results tab with saved list.</v>
      </c>
    </row>
    <row r="6" spans="1:5" ht="15" customHeight="1">
      <c r="A6" s="87"/>
      <c r="B6" s="55" t="s">
        <v>47</v>
      </c>
      <c r="C6" s="54" t="str">
        <f>VLOOKUP(B6,'Saved Results'!$A$19:$D$183,2,0)</f>
        <v>Verify Created By DDL.</v>
      </c>
    </row>
    <row r="7" spans="1:5" ht="15" customHeight="1">
      <c r="A7" s="87"/>
      <c r="B7" s="55" t="s">
        <v>48</v>
      </c>
      <c r="C7" s="54" t="str">
        <f>VLOOKUP(B7,'Saved Results'!$A$19:$D$183,2,0)</f>
        <v>Verify Search box.</v>
      </c>
    </row>
    <row r="8" spans="1:5" ht="15" customHeight="1">
      <c r="A8" s="87"/>
      <c r="B8" s="55" t="s">
        <v>49</v>
      </c>
      <c r="C8" s="54" t="str">
        <f>VLOOKUP(B8,'Saved Results'!$A$19:$D$183,2,0)</f>
        <v>Verify tooltip and click on any Saved Results having no records.</v>
      </c>
    </row>
    <row r="9" spans="1:5" ht="15" customHeight="1">
      <c r="A9" s="87"/>
      <c r="B9" s="55" t="s">
        <v>50</v>
      </c>
      <c r="C9" s="54" t="str">
        <f>VLOOKUP(B9,'Saved Results'!$A$19:$D$183,2,0)</f>
        <v>Verify tooltip and click on any Saved Results having records.</v>
      </c>
    </row>
    <row r="10" spans="1:5" ht="15" customHeight="1">
      <c r="A10" s="87"/>
      <c r="B10" s="55" t="s">
        <v>51</v>
      </c>
      <c r="C10" s="54" t="str">
        <f>VLOOKUP(B10,'Saved Results'!$A$19:$D$183,2,0)</f>
        <v>Verify Sorting functionality.</v>
      </c>
    </row>
    <row r="11" spans="1:5" ht="15" customHeight="1">
      <c r="A11" s="87"/>
      <c r="B11" s="55" t="s">
        <v>52</v>
      </c>
      <c r="C11" s="54" t="str">
        <f>VLOOKUP(B11,'Saved Results'!$A$19:$D$183,2,0)</f>
        <v>Verify Drag &amp; Drop functionality for any column.</v>
      </c>
    </row>
    <row r="12" spans="1:5" ht="15" customHeight="1">
      <c r="A12" s="87"/>
      <c r="B12" s="55" t="s">
        <v>53</v>
      </c>
      <c r="C12" s="54" t="str">
        <f>VLOOKUP(B12,'Saved Results'!$A$19:$D$183,2,0)</f>
        <v>Verify Play icon when Saved Results created by client.</v>
      </c>
    </row>
    <row r="13" spans="1:5" ht="15" customHeight="1">
      <c r="A13" s="87"/>
      <c r="B13" s="55" t="s">
        <v>54</v>
      </c>
      <c r="C13" s="54" t="str">
        <f>VLOOKUP(B13,'Saved Results'!$A$19:$D$183,2,0)</f>
        <v>Verify Play icon when Saved Results created by me.</v>
      </c>
    </row>
    <row r="14" spans="1:5" ht="15" customHeight="1">
      <c r="A14" s="87"/>
      <c r="B14" s="55" t="s">
        <v>55</v>
      </c>
      <c r="C14" s="54" t="str">
        <f>VLOOKUP(B14,'Saved Results'!$A$19:$D$183,2,0)</f>
        <v>Verify when user click on Run having Type as Ad Index</v>
      </c>
    </row>
    <row r="15" spans="1:5" ht="15" customHeight="1">
      <c r="A15" s="87"/>
      <c r="B15" s="55" t="s">
        <v>56</v>
      </c>
      <c r="C15" s="54" t="str">
        <f>VLOOKUP(B15,'Saved Results'!$A$19:$D$183,2,0)</f>
        <v>Verify when user click on Run having Type as Product Detail</v>
      </c>
    </row>
    <row r="16" spans="1:5" ht="15" customHeight="1">
      <c r="A16" s="87"/>
      <c r="B16" s="55" t="s">
        <v>57</v>
      </c>
      <c r="C16" s="93" t="str">
        <f>VLOOKUP(B16,'Saved Results'!$A$19:$D$183,2,0)</f>
        <v>Verify when user click on Delete option for saved result created by Me</v>
      </c>
      <c r="D16" s="96" t="s">
        <v>170</v>
      </c>
      <c r="E16" s="94"/>
    </row>
    <row r="17" spans="1:5" ht="15" customHeight="1">
      <c r="A17" s="87"/>
      <c r="B17" s="55" t="s">
        <v>59</v>
      </c>
      <c r="C17" s="93" t="str">
        <f>VLOOKUP(B17,'Saved Results'!$A$19:$D$183,2,0)</f>
        <v>Verify when user click on Delete and Cancel button from popup.</v>
      </c>
      <c r="D17" s="95"/>
      <c r="E17" s="94"/>
    </row>
    <row r="18" spans="1:5" ht="15" customHeight="1">
      <c r="A18" s="87"/>
      <c r="B18" s="55" t="s">
        <v>60</v>
      </c>
      <c r="C18" s="54" t="str">
        <f>VLOOKUP(B18,'Saved Results'!$A$19:$D$183,2,0)</f>
        <v>Verify when user click on Manage Label.</v>
      </c>
    </row>
    <row r="19" spans="1:5" ht="15" customHeight="1">
      <c r="A19" s="87"/>
      <c r="B19" s="55" t="s">
        <v>64</v>
      </c>
      <c r="C19" s="54" t="e">
        <f>VLOOKUP(B19,'Saved Results'!$A$19:$D$183,2,0)</f>
        <v>#N/A</v>
      </c>
    </row>
    <row r="20" spans="1:5" ht="15" customHeight="1">
      <c r="A20" s="87"/>
      <c r="B20" s="55" t="s">
        <v>65</v>
      </c>
      <c r="C20" s="54" t="e">
        <f>VLOOKUP(B20,'Saved Results'!$A$19:$D$183,2,0)</f>
        <v>#N/A</v>
      </c>
    </row>
    <row r="21" spans="1:5">
      <c r="A21" s="87"/>
      <c r="B21" s="55" t="s">
        <v>67</v>
      </c>
      <c r="C21" s="54" t="e">
        <f>VLOOKUP(B21,'Saved Results'!$A$19:$D$183,2,0)</f>
        <v>#N/A</v>
      </c>
    </row>
    <row r="22" spans="1:5">
      <c r="A22" s="87"/>
      <c r="B22" s="55" t="s">
        <v>98</v>
      </c>
      <c r="C22" s="54" t="e">
        <f>VLOOKUP(B22,'Saved Results'!$A$19:$D$183,2,0)</f>
        <v>#N/A</v>
      </c>
    </row>
    <row r="23" spans="1:5">
      <c r="A23" s="87"/>
      <c r="B23" s="55" t="s">
        <v>99</v>
      </c>
      <c r="C23" s="54" t="e">
        <f>VLOOKUP(B23,'Saved Results'!$A$19:$D$183,2,0)</f>
        <v>#N/A</v>
      </c>
    </row>
    <row r="24" spans="1:5">
      <c r="A24" s="87"/>
      <c r="B24" s="55" t="s">
        <v>100</v>
      </c>
      <c r="C24" s="54" t="e">
        <f>VLOOKUP(B24,'Saved Results'!$A$19:$D$183,2,0)</f>
        <v>#N/A</v>
      </c>
    </row>
    <row r="25" spans="1:5">
      <c r="A25" s="87"/>
      <c r="B25" s="55" t="s">
        <v>101</v>
      </c>
      <c r="C25" s="54" t="e">
        <f>VLOOKUP(B25,'Saved Results'!$A$19:$D$183,2,0)</f>
        <v>#N/A</v>
      </c>
    </row>
    <row r="26" spans="1:5">
      <c r="A26" s="88"/>
      <c r="B26" s="55" t="s">
        <v>102</v>
      </c>
      <c r="C26" s="54" t="e">
        <f>VLOOKUP(B26,'Saved Results'!$A$19:$D$183,2,0)</f>
        <v>#N/A</v>
      </c>
    </row>
  </sheetData>
  <mergeCells count="2">
    <mergeCell ref="A2:A26"/>
    <mergeCell ref="D16:E17"/>
  </mergeCells>
  <pageMargins left="0.69861111111111107" right="0.69861111111111107" top="0.75" bottom="0.75" header="0.3" footer="0.3"/>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G183"/>
  <sheetViews>
    <sheetView tabSelected="1" topLeftCell="A157" zoomScale="85" zoomScaleNormal="85" zoomScaleSheetLayoutView="100" workbookViewId="0">
      <selection activeCell="B158" sqref="B158"/>
    </sheetView>
  </sheetViews>
  <sheetFormatPr defaultColWidth="8.7109375" defaultRowHeight="15"/>
  <cols>
    <col min="1" max="1" width="20.7109375" style="34" customWidth="1"/>
    <col min="2" max="2" width="65.7109375" style="31" customWidth="1"/>
    <col min="3" max="3" width="93.7109375" style="31" bestFit="1" customWidth="1"/>
    <col min="4" max="5" width="15.7109375" style="31" customWidth="1"/>
    <col min="6" max="6" width="15.85546875" style="31" bestFit="1" customWidth="1"/>
    <col min="7" max="7" width="25.7109375" style="34" customWidth="1"/>
    <col min="8" max="16384" width="8.7109375" style="14"/>
  </cols>
  <sheetData>
    <row r="1" spans="1:7" ht="39.950000000000003" customHeight="1" thickBot="1">
      <c r="A1" s="32"/>
      <c r="B1" s="14"/>
      <c r="C1" s="14"/>
      <c r="D1" s="14"/>
      <c r="E1" s="14"/>
      <c r="F1" s="14"/>
      <c r="G1" s="56"/>
    </row>
    <row r="2" spans="1:7" ht="15.75" thickBot="1">
      <c r="A2" s="15"/>
      <c r="B2" s="16" t="s">
        <v>10</v>
      </c>
      <c r="C2" s="25" t="s">
        <v>130</v>
      </c>
      <c r="D2" s="18"/>
      <c r="E2" s="15"/>
      <c r="F2" s="90" t="s">
        <v>11</v>
      </c>
      <c r="G2" s="90"/>
    </row>
    <row r="3" spans="1:7">
      <c r="A3" s="15"/>
      <c r="B3" s="16" t="s">
        <v>12</v>
      </c>
      <c r="C3" s="25" t="s">
        <v>130</v>
      </c>
      <c r="D3" s="18"/>
      <c r="E3" s="15"/>
      <c r="F3" s="45" t="s">
        <v>13</v>
      </c>
      <c r="G3" s="57"/>
    </row>
    <row r="4" spans="1:7">
      <c r="A4" s="15"/>
      <c r="B4" s="16" t="s">
        <v>14</v>
      </c>
      <c r="C4" s="25" t="s">
        <v>42</v>
      </c>
      <c r="D4" s="19"/>
      <c r="E4" s="15"/>
      <c r="F4" s="46" t="s">
        <v>15</v>
      </c>
      <c r="G4" s="58"/>
    </row>
    <row r="5" spans="1:7" ht="15.75" thickBot="1">
      <c r="A5" s="15"/>
      <c r="B5" s="16" t="s">
        <v>16</v>
      </c>
      <c r="C5" s="25" t="s">
        <v>61</v>
      </c>
      <c r="D5" s="18"/>
      <c r="E5" s="15"/>
      <c r="F5" s="47" t="s">
        <v>17</v>
      </c>
      <c r="G5" s="59"/>
    </row>
    <row r="6" spans="1:7" ht="15.75" thickBot="1">
      <c r="A6" s="15"/>
      <c r="B6" s="48" t="s">
        <v>37</v>
      </c>
      <c r="C6" s="20"/>
      <c r="D6" s="21"/>
      <c r="E6" s="15"/>
      <c r="F6" s="91" t="s">
        <v>18</v>
      </c>
      <c r="G6" s="91"/>
    </row>
    <row r="7" spans="1:7">
      <c r="A7" s="15"/>
      <c r="B7" s="48" t="s">
        <v>38</v>
      </c>
      <c r="C7" s="22">
        <v>43556</v>
      </c>
      <c r="D7" s="23"/>
      <c r="E7" s="15"/>
      <c r="F7" s="49" t="s">
        <v>4</v>
      </c>
      <c r="G7" s="39">
        <f>COUNTIF(G19:G183,"Pass")</f>
        <v>0</v>
      </c>
    </row>
    <row r="8" spans="1:7">
      <c r="A8" s="15"/>
      <c r="B8" s="16" t="s">
        <v>19</v>
      </c>
      <c r="C8" s="25" t="s">
        <v>132</v>
      </c>
      <c r="D8" s="24"/>
      <c r="E8" s="15"/>
      <c r="F8" s="50" t="s">
        <v>5</v>
      </c>
      <c r="G8" s="40">
        <f>COUNTIF(G19:G183,"Fail")</f>
        <v>0</v>
      </c>
    </row>
    <row r="9" spans="1:7">
      <c r="A9" s="15"/>
      <c r="B9" s="16" t="s">
        <v>20</v>
      </c>
      <c r="C9" s="25" t="s">
        <v>32</v>
      </c>
      <c r="D9" s="24"/>
      <c r="E9" s="15"/>
      <c r="F9" s="42" t="s">
        <v>36</v>
      </c>
      <c r="G9" s="40">
        <f>COUNTIF(G19:G183,"Blocked")</f>
        <v>0</v>
      </c>
    </row>
    <row r="10" spans="1:7" ht="15.75" thickBot="1">
      <c r="A10" s="15"/>
      <c r="B10" s="48" t="s">
        <v>39</v>
      </c>
      <c r="C10" s="22"/>
      <c r="D10" s="23"/>
      <c r="E10" s="15"/>
      <c r="F10" s="43" t="s">
        <v>35</v>
      </c>
      <c r="G10" s="41">
        <f>COUNTIF(G19:G183,"Not Executed")</f>
        <v>18</v>
      </c>
    </row>
    <row r="11" spans="1:7">
      <c r="A11" s="15"/>
      <c r="B11" s="16" t="s">
        <v>21</v>
      </c>
      <c r="C11" s="17">
        <f>G7</f>
        <v>0</v>
      </c>
      <c r="D11" s="24"/>
      <c r="E11" s="15"/>
      <c r="F11" s="44"/>
      <c r="G11" s="60"/>
    </row>
    <row r="12" spans="1:7">
      <c r="A12" s="15"/>
      <c r="B12" s="16" t="s">
        <v>22</v>
      </c>
      <c r="C12" s="17">
        <f>G8</f>
        <v>0</v>
      </c>
      <c r="D12" s="24"/>
      <c r="E12" s="15"/>
      <c r="F12" s="26"/>
      <c r="G12" s="61"/>
    </row>
    <row r="13" spans="1:7">
      <c r="A13" s="15"/>
      <c r="B13" s="48" t="s">
        <v>40</v>
      </c>
      <c r="C13" s="17">
        <f>G9</f>
        <v>0</v>
      </c>
      <c r="D13" s="27"/>
      <c r="E13" s="15"/>
      <c r="F13" s="26"/>
      <c r="G13" s="61"/>
    </row>
    <row r="14" spans="1:7">
      <c r="A14" s="24"/>
      <c r="B14" s="48" t="s">
        <v>41</v>
      </c>
      <c r="C14" s="17">
        <f>G10</f>
        <v>18</v>
      </c>
      <c r="D14" s="28"/>
      <c r="E14" s="15"/>
      <c r="F14" s="26"/>
      <c r="G14" s="61"/>
    </row>
    <row r="15" spans="1:7" ht="15.75" thickBot="1">
      <c r="A15" s="24"/>
      <c r="B15" s="28"/>
      <c r="C15" s="28"/>
      <c r="D15" s="28"/>
      <c r="E15" s="15"/>
      <c r="F15" s="29"/>
      <c r="G15" s="62"/>
    </row>
    <row r="17" spans="1:7" ht="18.75">
      <c r="A17" s="92" t="s">
        <v>133</v>
      </c>
      <c r="B17" s="92"/>
      <c r="C17" s="92"/>
      <c r="D17" s="92"/>
      <c r="E17" s="92"/>
      <c r="F17" s="92"/>
      <c r="G17" s="92"/>
    </row>
    <row r="18" spans="1:7" ht="18.75">
      <c r="A18" s="92" t="s">
        <v>62</v>
      </c>
      <c r="B18" s="92"/>
      <c r="C18" s="92"/>
      <c r="D18" s="92"/>
      <c r="E18" s="92"/>
      <c r="F18" s="92"/>
      <c r="G18" s="92"/>
    </row>
    <row r="19" spans="1:7" s="51" customFormat="1">
      <c r="A19" s="33" t="s">
        <v>43</v>
      </c>
      <c r="B19" s="89" t="s">
        <v>68</v>
      </c>
      <c r="C19" s="89"/>
      <c r="D19" s="89"/>
      <c r="E19" s="64"/>
      <c r="F19" s="63" t="s">
        <v>23</v>
      </c>
      <c r="G19" s="72" t="str">
        <f>IF(COUNTIF(F22:F22,"Blocked")&gt;0,"Blocked",IF(COUNTIF(F22:F22,"Fail")&gt;0,"Fail",IF(COUNTIF(F22:F22,"")=0,"Pass","Not Executed")))</f>
        <v>Not Executed</v>
      </c>
    </row>
    <row r="20" spans="1:7" s="51" customFormat="1" ht="30">
      <c r="A20" s="65" t="s">
        <v>24</v>
      </c>
      <c r="B20" s="30" t="s">
        <v>103</v>
      </c>
      <c r="C20" s="30"/>
      <c r="D20" s="30"/>
      <c r="E20" s="30"/>
      <c r="F20" s="66"/>
      <c r="G20" s="66"/>
    </row>
    <row r="21" spans="1:7" s="51" customFormat="1">
      <c r="A21" s="35" t="s">
        <v>25</v>
      </c>
      <c r="B21" s="35" t="s">
        <v>26</v>
      </c>
      <c r="C21" s="35" t="s">
        <v>34</v>
      </c>
      <c r="D21" s="35" t="s">
        <v>33</v>
      </c>
      <c r="E21" s="35" t="s">
        <v>27</v>
      </c>
      <c r="F21" s="35" t="s">
        <v>28</v>
      </c>
      <c r="G21" s="35" t="s">
        <v>29</v>
      </c>
    </row>
    <row r="22" spans="1:7" s="51" customFormat="1" ht="255">
      <c r="A22" s="67">
        <v>1</v>
      </c>
      <c r="B22" s="69" t="s">
        <v>66</v>
      </c>
      <c r="C22" s="75" t="s">
        <v>147</v>
      </c>
      <c r="D22" s="68"/>
      <c r="E22" s="68"/>
      <c r="F22" s="36"/>
      <c r="G22" s="73"/>
    </row>
    <row r="23" spans="1:7" s="71" customFormat="1">
      <c r="A23" s="65" t="s">
        <v>30</v>
      </c>
      <c r="B23" s="70"/>
      <c r="C23" s="70"/>
      <c r="D23" s="70"/>
      <c r="E23" s="70"/>
      <c r="F23" s="70"/>
      <c r="G23" s="65"/>
    </row>
    <row r="24" spans="1:7" s="51" customFormat="1">
      <c r="A24" s="33" t="s">
        <v>44</v>
      </c>
      <c r="B24" s="89" t="s">
        <v>148</v>
      </c>
      <c r="C24" s="89"/>
      <c r="D24" s="89"/>
      <c r="E24" s="64"/>
      <c r="F24" s="63" t="s">
        <v>23</v>
      </c>
      <c r="G24" s="72" t="str">
        <f>IF(COUNTIF(F27:F29,"Blocked")&gt;0,"Blocked",IF(COUNTIF(F27:F29,"Fail")&gt;0,"Fail",IF(COUNTIF(F27:F29,"")=0,"Pass","Not Executed")))</f>
        <v>Not Executed</v>
      </c>
    </row>
    <row r="25" spans="1:7" s="51" customFormat="1">
      <c r="A25" s="65" t="s">
        <v>24</v>
      </c>
      <c r="B25" s="30" t="s">
        <v>97</v>
      </c>
      <c r="C25" s="30"/>
      <c r="D25" s="30"/>
      <c r="E25" s="30"/>
      <c r="F25" s="66"/>
      <c r="G25" s="66"/>
    </row>
    <row r="26" spans="1:7" s="51" customFormat="1">
      <c r="A26" s="35" t="s">
        <v>25</v>
      </c>
      <c r="B26" s="35" t="s">
        <v>26</v>
      </c>
      <c r="C26" s="35" t="s">
        <v>63</v>
      </c>
      <c r="D26" s="35" t="s">
        <v>33</v>
      </c>
      <c r="E26" s="35" t="s">
        <v>27</v>
      </c>
      <c r="F26" s="35" t="s">
        <v>28</v>
      </c>
      <c r="G26" s="35" t="s">
        <v>29</v>
      </c>
    </row>
    <row r="27" spans="1:7" s="51" customFormat="1" ht="15.75">
      <c r="A27" s="67">
        <v>1</v>
      </c>
      <c r="B27" s="69" t="s">
        <v>104</v>
      </c>
      <c r="C27" s="68" t="s">
        <v>105</v>
      </c>
      <c r="D27" s="68"/>
      <c r="E27" s="68"/>
      <c r="F27" s="36"/>
      <c r="G27" s="73"/>
    </row>
    <row r="28" spans="1:7" s="51" customFormat="1" ht="240">
      <c r="A28" s="67">
        <v>2</v>
      </c>
      <c r="B28" s="69" t="s">
        <v>149</v>
      </c>
      <c r="C28" s="78" t="s">
        <v>150</v>
      </c>
      <c r="D28" s="68"/>
      <c r="E28" s="68"/>
      <c r="F28" s="36"/>
      <c r="G28" s="73"/>
    </row>
    <row r="29" spans="1:7" s="51" customFormat="1" ht="120">
      <c r="A29" s="67">
        <v>3</v>
      </c>
      <c r="B29" s="69" t="s">
        <v>148</v>
      </c>
      <c r="C29" s="68" t="s">
        <v>151</v>
      </c>
      <c r="D29" s="68"/>
      <c r="E29" s="68"/>
      <c r="F29" s="36"/>
      <c r="G29" s="73"/>
    </row>
    <row r="30" spans="1:7" s="71" customFormat="1" ht="14.25" customHeight="1">
      <c r="A30" s="65" t="s">
        <v>30</v>
      </c>
      <c r="B30" s="70"/>
      <c r="C30" s="70"/>
      <c r="D30" s="70"/>
      <c r="E30" s="70"/>
      <c r="F30" s="70"/>
      <c r="G30" s="65"/>
    </row>
    <row r="31" spans="1:7" s="51" customFormat="1">
      <c r="A31" s="33" t="s">
        <v>45</v>
      </c>
      <c r="B31" s="89" t="s">
        <v>134</v>
      </c>
      <c r="C31" s="89"/>
      <c r="D31" s="89"/>
      <c r="E31" s="64"/>
      <c r="F31" s="63" t="s">
        <v>23</v>
      </c>
      <c r="G31" s="72" t="str">
        <f>IF(COUNTIF(F34:F36,"Blocked")&gt;0,"Blocked",IF(COUNTIF(F34:F36,"Fail")&gt;0,"Fail",IF(COUNTIF(F34:F36,"")=0,"Pass","Not Executed")))</f>
        <v>Not Executed</v>
      </c>
    </row>
    <row r="32" spans="1:7" s="51" customFormat="1">
      <c r="A32" s="65" t="s">
        <v>24</v>
      </c>
      <c r="B32" s="30" t="s">
        <v>97</v>
      </c>
      <c r="C32" s="30"/>
      <c r="D32" s="30"/>
      <c r="E32" s="30"/>
      <c r="F32" s="66"/>
      <c r="G32" s="66"/>
    </row>
    <row r="33" spans="1:7" s="51" customFormat="1">
      <c r="A33" s="35" t="s">
        <v>25</v>
      </c>
      <c r="B33" s="35" t="s">
        <v>26</v>
      </c>
      <c r="C33" s="35" t="s">
        <v>34</v>
      </c>
      <c r="D33" s="35" t="s">
        <v>33</v>
      </c>
      <c r="E33" s="35" t="s">
        <v>27</v>
      </c>
      <c r="F33" s="35" t="s">
        <v>28</v>
      </c>
      <c r="G33" s="35" t="s">
        <v>29</v>
      </c>
    </row>
    <row r="34" spans="1:7" s="51" customFormat="1" ht="15.75">
      <c r="A34" s="67">
        <v>1</v>
      </c>
      <c r="B34" s="69" t="s">
        <v>66</v>
      </c>
      <c r="C34" s="68" t="s">
        <v>58</v>
      </c>
      <c r="D34" s="68"/>
      <c r="E34" s="68"/>
      <c r="F34" s="36"/>
      <c r="G34" s="73"/>
    </row>
    <row r="35" spans="1:7" s="51" customFormat="1" ht="120">
      <c r="A35" s="67">
        <v>2</v>
      </c>
      <c r="B35" s="69" t="s">
        <v>148</v>
      </c>
      <c r="C35" s="68" t="s">
        <v>151</v>
      </c>
      <c r="D35" s="68"/>
      <c r="E35" s="68"/>
      <c r="F35" s="36"/>
      <c r="G35" s="73"/>
    </row>
    <row r="36" spans="1:7" s="51" customFormat="1" ht="135">
      <c r="A36" s="67">
        <v>3</v>
      </c>
      <c r="B36" s="69" t="s">
        <v>135</v>
      </c>
      <c r="C36" s="68" t="s">
        <v>152</v>
      </c>
      <c r="D36" s="68"/>
      <c r="E36" s="68"/>
      <c r="F36" s="36"/>
      <c r="G36" s="73"/>
    </row>
    <row r="37" spans="1:7" s="71" customFormat="1">
      <c r="A37" s="65" t="s">
        <v>30</v>
      </c>
      <c r="B37" s="70"/>
      <c r="C37" s="70"/>
      <c r="D37" s="70"/>
      <c r="E37" s="70"/>
      <c r="F37" s="70"/>
      <c r="G37" s="65"/>
    </row>
    <row r="38" spans="1:7" s="51" customFormat="1">
      <c r="A38" s="33" t="s">
        <v>46</v>
      </c>
      <c r="B38" s="89" t="s">
        <v>136</v>
      </c>
      <c r="C38" s="89"/>
      <c r="D38" s="89"/>
      <c r="E38" s="64"/>
      <c r="F38" s="63" t="s">
        <v>23</v>
      </c>
      <c r="G38" s="72" t="str">
        <f>IF(COUNTIF(F41:F43,"Blocked")&gt;0,"Blocked",IF(COUNTIF(F41:F43,"Fail")&gt;0,"Fail",IF(COUNTIF(F41:F43,"")=0,"Pass","Not Executed")))</f>
        <v>Not Executed</v>
      </c>
    </row>
    <row r="39" spans="1:7" s="51" customFormat="1">
      <c r="A39" s="65" t="s">
        <v>24</v>
      </c>
      <c r="B39" s="30" t="s">
        <v>97</v>
      </c>
      <c r="C39" s="30"/>
      <c r="D39" s="30"/>
      <c r="E39" s="30"/>
      <c r="F39" s="66"/>
      <c r="G39" s="66"/>
    </row>
    <row r="40" spans="1:7" s="51" customFormat="1">
      <c r="A40" s="35" t="s">
        <v>25</v>
      </c>
      <c r="B40" s="35" t="s">
        <v>26</v>
      </c>
      <c r="C40" s="35" t="s">
        <v>34</v>
      </c>
      <c r="D40" s="35" t="s">
        <v>33</v>
      </c>
      <c r="E40" s="35" t="s">
        <v>27</v>
      </c>
      <c r="F40" s="35" t="s">
        <v>28</v>
      </c>
      <c r="G40" s="35" t="s">
        <v>29</v>
      </c>
    </row>
    <row r="41" spans="1:7" s="51" customFormat="1" ht="15.75">
      <c r="A41" s="67">
        <v>1</v>
      </c>
      <c r="B41" s="69" t="s">
        <v>66</v>
      </c>
      <c r="C41" s="68" t="s">
        <v>58</v>
      </c>
      <c r="D41" s="68"/>
      <c r="E41" s="68"/>
      <c r="F41" s="36"/>
      <c r="G41" s="73"/>
    </row>
    <row r="42" spans="1:7" s="51" customFormat="1" ht="120">
      <c r="A42" s="67">
        <v>2</v>
      </c>
      <c r="B42" s="69" t="s">
        <v>148</v>
      </c>
      <c r="C42" s="68" t="s">
        <v>151</v>
      </c>
      <c r="D42" s="68"/>
      <c r="E42" s="68"/>
      <c r="F42" s="36"/>
      <c r="G42" s="73"/>
    </row>
    <row r="43" spans="1:7" s="51" customFormat="1" ht="135">
      <c r="A43" s="67">
        <v>3</v>
      </c>
      <c r="B43" s="69" t="s">
        <v>135</v>
      </c>
      <c r="C43" s="68" t="s">
        <v>153</v>
      </c>
      <c r="D43" s="68"/>
      <c r="E43" s="68"/>
      <c r="F43" s="36"/>
      <c r="G43" s="73"/>
    </row>
    <row r="44" spans="1:7" s="71" customFormat="1">
      <c r="A44" s="65" t="s">
        <v>30</v>
      </c>
      <c r="B44" s="70"/>
      <c r="C44" s="70"/>
      <c r="D44" s="70"/>
      <c r="E44" s="70"/>
      <c r="F44" s="70"/>
      <c r="G44" s="65"/>
    </row>
    <row r="45" spans="1:7" s="51" customFormat="1">
      <c r="A45" s="33" t="s">
        <v>47</v>
      </c>
      <c r="B45" s="89" t="s">
        <v>106</v>
      </c>
      <c r="C45" s="89"/>
      <c r="D45" s="89"/>
      <c r="E45" s="64"/>
      <c r="F45" s="63" t="s">
        <v>23</v>
      </c>
      <c r="G45" s="72" t="str">
        <f>IF(COUNTIF(F48:F52,"Blocked")&gt;0,"Blocked",IF(COUNTIF(F48:F52,"Fail")&gt;0,"Fail",IF(COUNTIF(F48:F52,"")=0,"Pass","Not Executed")))</f>
        <v>Not Executed</v>
      </c>
    </row>
    <row r="46" spans="1:7" s="51" customFormat="1">
      <c r="A46" s="65" t="s">
        <v>24</v>
      </c>
      <c r="B46" s="30" t="s">
        <v>97</v>
      </c>
      <c r="C46" s="30"/>
      <c r="D46" s="30"/>
      <c r="E46" s="30"/>
      <c r="F46" s="66"/>
      <c r="G46" s="66"/>
    </row>
    <row r="47" spans="1:7" s="51" customFormat="1">
      <c r="A47" s="35" t="s">
        <v>25</v>
      </c>
      <c r="B47" s="35" t="s">
        <v>26</v>
      </c>
      <c r="C47" s="35" t="s">
        <v>34</v>
      </c>
      <c r="D47" s="35" t="s">
        <v>33</v>
      </c>
      <c r="E47" s="35" t="s">
        <v>27</v>
      </c>
      <c r="F47" s="35" t="s">
        <v>28</v>
      </c>
      <c r="G47" s="35" t="s">
        <v>29</v>
      </c>
    </row>
    <row r="48" spans="1:7" s="51" customFormat="1" ht="15.75">
      <c r="A48" s="67">
        <v>1</v>
      </c>
      <c r="B48" s="69" t="s">
        <v>66</v>
      </c>
      <c r="C48" s="68" t="s">
        <v>58</v>
      </c>
      <c r="D48" s="68"/>
      <c r="E48" s="68"/>
      <c r="F48" s="36"/>
      <c r="G48" s="73"/>
    </row>
    <row r="49" spans="1:7" s="51" customFormat="1" ht="120">
      <c r="A49" s="67">
        <v>2</v>
      </c>
      <c r="B49" s="69" t="s">
        <v>148</v>
      </c>
      <c r="C49" s="68" t="s">
        <v>151</v>
      </c>
      <c r="D49" s="68"/>
      <c r="E49" s="68"/>
      <c r="F49" s="36"/>
      <c r="G49" s="73"/>
    </row>
    <row r="50" spans="1:7" s="51" customFormat="1" ht="135">
      <c r="A50" s="67">
        <v>3</v>
      </c>
      <c r="B50" s="69" t="s">
        <v>135</v>
      </c>
      <c r="C50" s="68" t="s">
        <v>153</v>
      </c>
      <c r="D50" s="68"/>
      <c r="E50" s="68"/>
      <c r="F50" s="36"/>
      <c r="G50" s="73"/>
    </row>
    <row r="51" spans="1:7" s="51" customFormat="1" ht="15.75">
      <c r="A51" s="67">
        <v>4</v>
      </c>
      <c r="B51" s="69" t="s">
        <v>106</v>
      </c>
      <c r="C51" s="68" t="s">
        <v>107</v>
      </c>
      <c r="D51" s="68"/>
      <c r="E51" s="68"/>
      <c r="F51" s="36"/>
      <c r="G51" s="73"/>
    </row>
    <row r="52" spans="1:7" s="51" customFormat="1" ht="15.75">
      <c r="A52" s="67">
        <v>5</v>
      </c>
      <c r="B52" s="69" t="s">
        <v>108</v>
      </c>
      <c r="C52" s="68" t="s">
        <v>109</v>
      </c>
      <c r="D52" s="68"/>
      <c r="E52" s="68"/>
      <c r="F52" s="36"/>
      <c r="G52" s="73"/>
    </row>
    <row r="53" spans="1:7" s="71" customFormat="1">
      <c r="A53" s="65" t="s">
        <v>30</v>
      </c>
      <c r="B53" s="70"/>
      <c r="C53" s="70"/>
      <c r="D53" s="70"/>
      <c r="E53" s="70"/>
      <c r="F53" s="70"/>
      <c r="G53" s="65"/>
    </row>
    <row r="54" spans="1:7" s="51" customFormat="1">
      <c r="A54" s="33" t="s">
        <v>47</v>
      </c>
      <c r="B54" s="89" t="s">
        <v>154</v>
      </c>
      <c r="C54" s="89"/>
      <c r="D54" s="89"/>
      <c r="E54" s="64"/>
      <c r="F54" s="76" t="s">
        <v>23</v>
      </c>
      <c r="G54" s="72" t="str">
        <f>IF(COUNTIF(F57:F61,"Blocked")&gt;0,"Blocked",IF(COUNTIF(F57:F61,"Fail")&gt;0,"Fail",IF(COUNTIF(F57:F61,"")=0,"Pass","Not Executed")))</f>
        <v>Not Executed</v>
      </c>
    </row>
    <row r="55" spans="1:7" s="51" customFormat="1">
      <c r="A55" s="65" t="s">
        <v>24</v>
      </c>
      <c r="B55" s="30" t="s">
        <v>97</v>
      </c>
      <c r="C55" s="30"/>
      <c r="D55" s="30"/>
      <c r="E55" s="30"/>
      <c r="F55" s="66"/>
      <c r="G55" s="66"/>
    </row>
    <row r="56" spans="1:7" s="51" customFormat="1">
      <c r="A56" s="35" t="s">
        <v>25</v>
      </c>
      <c r="B56" s="35" t="s">
        <v>26</v>
      </c>
      <c r="C56" s="35" t="s">
        <v>34</v>
      </c>
      <c r="D56" s="35" t="s">
        <v>33</v>
      </c>
      <c r="E56" s="35" t="s">
        <v>27</v>
      </c>
      <c r="F56" s="35" t="s">
        <v>28</v>
      </c>
      <c r="G56" s="35" t="s">
        <v>29</v>
      </c>
    </row>
    <row r="57" spans="1:7" s="51" customFormat="1" ht="15.75">
      <c r="A57" s="67">
        <v>1</v>
      </c>
      <c r="B57" s="69" t="s">
        <v>66</v>
      </c>
      <c r="C57" s="68" t="s">
        <v>58</v>
      </c>
      <c r="D57" s="68"/>
      <c r="E57" s="68"/>
      <c r="F57" s="36"/>
      <c r="G57" s="73"/>
    </row>
    <row r="58" spans="1:7" s="51" customFormat="1" ht="120">
      <c r="A58" s="67">
        <v>2</v>
      </c>
      <c r="B58" s="69" t="s">
        <v>148</v>
      </c>
      <c r="C58" s="68" t="s">
        <v>151</v>
      </c>
      <c r="D58" s="68"/>
      <c r="E58" s="68"/>
      <c r="F58" s="36"/>
      <c r="G58" s="73"/>
    </row>
    <row r="59" spans="1:7" s="51" customFormat="1" ht="135">
      <c r="A59" s="67">
        <v>3</v>
      </c>
      <c r="B59" s="69" t="s">
        <v>135</v>
      </c>
      <c r="C59" s="68" t="s">
        <v>153</v>
      </c>
      <c r="D59" s="68"/>
      <c r="E59" s="68"/>
      <c r="F59" s="36"/>
      <c r="G59" s="73"/>
    </row>
    <row r="60" spans="1:7" s="51" customFormat="1" ht="15.75">
      <c r="A60" s="67">
        <v>4</v>
      </c>
      <c r="B60" s="69" t="s">
        <v>154</v>
      </c>
      <c r="C60" s="68" t="s">
        <v>155</v>
      </c>
      <c r="D60" s="68"/>
      <c r="E60" s="68"/>
      <c r="F60" s="36"/>
      <c r="G60" s="73"/>
    </row>
    <row r="61" spans="1:7" s="51" customFormat="1" ht="15.75">
      <c r="A61" s="67">
        <v>5</v>
      </c>
      <c r="B61" s="69" t="s">
        <v>108</v>
      </c>
      <c r="C61" s="68" t="s">
        <v>109</v>
      </c>
      <c r="D61" s="68"/>
      <c r="E61" s="68"/>
      <c r="F61" s="36"/>
      <c r="G61" s="73"/>
    </row>
    <row r="62" spans="1:7" s="71" customFormat="1">
      <c r="A62" s="65" t="s">
        <v>30</v>
      </c>
      <c r="B62" s="70"/>
      <c r="C62" s="70"/>
      <c r="D62" s="70"/>
      <c r="E62" s="70"/>
      <c r="F62" s="70"/>
      <c r="G62" s="65"/>
    </row>
    <row r="63" spans="1:7" s="51" customFormat="1">
      <c r="A63" s="33" t="s">
        <v>48</v>
      </c>
      <c r="B63" s="89" t="s">
        <v>110</v>
      </c>
      <c r="C63" s="89"/>
      <c r="D63" s="89"/>
      <c r="E63" s="64"/>
      <c r="F63" s="63" t="s">
        <v>23</v>
      </c>
      <c r="G63" s="72" t="str">
        <f>IF(COUNTIF(F66:F70,"Blocked")&gt;0,"Blocked",IF(COUNTIF(F66:F70,"Fail")&gt;0,"Fail",IF(COUNTIF(F66:F70,"")=0,"Pass","Not Executed")))</f>
        <v>Not Executed</v>
      </c>
    </row>
    <row r="64" spans="1:7" s="51" customFormat="1">
      <c r="A64" s="65" t="s">
        <v>24</v>
      </c>
      <c r="B64" s="30" t="s">
        <v>97</v>
      </c>
      <c r="C64" s="30"/>
      <c r="D64" s="30"/>
      <c r="E64" s="30"/>
      <c r="F64" s="66"/>
      <c r="G64" s="66"/>
    </row>
    <row r="65" spans="1:7" s="51" customFormat="1">
      <c r="A65" s="35" t="s">
        <v>25</v>
      </c>
      <c r="B65" s="35" t="s">
        <v>26</v>
      </c>
      <c r="C65" s="35" t="s">
        <v>34</v>
      </c>
      <c r="D65" s="35" t="s">
        <v>33</v>
      </c>
      <c r="E65" s="35" t="s">
        <v>27</v>
      </c>
      <c r="F65" s="35" t="s">
        <v>28</v>
      </c>
      <c r="G65" s="35" t="s">
        <v>29</v>
      </c>
    </row>
    <row r="66" spans="1:7" s="51" customFormat="1" ht="15.75">
      <c r="A66" s="67">
        <v>1</v>
      </c>
      <c r="B66" s="69" t="s">
        <v>66</v>
      </c>
      <c r="C66" s="68" t="s">
        <v>58</v>
      </c>
      <c r="D66" s="68"/>
      <c r="E66" s="68"/>
      <c r="F66" s="36"/>
      <c r="G66" s="73"/>
    </row>
    <row r="67" spans="1:7" s="51" customFormat="1" ht="120">
      <c r="A67" s="67">
        <v>2</v>
      </c>
      <c r="B67" s="69" t="s">
        <v>148</v>
      </c>
      <c r="C67" s="68" t="s">
        <v>151</v>
      </c>
      <c r="D67" s="68"/>
      <c r="E67" s="68"/>
      <c r="F67" s="36"/>
      <c r="G67" s="73"/>
    </row>
    <row r="68" spans="1:7" s="51" customFormat="1" ht="135">
      <c r="A68" s="67">
        <v>3</v>
      </c>
      <c r="B68" s="69" t="s">
        <v>135</v>
      </c>
      <c r="C68" s="68" t="s">
        <v>153</v>
      </c>
      <c r="D68" s="68"/>
      <c r="E68" s="68"/>
      <c r="F68" s="36"/>
      <c r="G68" s="73"/>
    </row>
    <row r="69" spans="1:7" s="51" customFormat="1" ht="15.75">
      <c r="A69" s="67">
        <v>4</v>
      </c>
      <c r="B69" s="69" t="s">
        <v>110</v>
      </c>
      <c r="C69" s="68" t="s">
        <v>156</v>
      </c>
      <c r="D69" s="68"/>
      <c r="E69" s="68"/>
      <c r="F69" s="36"/>
      <c r="G69" s="73"/>
    </row>
    <row r="70" spans="1:7" s="51" customFormat="1" ht="15.75">
      <c r="A70" s="67">
        <v>5</v>
      </c>
      <c r="B70" s="69" t="s">
        <v>111</v>
      </c>
      <c r="C70" s="68" t="s">
        <v>112</v>
      </c>
      <c r="D70" s="68"/>
      <c r="E70" s="68"/>
      <c r="F70" s="36"/>
      <c r="G70" s="73"/>
    </row>
    <row r="71" spans="1:7" s="71" customFormat="1">
      <c r="A71" s="65" t="s">
        <v>30</v>
      </c>
      <c r="B71" s="70"/>
      <c r="C71" s="70"/>
      <c r="D71" s="70"/>
      <c r="E71" s="70"/>
      <c r="F71" s="70"/>
      <c r="G71" s="65"/>
    </row>
    <row r="72" spans="1:7" s="51" customFormat="1">
      <c r="A72" s="33" t="s">
        <v>49</v>
      </c>
      <c r="B72" s="89" t="s">
        <v>137</v>
      </c>
      <c r="C72" s="89"/>
      <c r="D72" s="89"/>
      <c r="E72" s="64"/>
      <c r="F72" s="63" t="s">
        <v>23</v>
      </c>
      <c r="G72" s="72" t="str">
        <f>IF(COUNTIF(F75:F80,"Blocked")&gt;0,"Blocked",IF(COUNTIF(F75:F80,"Fail")&gt;0,"Fail",IF(COUNTIF(F75:F80,"")=0,"Pass","Not Executed")))</f>
        <v>Not Executed</v>
      </c>
    </row>
    <row r="73" spans="1:7" s="51" customFormat="1">
      <c r="A73" s="65" t="s">
        <v>24</v>
      </c>
      <c r="B73" s="30" t="s">
        <v>97</v>
      </c>
      <c r="C73" s="30"/>
      <c r="D73" s="30"/>
      <c r="E73" s="30"/>
      <c r="F73" s="66"/>
      <c r="G73" s="66"/>
    </row>
    <row r="74" spans="1:7" s="51" customFormat="1">
      <c r="A74" s="35" t="s">
        <v>25</v>
      </c>
      <c r="B74" s="35" t="s">
        <v>26</v>
      </c>
      <c r="C74" s="35" t="s">
        <v>34</v>
      </c>
      <c r="D74" s="35" t="s">
        <v>33</v>
      </c>
      <c r="E74" s="35" t="s">
        <v>27</v>
      </c>
      <c r="F74" s="35" t="s">
        <v>28</v>
      </c>
      <c r="G74" s="35" t="s">
        <v>29</v>
      </c>
    </row>
    <row r="75" spans="1:7" s="51" customFormat="1" ht="15.75">
      <c r="A75" s="67">
        <v>1</v>
      </c>
      <c r="B75" s="69" t="s">
        <v>66</v>
      </c>
      <c r="C75" s="68" t="s">
        <v>58</v>
      </c>
      <c r="D75" s="68"/>
      <c r="E75" s="68"/>
      <c r="F75" s="36"/>
      <c r="G75" s="73"/>
    </row>
    <row r="76" spans="1:7" s="51" customFormat="1" ht="120">
      <c r="A76" s="67">
        <v>2</v>
      </c>
      <c r="B76" s="69" t="s">
        <v>148</v>
      </c>
      <c r="C76" s="68" t="s">
        <v>151</v>
      </c>
      <c r="D76" s="68"/>
      <c r="E76" s="68"/>
      <c r="F76" s="36"/>
      <c r="G76" s="73"/>
    </row>
    <row r="77" spans="1:7" s="51" customFormat="1" ht="135">
      <c r="A77" s="67">
        <v>3</v>
      </c>
      <c r="B77" s="69" t="s">
        <v>135</v>
      </c>
      <c r="C77" s="68" t="s">
        <v>153</v>
      </c>
      <c r="D77" s="68"/>
      <c r="E77" s="68"/>
      <c r="F77" s="36"/>
      <c r="G77" s="73"/>
    </row>
    <row r="78" spans="1:7" s="51" customFormat="1" ht="45">
      <c r="A78" s="67">
        <v>4</v>
      </c>
      <c r="B78" s="69" t="s">
        <v>157</v>
      </c>
      <c r="C78" s="79" t="s">
        <v>158</v>
      </c>
      <c r="D78" s="68"/>
      <c r="E78" s="68"/>
      <c r="F78" s="36"/>
      <c r="G78" s="73"/>
    </row>
    <row r="79" spans="1:7" s="51" customFormat="1" ht="30">
      <c r="A79" s="67">
        <v>5</v>
      </c>
      <c r="B79" s="69" t="s">
        <v>159</v>
      </c>
      <c r="C79" s="68" t="s">
        <v>114</v>
      </c>
      <c r="D79" s="68"/>
      <c r="E79" s="68"/>
      <c r="F79" s="36"/>
      <c r="G79" s="73"/>
    </row>
    <row r="80" spans="1:7" s="51" customFormat="1" ht="30">
      <c r="A80" s="67">
        <v>6</v>
      </c>
      <c r="B80" s="69" t="s">
        <v>74</v>
      </c>
      <c r="C80" s="68" t="s">
        <v>115</v>
      </c>
      <c r="D80" s="68"/>
      <c r="E80" s="68"/>
      <c r="F80" s="36"/>
      <c r="G80" s="73"/>
    </row>
    <row r="81" spans="1:7" s="71" customFormat="1">
      <c r="A81" s="65" t="s">
        <v>30</v>
      </c>
      <c r="B81" s="70"/>
      <c r="C81" s="70"/>
      <c r="D81" s="70"/>
      <c r="E81" s="70"/>
      <c r="F81" s="70"/>
      <c r="G81" s="65"/>
    </row>
    <row r="82" spans="1:7" s="51" customFormat="1">
      <c r="A82" s="33" t="s">
        <v>50</v>
      </c>
      <c r="B82" s="89" t="s">
        <v>138</v>
      </c>
      <c r="C82" s="89"/>
      <c r="D82" s="89"/>
      <c r="E82" s="64"/>
      <c r="F82" s="63" t="s">
        <v>23</v>
      </c>
      <c r="G82" s="72" t="str">
        <f>IF(COUNTIF(F85:F89,"Blocked")&gt;0,"Blocked",IF(COUNTIF(F85:F89,"Fail")&gt;0,"Fail",IF(COUNTIF(F85:F89,"")=0,"Pass","Not Executed")))</f>
        <v>Not Executed</v>
      </c>
    </row>
    <row r="83" spans="1:7" s="51" customFormat="1">
      <c r="A83" s="65" t="s">
        <v>24</v>
      </c>
      <c r="B83" s="30" t="s">
        <v>97</v>
      </c>
      <c r="C83" s="30"/>
      <c r="D83" s="30"/>
      <c r="E83" s="30"/>
      <c r="F83" s="66"/>
      <c r="G83" s="66"/>
    </row>
    <row r="84" spans="1:7" s="51" customFormat="1">
      <c r="A84" s="35" t="s">
        <v>25</v>
      </c>
      <c r="B84" s="35" t="s">
        <v>26</v>
      </c>
      <c r="C84" s="35" t="s">
        <v>34</v>
      </c>
      <c r="D84" s="35" t="s">
        <v>33</v>
      </c>
      <c r="E84" s="35" t="s">
        <v>27</v>
      </c>
      <c r="F84" s="35" t="s">
        <v>28</v>
      </c>
      <c r="G84" s="35" t="s">
        <v>29</v>
      </c>
    </row>
    <row r="85" spans="1:7" s="51" customFormat="1" ht="15.75">
      <c r="A85" s="67">
        <v>1</v>
      </c>
      <c r="B85" s="69" t="s">
        <v>66</v>
      </c>
      <c r="C85" s="68" t="s">
        <v>58</v>
      </c>
      <c r="D85" s="68"/>
      <c r="E85" s="68"/>
      <c r="F85" s="36"/>
      <c r="G85" s="73"/>
    </row>
    <row r="86" spans="1:7" s="51" customFormat="1" ht="120">
      <c r="A86" s="67">
        <v>2</v>
      </c>
      <c r="B86" s="69" t="s">
        <v>148</v>
      </c>
      <c r="C86" s="68" t="s">
        <v>151</v>
      </c>
      <c r="D86" s="68"/>
      <c r="E86" s="68"/>
      <c r="F86" s="36"/>
      <c r="G86" s="73"/>
    </row>
    <row r="87" spans="1:7" s="51" customFormat="1" ht="135">
      <c r="A87" s="67">
        <v>3</v>
      </c>
      <c r="B87" s="69" t="s">
        <v>135</v>
      </c>
      <c r="C87" s="68" t="s">
        <v>153</v>
      </c>
      <c r="D87" s="68"/>
      <c r="E87" s="68"/>
      <c r="F87" s="36"/>
      <c r="G87" s="73"/>
    </row>
    <row r="88" spans="1:7" s="51" customFormat="1" ht="45">
      <c r="A88" s="67">
        <v>4</v>
      </c>
      <c r="B88" s="69" t="s">
        <v>157</v>
      </c>
      <c r="C88" s="79" t="s">
        <v>158</v>
      </c>
      <c r="D88" s="68"/>
      <c r="E88" s="68"/>
      <c r="F88" s="36"/>
      <c r="G88" s="73"/>
    </row>
    <row r="89" spans="1:7" s="51" customFormat="1" ht="45">
      <c r="A89" s="67">
        <v>5</v>
      </c>
      <c r="B89" s="69" t="s">
        <v>160</v>
      </c>
      <c r="C89" s="68" t="s">
        <v>113</v>
      </c>
      <c r="D89" s="68"/>
      <c r="E89" s="68"/>
      <c r="F89" s="36"/>
      <c r="G89" s="73"/>
    </row>
    <row r="90" spans="1:7" s="71" customFormat="1">
      <c r="A90" s="65" t="s">
        <v>30</v>
      </c>
      <c r="B90" s="70"/>
      <c r="C90" s="70"/>
      <c r="D90" s="70"/>
      <c r="E90" s="70"/>
      <c r="F90" s="70"/>
      <c r="G90" s="65"/>
    </row>
    <row r="91" spans="1:7" s="51" customFormat="1">
      <c r="A91" s="33" t="s">
        <v>51</v>
      </c>
      <c r="B91" s="89" t="s">
        <v>69</v>
      </c>
      <c r="C91" s="89"/>
      <c r="D91" s="89"/>
      <c r="E91" s="64"/>
      <c r="F91" s="63" t="s">
        <v>23</v>
      </c>
      <c r="G91" s="72" t="str">
        <f>IF(COUNTIF(F94:F98,"Blocked")&gt;0,"Blocked",IF(COUNTIF(F94:F98,"Fail")&gt;0,"Fail",IF(COUNTIF(F94:F98,"")=0,"Pass","Not Executed")))</f>
        <v>Not Executed</v>
      </c>
    </row>
    <row r="92" spans="1:7" s="51" customFormat="1">
      <c r="A92" s="65" t="s">
        <v>24</v>
      </c>
      <c r="B92" s="30" t="s">
        <v>97</v>
      </c>
      <c r="C92" s="30"/>
      <c r="D92" s="30"/>
      <c r="E92" s="30"/>
      <c r="F92" s="66"/>
      <c r="G92" s="66"/>
    </row>
    <row r="93" spans="1:7" s="51" customFormat="1">
      <c r="A93" s="35" t="s">
        <v>25</v>
      </c>
      <c r="B93" s="35" t="s">
        <v>26</v>
      </c>
      <c r="C93" s="35" t="s">
        <v>34</v>
      </c>
      <c r="D93" s="35" t="s">
        <v>33</v>
      </c>
      <c r="E93" s="35" t="s">
        <v>27</v>
      </c>
      <c r="F93" s="35" t="s">
        <v>28</v>
      </c>
      <c r="G93" s="35" t="s">
        <v>29</v>
      </c>
    </row>
    <row r="94" spans="1:7" s="51" customFormat="1" ht="15.75">
      <c r="A94" s="67">
        <v>1</v>
      </c>
      <c r="B94" s="69" t="s">
        <v>66</v>
      </c>
      <c r="C94" s="68" t="s">
        <v>58</v>
      </c>
      <c r="D94" s="68"/>
      <c r="E94" s="68"/>
      <c r="F94" s="36"/>
      <c r="G94" s="73"/>
    </row>
    <row r="95" spans="1:7" s="51" customFormat="1" ht="120">
      <c r="A95" s="67">
        <v>2</v>
      </c>
      <c r="B95" s="69" t="s">
        <v>148</v>
      </c>
      <c r="C95" s="68" t="s">
        <v>151</v>
      </c>
      <c r="D95" s="68"/>
      <c r="E95" s="68"/>
      <c r="F95" s="36"/>
      <c r="G95" s="73"/>
    </row>
    <row r="96" spans="1:7" s="51" customFormat="1" ht="135">
      <c r="A96" s="67">
        <v>3</v>
      </c>
      <c r="B96" s="69" t="s">
        <v>135</v>
      </c>
      <c r="C96" s="68" t="s">
        <v>153</v>
      </c>
      <c r="D96" s="68"/>
      <c r="E96" s="68"/>
      <c r="F96" s="36"/>
      <c r="G96" s="73"/>
    </row>
    <row r="97" spans="1:7" s="51" customFormat="1" ht="30">
      <c r="A97" s="67">
        <v>4</v>
      </c>
      <c r="B97" s="69" t="s">
        <v>70</v>
      </c>
      <c r="C97" s="68" t="s">
        <v>116</v>
      </c>
      <c r="D97" s="68"/>
      <c r="E97" s="68"/>
      <c r="F97" s="36"/>
      <c r="G97" s="73"/>
    </row>
    <row r="98" spans="1:7" s="51" customFormat="1" ht="30">
      <c r="A98" s="67">
        <v>5</v>
      </c>
      <c r="B98" s="69" t="s">
        <v>71</v>
      </c>
      <c r="C98" s="68" t="s">
        <v>117</v>
      </c>
      <c r="D98" s="68"/>
      <c r="E98" s="68"/>
      <c r="F98" s="36"/>
      <c r="G98" s="73"/>
    </row>
    <row r="99" spans="1:7" s="71" customFormat="1">
      <c r="A99" s="65" t="s">
        <v>30</v>
      </c>
      <c r="B99" s="70"/>
      <c r="C99" s="70"/>
      <c r="D99" s="70"/>
      <c r="E99" s="70"/>
      <c r="F99" s="70"/>
      <c r="G99" s="65"/>
    </row>
    <row r="100" spans="1:7" s="51" customFormat="1">
      <c r="A100" s="33" t="s">
        <v>52</v>
      </c>
      <c r="B100" s="89" t="s">
        <v>118</v>
      </c>
      <c r="C100" s="89"/>
      <c r="D100" s="89"/>
      <c r="E100" s="64"/>
      <c r="F100" s="63" t="s">
        <v>23</v>
      </c>
      <c r="G100" s="72" t="str">
        <f>IF(COUNTIF(F103:F106,"Blocked")&gt;0,"Blocked",IF(COUNTIF(F103:F106,"Fail")&gt;0,"Fail",IF(COUNTIF(F103:F106,"")=0,"Pass","Not Executed")))</f>
        <v>Not Executed</v>
      </c>
    </row>
    <row r="101" spans="1:7" s="51" customFormat="1">
      <c r="A101" s="65" t="s">
        <v>24</v>
      </c>
      <c r="B101" s="30" t="s">
        <v>97</v>
      </c>
      <c r="C101" s="30"/>
      <c r="D101" s="30"/>
      <c r="E101" s="30"/>
      <c r="F101" s="66"/>
      <c r="G101" s="66"/>
    </row>
    <row r="102" spans="1:7" s="51" customFormat="1">
      <c r="A102" s="35" t="s">
        <v>25</v>
      </c>
      <c r="B102" s="35" t="s">
        <v>26</v>
      </c>
      <c r="C102" s="35" t="s">
        <v>34</v>
      </c>
      <c r="D102" s="35" t="s">
        <v>33</v>
      </c>
      <c r="E102" s="35" t="s">
        <v>27</v>
      </c>
      <c r="F102" s="35" t="s">
        <v>28</v>
      </c>
      <c r="G102" s="35" t="s">
        <v>29</v>
      </c>
    </row>
    <row r="103" spans="1:7" s="51" customFormat="1" ht="15.75">
      <c r="A103" s="67">
        <v>1</v>
      </c>
      <c r="B103" s="69" t="s">
        <v>66</v>
      </c>
      <c r="C103" s="68" t="s">
        <v>58</v>
      </c>
      <c r="D103" s="68"/>
      <c r="E103" s="68"/>
      <c r="F103" s="36"/>
      <c r="G103" s="73"/>
    </row>
    <row r="104" spans="1:7" s="51" customFormat="1" ht="120">
      <c r="A104" s="67">
        <v>2</v>
      </c>
      <c r="B104" s="69" t="s">
        <v>148</v>
      </c>
      <c r="C104" s="68" t="s">
        <v>151</v>
      </c>
      <c r="D104" s="68"/>
      <c r="E104" s="68"/>
      <c r="F104" s="36"/>
      <c r="G104" s="73"/>
    </row>
    <row r="105" spans="1:7" s="51" customFormat="1" ht="135">
      <c r="A105" s="67">
        <v>3</v>
      </c>
      <c r="B105" s="69" t="s">
        <v>135</v>
      </c>
      <c r="C105" s="68" t="s">
        <v>153</v>
      </c>
      <c r="D105" s="68"/>
      <c r="E105" s="68"/>
      <c r="F105" s="36"/>
      <c r="G105" s="73"/>
    </row>
    <row r="106" spans="1:7" s="51" customFormat="1" ht="15.75">
      <c r="A106" s="67">
        <v>4</v>
      </c>
      <c r="B106" s="69" t="s">
        <v>119</v>
      </c>
      <c r="C106" s="68" t="s">
        <v>120</v>
      </c>
      <c r="D106" s="68"/>
      <c r="E106" s="68"/>
      <c r="F106" s="36"/>
      <c r="G106" s="73"/>
    </row>
    <row r="107" spans="1:7" s="71" customFormat="1">
      <c r="A107" s="65" t="s">
        <v>30</v>
      </c>
      <c r="B107" s="70"/>
      <c r="C107" s="70"/>
      <c r="D107" s="70"/>
      <c r="E107" s="70"/>
      <c r="F107" s="70"/>
      <c r="G107" s="65"/>
    </row>
    <row r="108" spans="1:7" s="51" customFormat="1">
      <c r="A108" s="33" t="s">
        <v>53</v>
      </c>
      <c r="B108" s="89" t="s">
        <v>139</v>
      </c>
      <c r="C108" s="89"/>
      <c r="D108" s="89"/>
      <c r="E108" s="64"/>
      <c r="F108" s="63" t="s">
        <v>23</v>
      </c>
      <c r="G108" s="72" t="str">
        <f>IF(COUNTIF(F111:F115,"Blocked")&gt;0,"Blocked",IF(COUNTIF(F111:F115,"Fail")&gt;0,"Fail",IF(COUNTIF(F111:F115,"")=0,"Pass","Not Executed")))</f>
        <v>Not Executed</v>
      </c>
    </row>
    <row r="109" spans="1:7" s="51" customFormat="1" ht="30">
      <c r="A109" s="65" t="s">
        <v>24</v>
      </c>
      <c r="B109" s="30" t="s">
        <v>140</v>
      </c>
      <c r="C109" s="30"/>
      <c r="D109" s="30"/>
      <c r="E109" s="30"/>
      <c r="F109" s="66"/>
      <c r="G109" s="66"/>
    </row>
    <row r="110" spans="1:7" s="51" customFormat="1">
      <c r="A110" s="35" t="s">
        <v>25</v>
      </c>
      <c r="B110" s="35" t="s">
        <v>26</v>
      </c>
      <c r="C110" s="35" t="s">
        <v>34</v>
      </c>
      <c r="D110" s="35" t="s">
        <v>33</v>
      </c>
      <c r="E110" s="35" t="s">
        <v>27</v>
      </c>
      <c r="F110" s="35" t="s">
        <v>28</v>
      </c>
      <c r="G110" s="35" t="s">
        <v>29</v>
      </c>
    </row>
    <row r="111" spans="1:7" s="51" customFormat="1" ht="15.75">
      <c r="A111" s="67">
        <v>1</v>
      </c>
      <c r="B111" s="69" t="s">
        <v>66</v>
      </c>
      <c r="C111" s="68" t="s">
        <v>58</v>
      </c>
      <c r="D111" s="68"/>
      <c r="E111" s="68"/>
      <c r="F111" s="36"/>
      <c r="G111" s="73"/>
    </row>
    <row r="112" spans="1:7" s="51" customFormat="1" ht="120">
      <c r="A112" s="67">
        <v>2</v>
      </c>
      <c r="B112" s="69" t="s">
        <v>148</v>
      </c>
      <c r="C112" s="68" t="s">
        <v>151</v>
      </c>
      <c r="D112" s="68"/>
      <c r="E112" s="68"/>
      <c r="F112" s="36"/>
      <c r="G112" s="73"/>
    </row>
    <row r="113" spans="1:7" s="51" customFormat="1" ht="135">
      <c r="A113" s="67">
        <v>3</v>
      </c>
      <c r="B113" s="69" t="s">
        <v>135</v>
      </c>
      <c r="C113" s="68" t="s">
        <v>153</v>
      </c>
      <c r="D113" s="68"/>
      <c r="E113" s="68"/>
      <c r="F113" s="36"/>
      <c r="G113" s="73"/>
    </row>
    <row r="114" spans="1:7" s="51" customFormat="1" ht="30">
      <c r="A114" s="67">
        <v>4</v>
      </c>
      <c r="B114" s="69" t="s">
        <v>121</v>
      </c>
      <c r="C114" s="68" t="s">
        <v>122</v>
      </c>
      <c r="D114" s="68"/>
      <c r="E114" s="68"/>
      <c r="F114" s="36"/>
      <c r="G114" s="73"/>
    </row>
    <row r="115" spans="1:7" s="51" customFormat="1" ht="45">
      <c r="A115" s="67">
        <v>5</v>
      </c>
      <c r="B115" s="69" t="s">
        <v>123</v>
      </c>
      <c r="C115" s="68" t="s">
        <v>141</v>
      </c>
      <c r="D115" s="68"/>
      <c r="E115" s="68"/>
      <c r="F115" s="36"/>
      <c r="G115" s="73"/>
    </row>
    <row r="116" spans="1:7" s="71" customFormat="1">
      <c r="A116" s="65" t="s">
        <v>30</v>
      </c>
      <c r="B116" s="70"/>
      <c r="C116" s="70"/>
      <c r="D116" s="70"/>
      <c r="E116" s="70"/>
      <c r="F116" s="70"/>
      <c r="G116" s="65"/>
    </row>
    <row r="117" spans="1:7" s="51" customFormat="1">
      <c r="A117" s="33" t="s">
        <v>54</v>
      </c>
      <c r="B117" s="89" t="s">
        <v>142</v>
      </c>
      <c r="C117" s="89"/>
      <c r="D117" s="89"/>
      <c r="E117" s="64"/>
      <c r="F117" s="63" t="s">
        <v>23</v>
      </c>
      <c r="G117" s="72" t="str">
        <f>IF(COUNTIF(F120:F124,"Blocked")&gt;0,"Blocked",IF(COUNTIF(F120:F124,"Fail")&gt;0,"Fail",IF(COUNTIF(F120:F124,"")=0,"Pass","Not Executed")))</f>
        <v>Not Executed</v>
      </c>
    </row>
    <row r="118" spans="1:7" s="51" customFormat="1" ht="30">
      <c r="A118" s="65" t="s">
        <v>24</v>
      </c>
      <c r="B118" s="30" t="s">
        <v>143</v>
      </c>
      <c r="C118" s="30"/>
      <c r="D118" s="30"/>
      <c r="E118" s="30"/>
      <c r="F118" s="66"/>
      <c r="G118" s="66"/>
    </row>
    <row r="119" spans="1:7" s="51" customFormat="1">
      <c r="A119" s="35" t="s">
        <v>25</v>
      </c>
      <c r="B119" s="35" t="s">
        <v>26</v>
      </c>
      <c r="C119" s="35" t="s">
        <v>34</v>
      </c>
      <c r="D119" s="35" t="s">
        <v>33</v>
      </c>
      <c r="E119" s="35" t="s">
        <v>27</v>
      </c>
      <c r="F119" s="35" t="s">
        <v>28</v>
      </c>
      <c r="G119" s="35" t="s">
        <v>29</v>
      </c>
    </row>
    <row r="120" spans="1:7" s="51" customFormat="1" ht="15.75">
      <c r="A120" s="67">
        <v>1</v>
      </c>
      <c r="B120" s="69" t="s">
        <v>66</v>
      </c>
      <c r="C120" s="68" t="s">
        <v>58</v>
      </c>
      <c r="D120" s="68"/>
      <c r="E120" s="68"/>
      <c r="F120" s="36"/>
      <c r="G120" s="73"/>
    </row>
    <row r="121" spans="1:7" s="51" customFormat="1" ht="120">
      <c r="A121" s="67">
        <v>2</v>
      </c>
      <c r="B121" s="69" t="s">
        <v>148</v>
      </c>
      <c r="C121" s="68" t="s">
        <v>151</v>
      </c>
      <c r="D121" s="68"/>
      <c r="E121" s="68"/>
      <c r="F121" s="36"/>
      <c r="G121" s="73"/>
    </row>
    <row r="122" spans="1:7" s="51" customFormat="1" ht="135">
      <c r="A122" s="67">
        <v>3</v>
      </c>
      <c r="B122" s="69" t="s">
        <v>135</v>
      </c>
      <c r="C122" s="68" t="s">
        <v>153</v>
      </c>
      <c r="D122" s="68"/>
      <c r="E122" s="68"/>
      <c r="F122" s="36"/>
      <c r="G122" s="73"/>
    </row>
    <row r="123" spans="1:7" s="51" customFormat="1" ht="30">
      <c r="A123" s="67">
        <v>4</v>
      </c>
      <c r="B123" s="69" t="s">
        <v>121</v>
      </c>
      <c r="C123" s="68" t="s">
        <v>122</v>
      </c>
      <c r="D123" s="68"/>
      <c r="E123" s="68"/>
      <c r="F123" s="36"/>
      <c r="G123" s="73"/>
    </row>
    <row r="124" spans="1:7" s="51" customFormat="1" ht="60">
      <c r="A124" s="67">
        <v>5</v>
      </c>
      <c r="B124" s="69" t="s">
        <v>123</v>
      </c>
      <c r="C124" s="68" t="s">
        <v>144</v>
      </c>
      <c r="D124" s="68"/>
      <c r="E124" s="68"/>
      <c r="F124" s="36"/>
      <c r="G124" s="73"/>
    </row>
    <row r="125" spans="1:7" s="71" customFormat="1">
      <c r="A125" s="65" t="s">
        <v>30</v>
      </c>
      <c r="B125" s="70"/>
      <c r="C125" s="70"/>
      <c r="D125" s="70"/>
      <c r="E125" s="70"/>
      <c r="F125" s="70"/>
      <c r="G125" s="65"/>
    </row>
    <row r="126" spans="1:7" s="51" customFormat="1">
      <c r="A126" s="33" t="s">
        <v>55</v>
      </c>
      <c r="B126" s="89" t="s">
        <v>161</v>
      </c>
      <c r="C126" s="89"/>
      <c r="D126" s="89"/>
      <c r="E126" s="64"/>
      <c r="F126" s="63" t="s">
        <v>23</v>
      </c>
      <c r="G126" s="72" t="str">
        <f>IF(COUNTIF(F129:F132,"Blocked")&gt;0,"Blocked",IF(COUNTIF(F129:F132,"Fail")&gt;0,"Fail",IF(COUNTIF(F129:F132,"")=0,"Pass","Not Executed")))</f>
        <v>Not Executed</v>
      </c>
    </row>
    <row r="127" spans="1:7" s="51" customFormat="1">
      <c r="A127" s="65" t="s">
        <v>24</v>
      </c>
      <c r="B127" s="30" t="s">
        <v>97</v>
      </c>
      <c r="C127" s="30"/>
      <c r="D127" s="30"/>
      <c r="E127" s="30"/>
      <c r="F127" s="66"/>
      <c r="G127" s="66"/>
    </row>
    <row r="128" spans="1:7" s="51" customFormat="1">
      <c r="A128" s="35" t="s">
        <v>25</v>
      </c>
      <c r="B128" s="35" t="s">
        <v>26</v>
      </c>
      <c r="C128" s="35" t="s">
        <v>34</v>
      </c>
      <c r="D128" s="35" t="s">
        <v>33</v>
      </c>
      <c r="E128" s="35" t="s">
        <v>27</v>
      </c>
      <c r="F128" s="35" t="s">
        <v>28</v>
      </c>
      <c r="G128" s="35" t="s">
        <v>29</v>
      </c>
    </row>
    <row r="129" spans="1:7" s="51" customFormat="1" ht="15.75">
      <c r="A129" s="67">
        <v>1</v>
      </c>
      <c r="B129" s="69" t="s">
        <v>66</v>
      </c>
      <c r="C129" s="68" t="s">
        <v>58</v>
      </c>
      <c r="D129" s="68"/>
      <c r="E129" s="68"/>
      <c r="F129" s="36"/>
      <c r="G129" s="73"/>
    </row>
    <row r="130" spans="1:7" s="51" customFormat="1" ht="120">
      <c r="A130" s="67">
        <v>2</v>
      </c>
      <c r="B130" s="69" t="s">
        <v>148</v>
      </c>
      <c r="C130" s="68" t="s">
        <v>151</v>
      </c>
      <c r="D130" s="68"/>
      <c r="E130" s="68"/>
      <c r="F130" s="36"/>
      <c r="G130" s="73"/>
    </row>
    <row r="131" spans="1:7" s="51" customFormat="1" ht="135">
      <c r="A131" s="67">
        <v>3</v>
      </c>
      <c r="B131" s="69" t="s">
        <v>135</v>
      </c>
      <c r="C131" s="68" t="s">
        <v>153</v>
      </c>
      <c r="D131" s="68"/>
      <c r="E131" s="68"/>
      <c r="F131" s="36"/>
      <c r="G131" s="73"/>
    </row>
    <row r="132" spans="1:7" s="51" customFormat="1" ht="30">
      <c r="A132" s="67">
        <v>4</v>
      </c>
      <c r="B132" s="69" t="s">
        <v>72</v>
      </c>
      <c r="C132" s="68" t="s">
        <v>162</v>
      </c>
      <c r="D132" s="68"/>
      <c r="E132" s="68"/>
      <c r="F132" s="36"/>
      <c r="G132" s="73"/>
    </row>
    <row r="133" spans="1:7" s="71" customFormat="1">
      <c r="A133" s="65" t="s">
        <v>30</v>
      </c>
      <c r="B133" s="70"/>
      <c r="C133" s="70"/>
      <c r="D133" s="70"/>
      <c r="E133" s="70"/>
      <c r="F133" s="70"/>
      <c r="G133" s="65"/>
    </row>
    <row r="134" spans="1:7" s="51" customFormat="1">
      <c r="A134" s="33" t="s">
        <v>56</v>
      </c>
      <c r="B134" s="89" t="s">
        <v>163</v>
      </c>
      <c r="C134" s="89"/>
      <c r="D134" s="89"/>
      <c r="E134" s="64"/>
      <c r="F134" s="77" t="s">
        <v>23</v>
      </c>
      <c r="G134" s="72" t="str">
        <f>IF(COUNTIF(F137:F140,"Blocked")&gt;0,"Blocked",IF(COUNTIF(F137:F140,"Fail")&gt;0,"Fail",IF(COUNTIF(F137:F140,"")=0,"Pass","Not Executed")))</f>
        <v>Not Executed</v>
      </c>
    </row>
    <row r="135" spans="1:7" s="51" customFormat="1">
      <c r="A135" s="65" t="s">
        <v>24</v>
      </c>
      <c r="B135" s="30" t="s">
        <v>97</v>
      </c>
      <c r="C135" s="30"/>
      <c r="D135" s="30"/>
      <c r="E135" s="30"/>
      <c r="F135" s="66"/>
      <c r="G135" s="66"/>
    </row>
    <row r="136" spans="1:7" s="51" customFormat="1">
      <c r="A136" s="35" t="s">
        <v>25</v>
      </c>
      <c r="B136" s="35" t="s">
        <v>26</v>
      </c>
      <c r="C136" s="35" t="s">
        <v>34</v>
      </c>
      <c r="D136" s="35" t="s">
        <v>33</v>
      </c>
      <c r="E136" s="35" t="s">
        <v>27</v>
      </c>
      <c r="F136" s="35" t="s">
        <v>28</v>
      </c>
      <c r="G136" s="35" t="s">
        <v>29</v>
      </c>
    </row>
    <row r="137" spans="1:7" s="51" customFormat="1" ht="15.75">
      <c r="A137" s="67">
        <v>1</v>
      </c>
      <c r="B137" s="69" t="s">
        <v>66</v>
      </c>
      <c r="C137" s="68" t="s">
        <v>58</v>
      </c>
      <c r="D137" s="68"/>
      <c r="E137" s="68"/>
      <c r="F137" s="36"/>
      <c r="G137" s="73"/>
    </row>
    <row r="138" spans="1:7" s="51" customFormat="1" ht="120">
      <c r="A138" s="67">
        <v>2</v>
      </c>
      <c r="B138" s="69" t="s">
        <v>148</v>
      </c>
      <c r="C138" s="68" t="s">
        <v>151</v>
      </c>
      <c r="D138" s="68"/>
      <c r="E138" s="68"/>
      <c r="F138" s="36"/>
      <c r="G138" s="73"/>
    </row>
    <row r="139" spans="1:7" s="51" customFormat="1" ht="135">
      <c r="A139" s="67">
        <v>3</v>
      </c>
      <c r="B139" s="69" t="s">
        <v>135</v>
      </c>
      <c r="C139" s="68" t="s">
        <v>153</v>
      </c>
      <c r="D139" s="68"/>
      <c r="E139" s="68"/>
      <c r="F139" s="36"/>
      <c r="G139" s="73"/>
    </row>
    <row r="140" spans="1:7" s="51" customFormat="1" ht="30">
      <c r="A140" s="67">
        <v>4</v>
      </c>
      <c r="B140" s="69" t="s">
        <v>72</v>
      </c>
      <c r="C140" s="68" t="s">
        <v>164</v>
      </c>
      <c r="D140" s="68"/>
      <c r="E140" s="68"/>
      <c r="F140" s="36"/>
      <c r="G140" s="73"/>
    </row>
    <row r="141" spans="1:7" s="71" customFormat="1">
      <c r="A141" s="65" t="s">
        <v>30</v>
      </c>
      <c r="B141" s="70"/>
      <c r="C141" s="70"/>
      <c r="D141" s="70"/>
      <c r="E141" s="70"/>
      <c r="F141" s="70"/>
      <c r="G141" s="65"/>
    </row>
    <row r="142" spans="1:7" s="51" customFormat="1">
      <c r="A142" s="33" t="s">
        <v>57</v>
      </c>
      <c r="B142" s="89" t="s">
        <v>165</v>
      </c>
      <c r="C142" s="89"/>
      <c r="D142" s="89"/>
      <c r="E142" s="64"/>
      <c r="F142" s="63" t="s">
        <v>23</v>
      </c>
      <c r="G142" s="72" t="str">
        <f>IF(COUNTIF(F145:F150,"Blocked")&gt;0,"Blocked",IF(COUNTIF(F145:F150,"Fail")&gt;0,"Fail",IF(COUNTIF(F145:F150,"")=0,"Pass","Not Executed")))</f>
        <v>Not Executed</v>
      </c>
    </row>
    <row r="143" spans="1:7" s="51" customFormat="1">
      <c r="A143" s="65" t="s">
        <v>24</v>
      </c>
      <c r="B143" s="30" t="s">
        <v>97</v>
      </c>
      <c r="C143" s="30"/>
      <c r="D143" s="30"/>
      <c r="E143" s="30"/>
      <c r="F143" s="66"/>
      <c r="G143" s="66"/>
    </row>
    <row r="144" spans="1:7" s="51" customFormat="1">
      <c r="A144" s="35" t="s">
        <v>25</v>
      </c>
      <c r="B144" s="35" t="s">
        <v>26</v>
      </c>
      <c r="C144" s="35" t="s">
        <v>34</v>
      </c>
      <c r="D144" s="35" t="s">
        <v>33</v>
      </c>
      <c r="E144" s="35" t="s">
        <v>27</v>
      </c>
      <c r="F144" s="35" t="s">
        <v>28</v>
      </c>
      <c r="G144" s="35" t="s">
        <v>29</v>
      </c>
    </row>
    <row r="145" spans="1:7" s="51" customFormat="1" ht="15.75">
      <c r="A145" s="67">
        <v>1</v>
      </c>
      <c r="B145" s="69" t="s">
        <v>66</v>
      </c>
      <c r="C145" s="68" t="s">
        <v>58</v>
      </c>
      <c r="D145" s="68"/>
      <c r="E145" s="68"/>
      <c r="F145" s="36"/>
      <c r="G145" s="73"/>
    </row>
    <row r="146" spans="1:7" s="51" customFormat="1" ht="120">
      <c r="A146" s="67">
        <v>2</v>
      </c>
      <c r="B146" s="69" t="s">
        <v>148</v>
      </c>
      <c r="C146" s="68" t="s">
        <v>151</v>
      </c>
      <c r="D146" s="68"/>
      <c r="E146" s="68"/>
      <c r="F146" s="36"/>
      <c r="G146" s="73"/>
    </row>
    <row r="147" spans="1:7" s="51" customFormat="1" ht="135">
      <c r="A147" s="67">
        <v>3</v>
      </c>
      <c r="B147" s="69" t="s">
        <v>135</v>
      </c>
      <c r="C147" s="68" t="s">
        <v>153</v>
      </c>
      <c r="D147" s="68"/>
      <c r="E147" s="68"/>
      <c r="F147" s="36"/>
      <c r="G147" s="73"/>
    </row>
    <row r="148" spans="1:7" s="51" customFormat="1" ht="60">
      <c r="A148" s="67">
        <v>4</v>
      </c>
      <c r="B148" s="69" t="s">
        <v>166</v>
      </c>
      <c r="C148" s="68" t="s">
        <v>167</v>
      </c>
      <c r="D148" s="68"/>
      <c r="E148" s="68"/>
      <c r="F148" s="36"/>
      <c r="G148" s="73"/>
    </row>
    <row r="149" spans="1:7" s="51" customFormat="1" ht="45">
      <c r="A149" s="67">
        <v>5</v>
      </c>
      <c r="B149" s="69" t="s">
        <v>73</v>
      </c>
      <c r="C149" s="68" t="s">
        <v>168</v>
      </c>
      <c r="D149" s="68"/>
      <c r="E149" s="68"/>
      <c r="F149" s="36"/>
      <c r="G149" s="73"/>
    </row>
    <row r="150" spans="1:7" s="51" customFormat="1" ht="45">
      <c r="A150" s="67">
        <v>6</v>
      </c>
      <c r="B150" s="69" t="s">
        <v>74</v>
      </c>
      <c r="C150" s="68" t="s">
        <v>145</v>
      </c>
      <c r="D150" s="68"/>
      <c r="E150" s="68"/>
      <c r="F150" s="36"/>
      <c r="G150" s="73"/>
    </row>
    <row r="151" spans="1:7" s="71" customFormat="1">
      <c r="A151" s="65" t="s">
        <v>30</v>
      </c>
      <c r="B151" s="70"/>
      <c r="C151" s="70"/>
      <c r="D151" s="70"/>
      <c r="E151" s="70"/>
      <c r="F151" s="70"/>
      <c r="G151" s="65"/>
    </row>
    <row r="152" spans="1:7" s="51" customFormat="1">
      <c r="A152" s="33" t="s">
        <v>59</v>
      </c>
      <c r="B152" s="89" t="s">
        <v>146</v>
      </c>
      <c r="C152" s="89"/>
      <c r="D152" s="89"/>
      <c r="E152" s="64"/>
      <c r="F152" s="63" t="s">
        <v>23</v>
      </c>
      <c r="G152" s="72" t="str">
        <f>IF(COUNTIF(F155:F160,"Blocked")&gt;0,"Blocked",IF(COUNTIF(F155:F160,"Fail")&gt;0,"Fail",IF(COUNTIF(F155:F160,"")=0,"Pass","Not Executed")))</f>
        <v>Not Executed</v>
      </c>
    </row>
    <row r="153" spans="1:7" s="51" customFormat="1">
      <c r="A153" s="65" t="s">
        <v>24</v>
      </c>
      <c r="B153" s="30" t="s">
        <v>97</v>
      </c>
      <c r="C153" s="30"/>
      <c r="D153" s="30"/>
      <c r="E153" s="30"/>
      <c r="F153" s="66"/>
      <c r="G153" s="66"/>
    </row>
    <row r="154" spans="1:7" s="51" customFormat="1">
      <c r="A154" s="35" t="s">
        <v>25</v>
      </c>
      <c r="B154" s="35" t="s">
        <v>26</v>
      </c>
      <c r="C154" s="35" t="s">
        <v>34</v>
      </c>
      <c r="D154" s="35" t="s">
        <v>33</v>
      </c>
      <c r="E154" s="35" t="s">
        <v>27</v>
      </c>
      <c r="F154" s="35" t="s">
        <v>28</v>
      </c>
      <c r="G154" s="35" t="s">
        <v>29</v>
      </c>
    </row>
    <row r="155" spans="1:7" s="51" customFormat="1" ht="15.75">
      <c r="A155" s="67">
        <v>1</v>
      </c>
      <c r="B155" s="69" t="s">
        <v>66</v>
      </c>
      <c r="C155" s="68" t="s">
        <v>58</v>
      </c>
      <c r="D155" s="68"/>
      <c r="E155" s="68"/>
      <c r="F155" s="36"/>
      <c r="G155" s="73"/>
    </row>
    <row r="156" spans="1:7" s="51" customFormat="1" ht="120">
      <c r="A156" s="67">
        <v>2</v>
      </c>
      <c r="B156" s="69" t="s">
        <v>148</v>
      </c>
      <c r="C156" s="68" t="s">
        <v>151</v>
      </c>
      <c r="D156" s="68"/>
      <c r="E156" s="68"/>
      <c r="F156" s="36"/>
      <c r="G156" s="73"/>
    </row>
    <row r="157" spans="1:7" s="51" customFormat="1" ht="135">
      <c r="A157" s="67">
        <v>3</v>
      </c>
      <c r="B157" s="69" t="s">
        <v>135</v>
      </c>
      <c r="C157" s="68" t="s">
        <v>153</v>
      </c>
      <c r="D157" s="68"/>
      <c r="E157" s="68"/>
      <c r="F157" s="36"/>
      <c r="G157" s="73"/>
    </row>
    <row r="158" spans="1:7" s="51" customFormat="1" ht="60">
      <c r="A158" s="67">
        <v>4</v>
      </c>
      <c r="B158" s="69" t="s">
        <v>166</v>
      </c>
      <c r="C158" s="68" t="s">
        <v>167</v>
      </c>
      <c r="D158" s="68"/>
      <c r="E158" s="68"/>
      <c r="F158" s="36"/>
      <c r="G158" s="73"/>
    </row>
    <row r="159" spans="1:7" s="51" customFormat="1" ht="30">
      <c r="A159" s="67">
        <v>5</v>
      </c>
      <c r="B159" s="69" t="s">
        <v>73</v>
      </c>
      <c r="C159" s="68" t="s">
        <v>124</v>
      </c>
      <c r="D159" s="68"/>
      <c r="E159" s="68"/>
      <c r="F159" s="36"/>
      <c r="G159" s="73"/>
    </row>
    <row r="160" spans="1:7" s="51" customFormat="1" ht="30">
      <c r="A160" s="67">
        <v>6</v>
      </c>
      <c r="B160" s="69" t="s">
        <v>125</v>
      </c>
      <c r="C160" s="68" t="s">
        <v>115</v>
      </c>
      <c r="D160" s="68"/>
      <c r="E160" s="68"/>
      <c r="F160" s="36"/>
      <c r="G160" s="73"/>
    </row>
    <row r="161" spans="1:7" s="71" customFormat="1">
      <c r="A161" s="65" t="s">
        <v>30</v>
      </c>
      <c r="B161" s="70"/>
      <c r="C161" s="70"/>
      <c r="D161" s="70"/>
      <c r="E161" s="70"/>
      <c r="F161" s="70"/>
      <c r="G161" s="65"/>
    </row>
    <row r="162" spans="1:7" s="51" customFormat="1">
      <c r="A162" s="33" t="s">
        <v>60</v>
      </c>
      <c r="B162" s="89" t="s">
        <v>75</v>
      </c>
      <c r="C162" s="89"/>
      <c r="D162" s="89"/>
      <c r="E162" s="64"/>
      <c r="F162" s="63" t="s">
        <v>23</v>
      </c>
      <c r="G162" s="72" t="str">
        <f>IF(COUNTIF(F165:F182,"Blocked")&gt;0,"Blocked",IF(COUNTIF(F165:F182,"Fail")&gt;0,"Fail",IF(COUNTIF(F165:F182,"")=0,"Pass","Not Executed")))</f>
        <v>Not Executed</v>
      </c>
    </row>
    <row r="163" spans="1:7" s="51" customFormat="1">
      <c r="A163" s="65" t="s">
        <v>24</v>
      </c>
      <c r="B163" s="30" t="s">
        <v>97</v>
      </c>
      <c r="C163" s="30"/>
      <c r="D163" s="30"/>
      <c r="E163" s="30"/>
      <c r="F163" s="66"/>
      <c r="G163" s="66"/>
    </row>
    <row r="164" spans="1:7" s="51" customFormat="1">
      <c r="A164" s="35" t="s">
        <v>25</v>
      </c>
      <c r="B164" s="35" t="s">
        <v>26</v>
      </c>
      <c r="C164" s="35" t="s">
        <v>34</v>
      </c>
      <c r="D164" s="35" t="s">
        <v>33</v>
      </c>
      <c r="E164" s="35" t="s">
        <v>27</v>
      </c>
      <c r="F164" s="35" t="s">
        <v>28</v>
      </c>
      <c r="G164" s="35" t="s">
        <v>29</v>
      </c>
    </row>
    <row r="165" spans="1:7" s="51" customFormat="1" ht="15.75">
      <c r="A165" s="67">
        <v>1</v>
      </c>
      <c r="B165" s="69" t="s">
        <v>66</v>
      </c>
      <c r="C165" s="68" t="s">
        <v>58</v>
      </c>
      <c r="D165" s="68"/>
      <c r="E165" s="68"/>
      <c r="F165" s="36"/>
      <c r="G165" s="73"/>
    </row>
    <row r="166" spans="1:7" s="51" customFormat="1" ht="120">
      <c r="A166" s="67">
        <v>2</v>
      </c>
      <c r="B166" s="69" t="s">
        <v>148</v>
      </c>
      <c r="C166" s="68" t="s">
        <v>151</v>
      </c>
      <c r="D166" s="68"/>
      <c r="E166" s="68"/>
      <c r="F166" s="36"/>
      <c r="G166" s="73"/>
    </row>
    <row r="167" spans="1:7" s="51" customFormat="1" ht="135">
      <c r="A167" s="67">
        <v>3</v>
      </c>
      <c r="B167" s="69" t="s">
        <v>135</v>
      </c>
      <c r="C167" s="68" t="s">
        <v>169</v>
      </c>
      <c r="D167" s="68"/>
      <c r="E167" s="68"/>
      <c r="F167" s="36"/>
      <c r="G167" s="73"/>
    </row>
    <row r="168" spans="1:7" s="51" customFormat="1" ht="30">
      <c r="A168" s="67">
        <v>4</v>
      </c>
      <c r="B168" s="69" t="s">
        <v>76</v>
      </c>
      <c r="C168" s="68" t="s">
        <v>77</v>
      </c>
      <c r="D168" s="68"/>
      <c r="E168" s="68"/>
      <c r="F168" s="36"/>
      <c r="G168" s="73"/>
    </row>
    <row r="169" spans="1:7" s="51" customFormat="1" ht="30">
      <c r="A169" s="67">
        <v>5</v>
      </c>
      <c r="B169" s="69" t="s">
        <v>78</v>
      </c>
      <c r="C169" s="68" t="s">
        <v>126</v>
      </c>
      <c r="D169" s="68"/>
      <c r="E169" s="68"/>
      <c r="F169" s="36"/>
      <c r="G169" s="73"/>
    </row>
    <row r="170" spans="1:7" s="51" customFormat="1" ht="15.75">
      <c r="A170" s="67">
        <v>6</v>
      </c>
      <c r="B170" s="69" t="s">
        <v>79</v>
      </c>
      <c r="C170" s="68" t="s">
        <v>80</v>
      </c>
      <c r="D170" s="68"/>
      <c r="E170" s="68"/>
      <c r="F170" s="36"/>
      <c r="G170" s="73"/>
    </row>
    <row r="171" spans="1:7" s="51" customFormat="1" ht="30">
      <c r="A171" s="67">
        <v>7</v>
      </c>
      <c r="B171" s="69" t="s">
        <v>78</v>
      </c>
      <c r="C171" s="68" t="s">
        <v>81</v>
      </c>
      <c r="D171" s="68"/>
      <c r="E171" s="68"/>
      <c r="F171" s="36"/>
      <c r="G171" s="73"/>
    </row>
    <row r="172" spans="1:7" s="51" customFormat="1" ht="30">
      <c r="A172" s="67">
        <v>8</v>
      </c>
      <c r="B172" s="69" t="s">
        <v>82</v>
      </c>
      <c r="C172" s="68" t="s">
        <v>127</v>
      </c>
      <c r="D172" s="68"/>
      <c r="E172" s="68"/>
      <c r="F172" s="36"/>
      <c r="G172" s="73"/>
    </row>
    <row r="173" spans="1:7" s="51" customFormat="1" ht="30">
      <c r="A173" s="67">
        <v>9</v>
      </c>
      <c r="B173" s="69" t="s">
        <v>83</v>
      </c>
      <c r="C173" s="68" t="s">
        <v>128</v>
      </c>
      <c r="D173" s="68"/>
      <c r="E173" s="68"/>
      <c r="F173" s="36"/>
      <c r="G173" s="73"/>
    </row>
    <row r="174" spans="1:7" s="51" customFormat="1" ht="15.75">
      <c r="A174" s="67">
        <v>10</v>
      </c>
      <c r="B174" s="69" t="s">
        <v>84</v>
      </c>
      <c r="C174" s="68" t="s">
        <v>85</v>
      </c>
      <c r="D174" s="68"/>
      <c r="E174" s="68"/>
      <c r="F174" s="36"/>
      <c r="G174" s="73"/>
    </row>
    <row r="175" spans="1:7" s="51" customFormat="1" ht="15.75">
      <c r="A175" s="67">
        <v>11</v>
      </c>
      <c r="B175" s="69" t="s">
        <v>82</v>
      </c>
      <c r="C175" s="68" t="s">
        <v>86</v>
      </c>
      <c r="D175" s="68"/>
      <c r="E175" s="68"/>
      <c r="F175" s="36"/>
      <c r="G175" s="73"/>
    </row>
    <row r="176" spans="1:7" s="51" customFormat="1" ht="15.75">
      <c r="A176" s="67">
        <v>12</v>
      </c>
      <c r="B176" s="69" t="s">
        <v>87</v>
      </c>
      <c r="C176" s="68" t="s">
        <v>85</v>
      </c>
      <c r="D176" s="68"/>
      <c r="E176" s="68"/>
      <c r="F176" s="36"/>
      <c r="G176" s="73"/>
    </row>
    <row r="177" spans="1:7" s="51" customFormat="1" ht="15.75">
      <c r="A177" s="67">
        <v>13</v>
      </c>
      <c r="B177" s="69" t="s">
        <v>83</v>
      </c>
      <c r="C177" s="68" t="s">
        <v>88</v>
      </c>
      <c r="D177" s="68"/>
      <c r="E177" s="68"/>
      <c r="F177" s="36"/>
      <c r="G177" s="73"/>
    </row>
    <row r="178" spans="1:7" s="51" customFormat="1" ht="30">
      <c r="A178" s="67">
        <v>14</v>
      </c>
      <c r="B178" s="69" t="s">
        <v>89</v>
      </c>
      <c r="C178" s="68" t="s">
        <v>90</v>
      </c>
      <c r="D178" s="68"/>
      <c r="E178" s="68"/>
      <c r="F178" s="36"/>
      <c r="G178" s="73"/>
    </row>
    <row r="179" spans="1:7" s="51" customFormat="1" ht="15.75">
      <c r="A179" s="67">
        <v>15</v>
      </c>
      <c r="B179" s="69" t="s">
        <v>91</v>
      </c>
      <c r="C179" s="68" t="s">
        <v>92</v>
      </c>
      <c r="D179" s="68"/>
      <c r="E179" s="68"/>
      <c r="F179" s="36"/>
      <c r="G179" s="73"/>
    </row>
    <row r="180" spans="1:7" s="51" customFormat="1" ht="15.75">
      <c r="A180" s="67">
        <v>16</v>
      </c>
      <c r="B180" s="69" t="s">
        <v>93</v>
      </c>
      <c r="C180" s="68" t="s">
        <v>94</v>
      </c>
      <c r="D180" s="68"/>
      <c r="E180" s="68"/>
      <c r="F180" s="36"/>
      <c r="G180" s="73"/>
    </row>
    <row r="181" spans="1:7" s="51" customFormat="1" ht="60">
      <c r="A181" s="67">
        <v>17</v>
      </c>
      <c r="B181" s="69" t="s">
        <v>95</v>
      </c>
      <c r="C181" s="68" t="s">
        <v>129</v>
      </c>
      <c r="D181" s="68"/>
      <c r="E181" s="68"/>
      <c r="F181" s="36"/>
      <c r="G181" s="73"/>
    </row>
    <row r="182" spans="1:7" s="51" customFormat="1" ht="30">
      <c r="A182" s="67">
        <v>18</v>
      </c>
      <c r="B182" s="69" t="s">
        <v>74</v>
      </c>
      <c r="C182" s="68" t="s">
        <v>96</v>
      </c>
      <c r="D182" s="68"/>
      <c r="E182" s="68"/>
      <c r="F182" s="36"/>
      <c r="G182" s="73"/>
    </row>
    <row r="183" spans="1:7" s="71" customFormat="1">
      <c r="A183" s="65" t="s">
        <v>30</v>
      </c>
      <c r="B183" s="70"/>
      <c r="C183" s="70"/>
      <c r="D183" s="70"/>
      <c r="E183" s="70"/>
      <c r="F183" s="70"/>
      <c r="G183" s="65"/>
    </row>
  </sheetData>
  <mergeCells count="22">
    <mergeCell ref="B134:D134"/>
    <mergeCell ref="B162:D162"/>
    <mergeCell ref="B24:D24"/>
    <mergeCell ref="B45:D45"/>
    <mergeCell ref="B72:D72"/>
    <mergeCell ref="B152:D152"/>
    <mergeCell ref="B126:D126"/>
    <mergeCell ref="B142:D142"/>
    <mergeCell ref="B91:D91"/>
    <mergeCell ref="B100:D100"/>
    <mergeCell ref="B108:D108"/>
    <mergeCell ref="B117:D117"/>
    <mergeCell ref="B31:D31"/>
    <mergeCell ref="B38:D38"/>
    <mergeCell ref="B63:D63"/>
    <mergeCell ref="B82:D82"/>
    <mergeCell ref="B54:D54"/>
    <mergeCell ref="F2:G2"/>
    <mergeCell ref="F6:G6"/>
    <mergeCell ref="A17:G17"/>
    <mergeCell ref="A18:G18"/>
    <mergeCell ref="B19:D19"/>
  </mergeCells>
  <dataValidations disablePrompts="1" count="1">
    <dataValidation type="list" showErrorMessage="1" promptTitle="Valid values include:" prompt="&#10;" sqref="F155:F160 F165:F182 F145:F150 F129:F132 F111:F115 F94:F98 F57:F61 F48:F52 F27:F29 F66:F70 F75:F80 F85:F89 F41:F43 F34:F36 F22 F103:F106 F120:F124 F137:F14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 </vt:lpstr>
      <vt:lpstr>Saved Results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Vishal</cp:lastModifiedBy>
  <dcterms:created xsi:type="dcterms:W3CDTF">2016-05-17T05:33:00Z</dcterms:created>
  <dcterms:modified xsi:type="dcterms:W3CDTF">2020-05-06T13:22:52Z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