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jpeg" ContentType="image/jpeg"/>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120" windowWidth="20520" windowHeight="11760" tabRatio="815" activeTab="2"/>
  </bookViews>
  <sheets>
    <sheet name="Index" sheetId="5" r:id="rId1"/>
    <sheet name="Test Scenarios " sheetId="6" r:id="rId2"/>
    <sheet name="ScoreCard" sheetId="7" r:id="rId3"/>
  </sheets>
  <definedNames>
    <definedName name="_xlnm._FilterDatabase" localSheetId="2" hidden="1">ScoreCard!$A$24:$G$409</definedName>
    <definedName name="a" localSheetId="0">#REF!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j" localSheetId="0">#REF!</definedName>
    <definedName name="j">#REF!</definedName>
    <definedName name="test" localSheetId="0">#REF!</definedName>
    <definedName name="test">#REF!</definedName>
  </definedNames>
  <calcPr calcId="125725"/>
</workbook>
</file>

<file path=xl/calcChain.xml><?xml version="1.0" encoding="utf-8"?>
<calcChain xmlns="http://schemas.openxmlformats.org/spreadsheetml/2006/main">
  <c r="G199" i="7"/>
  <c r="G336"/>
  <c r="G401"/>
  <c r="G367"/>
  <c r="G379"/>
  <c r="G393"/>
  <c r="C32" i="6"/>
  <c r="C33"/>
  <c r="C34"/>
  <c r="C35"/>
  <c r="C36"/>
  <c r="C37"/>
  <c r="C38"/>
  <c r="C39"/>
  <c r="C40"/>
  <c r="C41"/>
  <c r="C42"/>
  <c r="C43"/>
  <c r="C44"/>
  <c r="C45"/>
  <c r="C46"/>
  <c r="G270" i="7"/>
  <c r="G261"/>
  <c r="G251"/>
  <c r="G316"/>
  <c r="G305"/>
  <c r="G293"/>
  <c r="G279"/>
  <c r="G326"/>
  <c r="G352"/>
  <c r="G236"/>
  <c r="G226"/>
  <c r="G175"/>
  <c r="G214"/>
  <c r="G186"/>
  <c r="C14" i="6"/>
  <c r="C15"/>
  <c r="C16"/>
  <c r="C17"/>
  <c r="C18"/>
  <c r="C19"/>
  <c r="C20"/>
  <c r="C21"/>
  <c r="C22"/>
  <c r="C23"/>
  <c r="C24"/>
  <c r="C25"/>
  <c r="C26"/>
  <c r="C27"/>
  <c r="C28"/>
  <c r="C29"/>
  <c r="C30"/>
  <c r="C31"/>
  <c r="G158" i="7"/>
  <c r="G148" l="1"/>
  <c r="G19" l="1"/>
  <c r="G24"/>
  <c r="G31"/>
  <c r="G38"/>
  <c r="G45"/>
  <c r="G53"/>
  <c r="G62"/>
  <c r="G72"/>
  <c r="G82"/>
  <c r="G95"/>
  <c r="G104"/>
  <c r="G114"/>
  <c r="G129"/>
  <c r="G138"/>
  <c r="C3" i="6"/>
  <c r="C4"/>
  <c r="C5"/>
  <c r="C6"/>
  <c r="C7"/>
  <c r="C8"/>
  <c r="C9"/>
  <c r="C10"/>
  <c r="C11"/>
  <c r="C12"/>
  <c r="C13"/>
  <c r="G8" i="7" l="1"/>
  <c r="G9"/>
  <c r="G10"/>
  <c r="G7"/>
  <c r="C2" i="6"/>
  <c r="C14" i="7" l="1"/>
  <c r="C13"/>
  <c r="C12"/>
  <c r="C11"/>
  <c r="D8" i="5" l="1"/>
  <c r="D10" s="1"/>
  <c r="C8" l="1"/>
  <c r="C10" s="1"/>
  <c r="E8"/>
  <c r="E10" s="1"/>
  <c r="B8"/>
  <c r="B10" l="1"/>
  <c r="F8"/>
  <c r="F10" s="1"/>
  <c r="G8" l="1"/>
  <c r="G10" s="1"/>
  <c r="G11" s="1"/>
</calcChain>
</file>

<file path=xl/sharedStrings.xml><?xml version="1.0" encoding="utf-8"?>
<sst xmlns="http://schemas.openxmlformats.org/spreadsheetml/2006/main" count="1295" uniqueCount="273">
  <si>
    <t>Test Case Result Modules-Wise</t>
  </si>
  <si>
    <t>Module\Status</t>
  </si>
  <si>
    <t>Count Of Test Case(Steps)</t>
  </si>
  <si>
    <t>% Completed</t>
  </si>
  <si>
    <t>Pass</t>
  </si>
  <si>
    <t>Fail</t>
  </si>
  <si>
    <t>Total</t>
  </si>
  <si>
    <t>% Incompleted</t>
  </si>
  <si>
    <t>TC#</t>
  </si>
  <si>
    <t>Scenario</t>
  </si>
  <si>
    <t>Name:</t>
  </si>
  <si>
    <t>Regression</t>
  </si>
  <si>
    <t>Description:</t>
  </si>
  <si>
    <t>Test Date:</t>
  </si>
  <si>
    <t>Product:</t>
  </si>
  <si>
    <t>Tester Name:</t>
  </si>
  <si>
    <t>Feature:</t>
  </si>
  <si>
    <t>OS/Browser:</t>
  </si>
  <si>
    <t>Test Results</t>
  </si>
  <si>
    <t>Estimated Run Time:</t>
  </si>
  <si>
    <t>Author:</t>
  </si>
  <si>
    <t>Test Cases Passed:</t>
  </si>
  <si>
    <t>Test Cases Failed:</t>
  </si>
  <si>
    <t>Test Case Status:</t>
  </si>
  <si>
    <t>Precondition</t>
  </si>
  <si>
    <t>Step</t>
  </si>
  <si>
    <t>Action</t>
  </si>
  <si>
    <t>Requirement #</t>
  </si>
  <si>
    <t>Step Result</t>
  </si>
  <si>
    <t>Comments</t>
  </si>
  <si>
    <t>END</t>
  </si>
  <si>
    <t>US#</t>
  </si>
  <si>
    <t>APIMA QA</t>
  </si>
  <si>
    <t>Dataset</t>
  </si>
  <si>
    <t>Expected Result</t>
  </si>
  <si>
    <t>Not Executed</t>
  </si>
  <si>
    <t>Blocked</t>
  </si>
  <si>
    <t>Requirement Covered:</t>
  </si>
  <si>
    <t>Last Update of this Document:</t>
  </si>
  <si>
    <t>Last Run:</t>
  </si>
  <si>
    <t>Test Cases Blocked:</t>
  </si>
  <si>
    <t>Test Cases Not Executed:</t>
  </si>
  <si>
    <t>FeatureVision</t>
  </si>
  <si>
    <t>TC 01</t>
  </si>
  <si>
    <t>TC 02</t>
  </si>
  <si>
    <t>TC 03</t>
  </si>
  <si>
    <t>TC 04</t>
  </si>
  <si>
    <t>TC 05</t>
  </si>
  <si>
    <t>TC 06</t>
  </si>
  <si>
    <t>TC 07</t>
  </si>
  <si>
    <t>TC 08</t>
  </si>
  <si>
    <t>TC 09</t>
  </si>
  <si>
    <t>TC 10</t>
  </si>
  <si>
    <t>TC 11</t>
  </si>
  <si>
    <t>TC 12</t>
  </si>
  <si>
    <t>TC 13</t>
  </si>
  <si>
    <t>TC 14</t>
  </si>
  <si>
    <t>TC 15</t>
  </si>
  <si>
    <t>User should on Home Screen of the application.</t>
  </si>
  <si>
    <t>TC 16</t>
  </si>
  <si>
    <t>TC 17</t>
  </si>
  <si>
    <t>As a User, I want to review this section.</t>
  </si>
  <si>
    <t>Description : As a User, I want to review this section.</t>
  </si>
  <si>
    <t>Expected result</t>
  </si>
  <si>
    <t>TC 18</t>
  </si>
  <si>
    <t>TC 19</t>
  </si>
  <si>
    <t>Verify Home screen.</t>
  </si>
  <si>
    <t>TC 20</t>
  </si>
  <si>
    <t>Verify Home screen after login into Application.</t>
  </si>
  <si>
    <t>User have FeatureVision URL with valid Login credential.</t>
  </si>
  <si>
    <t>TC 21</t>
  </si>
  <si>
    <t>TC 22</t>
  </si>
  <si>
    <t>TC 23</t>
  </si>
  <si>
    <t>TC 24</t>
  </si>
  <si>
    <t>1. User have FeatureVision URL with valid Login credential.
2. User have access of Client: Procter &amp; Gamble/Detail Data (PEP)</t>
  </si>
  <si>
    <t>Verify Home Page.</t>
  </si>
  <si>
    <t>1. User should able to click on that button.
2. Alert popup should close.</t>
  </si>
  <si>
    <t>Icon should expand.</t>
  </si>
  <si>
    <r>
      <t xml:space="preserve">Click on </t>
    </r>
    <r>
      <rPr>
        <b/>
        <sz val="11"/>
        <rFont val="Calibri"/>
        <family val="2"/>
      </rPr>
      <t>Ok</t>
    </r>
    <r>
      <rPr>
        <sz val="11"/>
        <rFont val="Calibri"/>
        <family val="2"/>
      </rPr>
      <t xml:space="preserve"> button.</t>
    </r>
  </si>
  <si>
    <r>
      <t xml:space="preserve">Click on </t>
    </r>
    <r>
      <rPr>
        <b/>
        <sz val="11"/>
        <rFont val="Calibri"/>
        <family val="2"/>
      </rPr>
      <t>X</t>
    </r>
    <r>
      <rPr>
        <sz val="11"/>
        <rFont val="Calibri"/>
        <family val="2"/>
      </rPr>
      <t xml:space="preserve"> or </t>
    </r>
    <r>
      <rPr>
        <b/>
        <sz val="11"/>
        <rFont val="Calibri"/>
        <family val="2"/>
      </rPr>
      <t>Ok</t>
    </r>
    <r>
      <rPr>
        <sz val="11"/>
        <rFont val="Calibri"/>
        <family val="2"/>
      </rPr>
      <t xml:space="preserve"> button.</t>
    </r>
  </si>
  <si>
    <t>ScoreCard</t>
  </si>
  <si>
    <t>User Story: ScoreCard
As Site User, I want to review this section.</t>
  </si>
  <si>
    <t>2h</t>
  </si>
  <si>
    <t>User Story: ScoreCard</t>
  </si>
  <si>
    <r>
      <t xml:space="preserve">Click on </t>
    </r>
    <r>
      <rPr>
        <b/>
        <sz val="11"/>
        <rFont val="Calibri"/>
        <family val="2"/>
      </rPr>
      <t>Collapse All</t>
    </r>
    <r>
      <rPr>
        <sz val="11"/>
        <rFont val="Calibri"/>
        <family val="2"/>
      </rPr>
      <t>.</t>
    </r>
  </si>
  <si>
    <r>
      <t xml:space="preserve">Click on </t>
    </r>
    <r>
      <rPr>
        <b/>
        <sz val="11"/>
        <rFont val="Calibri"/>
        <family val="2"/>
      </rPr>
      <t>Expand All</t>
    </r>
    <r>
      <rPr>
        <sz val="11"/>
        <rFont val="Calibri"/>
        <family val="2"/>
      </rPr>
      <t>.</t>
    </r>
  </si>
  <si>
    <r>
      <t xml:space="preserve">Click on </t>
    </r>
    <r>
      <rPr>
        <b/>
        <sz val="11"/>
        <rFont val="Calibri"/>
        <family val="2"/>
      </rPr>
      <t>Save Chart Sequence</t>
    </r>
    <r>
      <rPr>
        <sz val="11"/>
        <rFont val="Calibri"/>
        <family val="2"/>
      </rPr>
      <t>.</t>
    </r>
  </si>
  <si>
    <r>
      <t xml:space="preserve">Click on </t>
    </r>
    <r>
      <rPr>
        <b/>
        <sz val="11"/>
        <rFont val="Calibri"/>
        <family val="2"/>
      </rPr>
      <t>Refresh All Charts</t>
    </r>
    <r>
      <rPr>
        <sz val="11"/>
        <rFont val="Calibri"/>
        <family val="2"/>
      </rPr>
      <t>.</t>
    </r>
  </si>
  <si>
    <r>
      <t xml:space="preserve">Click on </t>
    </r>
    <r>
      <rPr>
        <b/>
        <sz val="11"/>
        <rFont val="Calibri"/>
        <family val="2"/>
      </rPr>
      <t>Select All Charts</t>
    </r>
    <r>
      <rPr>
        <sz val="11"/>
        <rFont val="Calibri"/>
        <family val="2"/>
      </rPr>
      <t>.</t>
    </r>
  </si>
  <si>
    <r>
      <t xml:space="preserve">1. User should able to click on that option.
2. All Charts checkbox should be </t>
    </r>
    <r>
      <rPr>
        <b/>
        <sz val="11"/>
        <rFont val="Calibri"/>
        <family val="2"/>
      </rPr>
      <t>Selected</t>
    </r>
    <r>
      <rPr>
        <sz val="11"/>
        <rFont val="Calibri"/>
        <family val="2"/>
      </rPr>
      <t>.</t>
    </r>
  </si>
  <si>
    <r>
      <t xml:space="preserve">Click on </t>
    </r>
    <r>
      <rPr>
        <b/>
        <sz val="11"/>
        <rFont val="Calibri"/>
        <family val="2"/>
      </rPr>
      <t>UnSelect All Charts</t>
    </r>
    <r>
      <rPr>
        <sz val="11"/>
        <rFont val="Calibri"/>
        <family val="2"/>
      </rPr>
      <t>.</t>
    </r>
  </si>
  <si>
    <r>
      <t xml:space="preserve">1. User should able to click on that option.
2. All Charts checkbox should be </t>
    </r>
    <r>
      <rPr>
        <b/>
        <sz val="11"/>
        <rFont val="Calibri"/>
        <family val="2"/>
      </rPr>
      <t>UnSelected</t>
    </r>
    <r>
      <rPr>
        <sz val="11"/>
        <rFont val="Calibri"/>
        <family val="2"/>
      </rPr>
      <t>.</t>
    </r>
  </si>
  <si>
    <r>
      <t xml:space="preserve">Click on </t>
    </r>
    <r>
      <rPr>
        <b/>
        <sz val="11"/>
        <rFont val="Calibri"/>
        <family val="2"/>
      </rPr>
      <t>Export Selected Charts</t>
    </r>
    <r>
      <rPr>
        <sz val="11"/>
        <rFont val="Calibri"/>
        <family val="2"/>
      </rPr>
      <t>.</t>
    </r>
  </si>
  <si>
    <r>
      <t xml:space="preserve">Click on </t>
    </r>
    <r>
      <rPr>
        <b/>
        <sz val="11"/>
        <rFont val="Calibri"/>
        <family val="2"/>
      </rPr>
      <t>Export Selected Charts</t>
    </r>
    <r>
      <rPr>
        <sz val="11"/>
        <rFont val="Calibri"/>
        <family val="2"/>
      </rPr>
      <t xml:space="preserve"> again.</t>
    </r>
  </si>
  <si>
    <t>Verify Received Email.</t>
  </si>
  <si>
    <t>Open PowerPoint file.</t>
  </si>
  <si>
    <r>
      <t xml:space="preserve">Click on </t>
    </r>
    <r>
      <rPr>
        <b/>
        <sz val="11"/>
        <rFont val="Calibri"/>
        <family val="2"/>
      </rPr>
      <t>Manage Color Palettes</t>
    </r>
    <r>
      <rPr>
        <sz val="11"/>
        <rFont val="Calibri"/>
        <family val="2"/>
      </rPr>
      <t>.</t>
    </r>
  </si>
  <si>
    <r>
      <t xml:space="preserve">1. User should able to click on that option.
2. </t>
    </r>
    <r>
      <rPr>
        <b/>
        <sz val="11"/>
        <rFont val="Calibri"/>
        <family val="2"/>
      </rPr>
      <t>User Color Palette:</t>
    </r>
    <r>
      <rPr>
        <sz val="11"/>
        <rFont val="Calibri"/>
        <family val="2"/>
      </rPr>
      <t xml:space="preserve"> popup should open.</t>
    </r>
  </si>
  <si>
    <r>
      <t xml:space="preserve">Verify </t>
    </r>
    <r>
      <rPr>
        <b/>
        <sz val="11"/>
        <rFont val="Calibri"/>
        <family val="2"/>
      </rPr>
      <t>User Color Palette</t>
    </r>
    <r>
      <rPr>
        <sz val="11"/>
        <rFont val="Calibri"/>
        <family val="2"/>
      </rPr>
      <t xml:space="preserve"> popup.</t>
    </r>
  </si>
  <si>
    <r>
      <t xml:space="preserve">1. User should able to click on that button.
2. </t>
    </r>
    <r>
      <rPr>
        <b/>
        <sz val="11"/>
        <rFont val="Calibri"/>
        <family val="2"/>
      </rPr>
      <t>User Color Palette:</t>
    </r>
    <r>
      <rPr>
        <sz val="11"/>
        <rFont val="Calibri"/>
        <family val="2"/>
      </rPr>
      <t xml:space="preserve"> popup refresh for creating New Palettes.</t>
    </r>
  </si>
  <si>
    <t>User should able to insert valid palette name in that textbox.</t>
  </si>
  <si>
    <t>Select color in selection area.</t>
  </si>
  <si>
    <t>Add or Remove color</t>
  </si>
  <si>
    <t>User should able to Add or Remove any color.</t>
  </si>
  <si>
    <r>
      <t xml:space="preserve">1. User should able to click on that button.
2. </t>
    </r>
    <r>
      <rPr>
        <b/>
        <sz val="11"/>
        <rFont val="Calibri"/>
        <family val="2"/>
      </rPr>
      <t>User Color Palette:</t>
    </r>
    <r>
      <rPr>
        <sz val="11"/>
        <rFont val="Calibri"/>
        <family val="2"/>
      </rPr>
      <t xml:space="preserve"> popup should close.</t>
    </r>
  </si>
  <si>
    <r>
      <t xml:space="preserve">1. User should able to click on that option.
2. </t>
    </r>
    <r>
      <rPr>
        <b/>
        <sz val="11"/>
        <rFont val="Calibri"/>
        <family val="2"/>
      </rPr>
      <t>Edit Chart Title</t>
    </r>
    <r>
      <rPr>
        <sz val="11"/>
        <rFont val="Calibri"/>
        <family val="2"/>
      </rPr>
      <t xml:space="preserve"> popup should open.</t>
    </r>
  </si>
  <si>
    <r>
      <t xml:space="preserve">Verify </t>
    </r>
    <r>
      <rPr>
        <b/>
        <sz val="11"/>
        <rFont val="Calibri"/>
        <family val="2"/>
      </rPr>
      <t>Edit Chart Title</t>
    </r>
    <r>
      <rPr>
        <sz val="11"/>
        <rFont val="Calibri"/>
        <family val="2"/>
      </rPr>
      <t xml:space="preserve"> popup.</t>
    </r>
  </si>
  <si>
    <r>
      <t xml:space="preserve">Click on </t>
    </r>
    <r>
      <rPr>
        <b/>
        <sz val="11"/>
        <rFont val="Calibri"/>
        <family val="2"/>
      </rPr>
      <t>X or OK</t>
    </r>
    <r>
      <rPr>
        <sz val="11"/>
        <rFont val="Calibri"/>
        <family val="2"/>
      </rPr>
      <t xml:space="preserve"> button.</t>
    </r>
  </si>
  <si>
    <t>Verify Label Position: DDL.</t>
  </si>
  <si>
    <r>
      <t xml:space="preserve">Verify </t>
    </r>
    <r>
      <rPr>
        <b/>
        <sz val="11"/>
        <rFont val="Calibri"/>
        <family val="2"/>
      </rPr>
      <t>Label Position:</t>
    </r>
    <r>
      <rPr>
        <sz val="11"/>
        <rFont val="Calibri"/>
        <family val="2"/>
      </rPr>
      <t xml:space="preserve"> DDL.</t>
    </r>
  </si>
  <si>
    <r>
      <t xml:space="preserve">Select </t>
    </r>
    <r>
      <rPr>
        <b/>
        <sz val="11"/>
        <rFont val="Calibri"/>
        <family val="2"/>
      </rPr>
      <t>Auto</t>
    </r>
    <r>
      <rPr>
        <sz val="11"/>
        <rFont val="Calibri"/>
        <family val="2"/>
      </rPr>
      <t xml:space="preserve"> option from DDL.</t>
    </r>
  </si>
  <si>
    <r>
      <t xml:space="preserve">select </t>
    </r>
    <r>
      <rPr>
        <b/>
        <sz val="11"/>
        <rFont val="Calibri"/>
        <family val="2"/>
      </rPr>
      <t>Rotate 90°</t>
    </r>
    <r>
      <rPr>
        <sz val="11"/>
        <rFont val="Calibri"/>
        <family val="2"/>
      </rPr>
      <t xml:space="preserve"> option from DDL.</t>
    </r>
  </si>
  <si>
    <r>
      <t xml:space="preserve">Select </t>
    </r>
    <r>
      <rPr>
        <b/>
        <sz val="11"/>
        <rFont val="Calibri"/>
        <family val="2"/>
      </rPr>
      <t>Rotate 45°</t>
    </r>
    <r>
      <rPr>
        <sz val="11"/>
        <rFont val="Calibri"/>
        <family val="2"/>
      </rPr>
      <t xml:space="preserve"> option from DDL.</t>
    </r>
  </si>
  <si>
    <r>
      <t xml:space="preserve">Select </t>
    </r>
    <r>
      <rPr>
        <b/>
        <sz val="11"/>
        <rFont val="Calibri"/>
        <family val="2"/>
      </rPr>
      <t>Staggered</t>
    </r>
    <r>
      <rPr>
        <sz val="11"/>
        <rFont val="Calibri"/>
        <family val="2"/>
      </rPr>
      <t xml:space="preserve"> option from DDL.</t>
    </r>
  </si>
  <si>
    <t>Verify Export: DDL.</t>
  </si>
  <si>
    <r>
      <t xml:space="preserve">Select </t>
    </r>
    <r>
      <rPr>
        <b/>
        <sz val="11"/>
        <rFont val="Calibri"/>
        <family val="2"/>
      </rPr>
      <t>Export As PNG</t>
    </r>
    <r>
      <rPr>
        <sz val="11"/>
        <rFont val="Calibri"/>
        <family val="2"/>
      </rPr>
      <t xml:space="preserve"> option from DDL.</t>
    </r>
  </si>
  <si>
    <r>
      <rPr>
        <b/>
        <sz val="11"/>
        <rFont val="Calibri"/>
        <family val="2"/>
        <scheme val="minor"/>
      </rPr>
      <t>Chart Title.png</t>
    </r>
    <r>
      <rPr>
        <sz val="11"/>
        <rFont val="Calibri"/>
        <family val="2"/>
        <scheme val="minor"/>
      </rPr>
      <t xml:space="preserve"> file should Export.</t>
    </r>
  </si>
  <si>
    <r>
      <t xml:space="preserve">Select </t>
    </r>
    <r>
      <rPr>
        <b/>
        <sz val="11"/>
        <rFont val="Calibri"/>
        <family val="2"/>
      </rPr>
      <t>Export As JPG</t>
    </r>
    <r>
      <rPr>
        <sz val="11"/>
        <rFont val="Calibri"/>
        <family val="2"/>
      </rPr>
      <t xml:space="preserve"> option from DDL.</t>
    </r>
  </si>
  <si>
    <r>
      <rPr>
        <b/>
        <sz val="11"/>
        <rFont val="Calibri"/>
        <family val="2"/>
        <scheme val="minor"/>
      </rPr>
      <t>Chart Title.jpg</t>
    </r>
    <r>
      <rPr>
        <sz val="11"/>
        <rFont val="Calibri"/>
        <family val="2"/>
        <scheme val="minor"/>
      </rPr>
      <t xml:space="preserve"> file should Export.</t>
    </r>
  </si>
  <si>
    <r>
      <t xml:space="preserve">Select </t>
    </r>
    <r>
      <rPr>
        <b/>
        <sz val="11"/>
        <rFont val="Calibri"/>
        <family val="2"/>
      </rPr>
      <t>Export As PDF</t>
    </r>
    <r>
      <rPr>
        <sz val="11"/>
        <rFont val="Calibri"/>
        <family val="2"/>
      </rPr>
      <t xml:space="preserve"> option from DDL.</t>
    </r>
  </si>
  <si>
    <r>
      <rPr>
        <b/>
        <sz val="11"/>
        <rFont val="Calibri"/>
        <family val="2"/>
        <scheme val="minor"/>
      </rPr>
      <t>Chart Title.pdf</t>
    </r>
    <r>
      <rPr>
        <sz val="11"/>
        <rFont val="Calibri"/>
        <family val="2"/>
        <scheme val="minor"/>
      </rPr>
      <t xml:space="preserve"> file should Export.</t>
    </r>
  </si>
  <si>
    <t>Verify Print option.</t>
  </si>
  <si>
    <r>
      <t xml:space="preserve">Click on </t>
    </r>
    <r>
      <rPr>
        <b/>
        <sz val="11"/>
        <rFont val="Calibri"/>
        <family val="2"/>
      </rPr>
      <t>Print</t>
    </r>
    <r>
      <rPr>
        <sz val="11"/>
        <rFont val="Calibri"/>
        <family val="2"/>
      </rPr>
      <t>.</t>
    </r>
  </si>
  <si>
    <r>
      <t xml:space="preserve">1. User should able to click on that option.
2. </t>
    </r>
    <r>
      <rPr>
        <b/>
        <sz val="11"/>
        <rFont val="Calibri"/>
        <family val="2"/>
        <scheme val="minor"/>
      </rPr>
      <t xml:space="preserve">Chart </t>
    </r>
    <r>
      <rPr>
        <sz val="11"/>
        <rFont val="Calibri"/>
        <family val="2"/>
        <scheme val="minor"/>
      </rPr>
      <t>should be print.</t>
    </r>
  </si>
  <si>
    <t>Verify - (Collapse) icon of any Chart.</t>
  </si>
  <si>
    <t>Verify + (Expand) icon of any Chart.</t>
  </si>
  <si>
    <t>Verify ScoreCard tab without saved list.</t>
  </si>
  <si>
    <t>Verify ScoreCard tab.</t>
  </si>
  <si>
    <t>Verify ScoreCard tab with saved list.</t>
  </si>
  <si>
    <t>Verify Collapse All option.</t>
  </si>
  <si>
    <r>
      <t xml:space="preserve">1. User should able to click on that option.
2. All Charts should be </t>
    </r>
    <r>
      <rPr>
        <b/>
        <sz val="11"/>
        <rFont val="Calibri"/>
        <family val="2"/>
      </rPr>
      <t>Collapse</t>
    </r>
    <r>
      <rPr>
        <sz val="11"/>
        <rFont val="Calibri"/>
        <family val="2"/>
      </rPr>
      <t xml:space="preserve"> and </t>
    </r>
    <r>
      <rPr>
        <b/>
        <sz val="11"/>
        <rFont val="Calibri"/>
        <family val="2"/>
      </rPr>
      <t>-</t>
    </r>
    <r>
      <rPr>
        <sz val="11"/>
        <rFont val="Calibri"/>
        <family val="2"/>
      </rPr>
      <t xml:space="preserve"> icon replace with </t>
    </r>
    <r>
      <rPr>
        <b/>
        <sz val="11"/>
        <rFont val="Calibri"/>
        <family val="2"/>
      </rPr>
      <t>+</t>
    </r>
    <r>
      <rPr>
        <sz val="11"/>
        <rFont val="Calibri"/>
        <family val="2"/>
      </rPr>
      <t xml:space="preserve"> icon.</t>
    </r>
  </si>
  <si>
    <t>Verify Expand All option.</t>
  </si>
  <si>
    <r>
      <t xml:space="preserve">1. User should able to click on that option.
2. All Charts should be </t>
    </r>
    <r>
      <rPr>
        <b/>
        <sz val="11"/>
        <rFont val="Calibri"/>
        <family val="2"/>
      </rPr>
      <t>Expand</t>
    </r>
    <r>
      <rPr>
        <sz val="11"/>
        <rFont val="Calibri"/>
        <family val="2"/>
      </rPr>
      <t xml:space="preserve"> and </t>
    </r>
    <r>
      <rPr>
        <b/>
        <sz val="11"/>
        <rFont val="Calibri"/>
        <family val="2"/>
      </rPr>
      <t>+</t>
    </r>
    <r>
      <rPr>
        <sz val="11"/>
        <rFont val="Calibri"/>
        <family val="2"/>
      </rPr>
      <t xml:space="preserve"> icon replace with </t>
    </r>
    <r>
      <rPr>
        <b/>
        <sz val="11"/>
        <rFont val="Calibri"/>
        <family val="2"/>
      </rPr>
      <t>-</t>
    </r>
    <r>
      <rPr>
        <sz val="11"/>
        <rFont val="Calibri"/>
        <family val="2"/>
      </rPr>
      <t xml:space="preserve"> icon.</t>
    </r>
  </si>
  <si>
    <t>Verify Save Chart Sequence option.</t>
  </si>
  <si>
    <r>
      <t xml:space="preserve">Click on </t>
    </r>
    <r>
      <rPr>
        <b/>
        <sz val="11"/>
        <rFont val="Calibri"/>
        <family val="2"/>
      </rPr>
      <t xml:space="preserve">Ok </t>
    </r>
    <r>
      <rPr>
        <sz val="11"/>
        <rFont val="Calibri"/>
        <family val="2"/>
      </rPr>
      <t>button.</t>
    </r>
  </si>
  <si>
    <r>
      <t xml:space="preserve">1. User should able to click on that option.
2. Alert popup should open below Message and X, Ok buttons.
     </t>
    </r>
    <r>
      <rPr>
        <b/>
        <sz val="11"/>
        <rFont val="Calibri"/>
        <family val="2"/>
      </rPr>
      <t>Scorecard chart order has been saved successfully.</t>
    </r>
  </si>
  <si>
    <t>Verify Refresh All Charts option.</t>
  </si>
  <si>
    <r>
      <t xml:space="preserve">1. User should able to click on that option.
2. Alert popup should open below Message and X, Ok buttons.
     </t>
    </r>
    <r>
      <rPr>
        <b/>
        <sz val="11"/>
        <rFont val="Calibri"/>
        <family val="2"/>
      </rPr>
      <t>Your request to refresh the chart has been queued successfully.
     Please refresh the page, after some time, to see updated chart(s).</t>
    </r>
  </si>
  <si>
    <t>Click on Reload the page icon or press F5.</t>
  </si>
  <si>
    <r>
      <t xml:space="preserve">User should able to </t>
    </r>
    <r>
      <rPr>
        <b/>
        <sz val="11"/>
        <rFont val="Calibri"/>
        <family val="2"/>
      </rPr>
      <t>refresh</t>
    </r>
    <r>
      <rPr>
        <sz val="11"/>
        <rFont val="Calibri"/>
        <family val="2"/>
      </rPr>
      <t xml:space="preserve"> the page.</t>
    </r>
  </si>
  <si>
    <r>
      <t xml:space="preserve">Click on </t>
    </r>
    <r>
      <rPr>
        <b/>
        <sz val="11"/>
        <rFont val="Calibri"/>
        <family val="2"/>
      </rPr>
      <t>Play icon</t>
    </r>
    <r>
      <rPr>
        <sz val="11"/>
        <rFont val="Calibri"/>
        <family val="2"/>
      </rPr>
      <t xml:space="preserve"> of any chart.</t>
    </r>
  </si>
  <si>
    <t>1. User should able to click on that icon.
2. Play icon should expand.</t>
  </si>
  <si>
    <r>
      <t xml:space="preserve">Check </t>
    </r>
    <r>
      <rPr>
        <b/>
        <sz val="11"/>
        <rFont val="Calibri"/>
        <family val="2"/>
      </rPr>
      <t>Refresh Chart</t>
    </r>
    <r>
      <rPr>
        <sz val="11"/>
        <rFont val="Calibri"/>
        <family val="2"/>
      </rPr>
      <t xml:space="preserve"> option date</t>
    </r>
  </si>
  <si>
    <r>
      <t xml:space="preserve">1. User should able to view that option.
2. Should display </t>
    </r>
    <r>
      <rPr>
        <b/>
        <sz val="11"/>
        <rFont val="Calibri"/>
        <family val="2"/>
      </rPr>
      <t>Refresh Chart</t>
    </r>
    <r>
      <rPr>
        <sz val="11"/>
        <rFont val="Calibri"/>
        <family val="2"/>
      </rPr>
      <t xml:space="preserve"> (Today's date).</t>
    </r>
  </si>
  <si>
    <t>Verify Select All Charts option.</t>
  </si>
  <si>
    <t>Verify UnSelect All Charts option.</t>
  </si>
  <si>
    <t>Verify Export Selected Charts option.</t>
  </si>
  <si>
    <t>Select any chart checkbox.</t>
  </si>
  <si>
    <r>
      <t xml:space="preserve">1. User should able to select any chart Checkbox.
2. Chart checkbox should be </t>
    </r>
    <r>
      <rPr>
        <b/>
        <sz val="11"/>
        <rFont val="Calibri"/>
        <family val="2"/>
      </rPr>
      <t>selected</t>
    </r>
    <r>
      <rPr>
        <sz val="11"/>
        <rFont val="Calibri"/>
        <family val="2"/>
      </rPr>
      <t>.</t>
    </r>
  </si>
  <si>
    <r>
      <t xml:space="preserve">1. User should able to click on that option.
2. Alert popup should open below with Message and X, Ok buttons.
     </t>
    </r>
    <r>
      <rPr>
        <b/>
        <sz val="11"/>
        <rFont val="Calibri"/>
        <family val="2"/>
      </rPr>
      <t>Your requested charts(s) have been exported, you should receive email(s) shortly.</t>
    </r>
  </si>
  <si>
    <t>Verify Manage Color Palettes option.</t>
  </si>
  <si>
    <t>Verify User Color Palette: popup when User have not created any Palettes.</t>
  </si>
  <si>
    <t>Verify User Color Palette: popup when User have created any Palettes.</t>
  </si>
  <si>
    <r>
      <t xml:space="preserve">Popup should contains below options,
     1. </t>
    </r>
    <r>
      <rPr>
        <b/>
        <sz val="11"/>
        <rFont val="Calibri"/>
        <family val="2"/>
      </rPr>
      <t>Palettes:</t>
    </r>
    <r>
      <rPr>
        <sz val="11"/>
        <rFont val="Calibri"/>
        <family val="2"/>
      </rPr>
      <t xml:space="preserve"> DDL
     2. Color Selection area
     3. New, Edit, Delete, Close buttons</t>
    </r>
  </si>
  <si>
    <r>
      <t xml:space="preserve">Popup should contains below options,
     1. </t>
    </r>
    <r>
      <rPr>
        <b/>
        <sz val="11"/>
        <rFont val="Calibri"/>
        <family val="2"/>
      </rPr>
      <t>Palettes:</t>
    </r>
    <r>
      <rPr>
        <sz val="11"/>
        <rFont val="Calibri"/>
        <family val="2"/>
      </rPr>
      <t xml:space="preserve"> Textbox
     2. </t>
    </r>
    <r>
      <rPr>
        <b/>
        <sz val="11"/>
        <rFont val="Calibri"/>
        <family val="2"/>
      </rPr>
      <t>Active:</t>
    </r>
    <r>
      <rPr>
        <sz val="11"/>
        <rFont val="Calibri"/>
        <family val="2"/>
      </rPr>
      <t xml:space="preserve"> Checkbox
     3. Color Selection area
     4. Save, Cancel, Close buttons</t>
    </r>
  </si>
  <si>
    <r>
      <t xml:space="preserve">Click on </t>
    </r>
    <r>
      <rPr>
        <b/>
        <sz val="11"/>
        <rFont val="Calibri"/>
        <family val="2"/>
      </rPr>
      <t>Save</t>
    </r>
    <r>
      <rPr>
        <sz val="11"/>
        <rFont val="Calibri"/>
        <family val="2"/>
      </rPr>
      <t xml:space="preserve"> button.</t>
    </r>
  </si>
  <si>
    <r>
      <t xml:space="preserve">1. User should able to click on that button.
2. Alert popup should open below Message and X, Ok buttons.
     </t>
    </r>
    <r>
      <rPr>
        <b/>
        <sz val="11"/>
        <rFont val="Calibri"/>
        <family val="2"/>
      </rPr>
      <t>Please enter valid palette name.</t>
    </r>
  </si>
  <si>
    <t>Insert palette name in textbox.</t>
  </si>
  <si>
    <r>
      <t xml:space="preserve">1. User should able to click on that button.
2. Alert popup should open below Message and X, Ok buttons.
     </t>
    </r>
    <r>
      <rPr>
        <b/>
        <sz val="11"/>
        <rFont val="Calibri"/>
        <family val="2"/>
      </rPr>
      <t>Please select at least one Color.</t>
    </r>
  </si>
  <si>
    <t>User should able to select color.</t>
  </si>
  <si>
    <r>
      <t xml:space="preserve">1. User should able to click on that button.
2. Alert popup should open below Message and X, Ok buttons.
     </t>
    </r>
    <r>
      <rPr>
        <b/>
        <sz val="11"/>
        <rFont val="Calibri"/>
        <family val="2"/>
      </rPr>
      <t>The palette has been saved successfully.</t>
    </r>
  </si>
  <si>
    <t>TC 25</t>
  </si>
  <si>
    <t>TC 26</t>
  </si>
  <si>
    <t>TC 27</t>
  </si>
  <si>
    <t>TC 28</t>
  </si>
  <si>
    <t>TC 29</t>
  </si>
  <si>
    <t>TC 30</t>
  </si>
  <si>
    <t>TC 31</t>
  </si>
  <si>
    <t>TC 32</t>
  </si>
  <si>
    <t>TC 33</t>
  </si>
  <si>
    <t>TC 34</t>
  </si>
  <si>
    <t>TC 35</t>
  </si>
  <si>
    <r>
      <t xml:space="preserve">Click on </t>
    </r>
    <r>
      <rPr>
        <b/>
        <sz val="11"/>
        <rFont val="Calibri"/>
        <family val="2"/>
      </rPr>
      <t>New</t>
    </r>
    <r>
      <rPr>
        <sz val="11"/>
        <rFont val="Calibri"/>
        <family val="2"/>
      </rPr>
      <t xml:space="preserve"> button.</t>
    </r>
  </si>
  <si>
    <t>Insert Existing palette name in textbox.</t>
  </si>
  <si>
    <r>
      <t xml:space="preserve">1. User should able to click on that button.
2. Alert popup should open below Message and X, Ok buttons.
     </t>
    </r>
    <r>
      <rPr>
        <b/>
        <sz val="11"/>
        <rFont val="Calibri"/>
        <family val="2"/>
      </rPr>
      <t>'Name' palette name already exists. Please enter valid palette name.</t>
    </r>
  </si>
  <si>
    <r>
      <t xml:space="preserve">Click on </t>
    </r>
    <r>
      <rPr>
        <b/>
        <sz val="11"/>
        <rFont val="Calibri"/>
        <family val="2"/>
      </rPr>
      <t>Cancel</t>
    </r>
    <r>
      <rPr>
        <sz val="11"/>
        <rFont val="Calibri"/>
        <family val="2"/>
      </rPr>
      <t xml:space="preserve"> button.</t>
    </r>
  </si>
  <si>
    <r>
      <t xml:space="preserve">1. User should able to click on that button.
2. </t>
    </r>
    <r>
      <rPr>
        <b/>
        <sz val="11"/>
        <rFont val="Calibri"/>
        <family val="2"/>
      </rPr>
      <t>User Color Palette:</t>
    </r>
    <r>
      <rPr>
        <sz val="11"/>
        <rFont val="Calibri"/>
        <family val="2"/>
      </rPr>
      <t xml:space="preserve"> popup refresh for Edit/Delete Palettes.</t>
    </r>
  </si>
  <si>
    <t>TC 40</t>
  </si>
  <si>
    <r>
      <t xml:space="preserve">Click on </t>
    </r>
    <r>
      <rPr>
        <b/>
        <sz val="11"/>
        <rFont val="Calibri"/>
        <family val="2"/>
      </rPr>
      <t>Edit</t>
    </r>
    <r>
      <rPr>
        <sz val="11"/>
        <rFont val="Calibri"/>
        <family val="2"/>
      </rPr>
      <t xml:space="preserve"> button.</t>
    </r>
  </si>
  <si>
    <r>
      <t xml:space="preserve">Popup should contains below options,
     1. </t>
    </r>
    <r>
      <rPr>
        <b/>
        <sz val="11"/>
        <rFont val="Calibri"/>
        <family val="2"/>
      </rPr>
      <t>Palettes:</t>
    </r>
    <r>
      <rPr>
        <sz val="11"/>
        <rFont val="Calibri"/>
        <family val="2"/>
      </rPr>
      <t xml:space="preserve"> Textbox
     2. Color Selected area
     3. Save, Cancel, Close buttons</t>
    </r>
  </si>
  <si>
    <r>
      <t xml:space="preserve">1. User should able to click on that button.
2. Alert popup should open below Message and X, Ok buttons.
     </t>
    </r>
    <r>
      <rPr>
        <b/>
        <sz val="11"/>
        <rFont val="Calibri"/>
        <family val="2"/>
      </rPr>
      <t>You have not made any changes in the current color palette.</t>
    </r>
  </si>
  <si>
    <r>
      <t xml:space="preserve">Click on </t>
    </r>
    <r>
      <rPr>
        <b/>
        <sz val="11"/>
        <rFont val="Calibri"/>
        <family val="2"/>
      </rPr>
      <t>Delete</t>
    </r>
    <r>
      <rPr>
        <sz val="11"/>
        <rFont val="Calibri"/>
        <family val="2"/>
      </rPr>
      <t xml:space="preserve"> button.</t>
    </r>
  </si>
  <si>
    <r>
      <t xml:space="preserve">1. User should able to click on that button.
2. Alert popup should open below Message and Cancel, Ok buttons.
     </t>
    </r>
    <r>
      <rPr>
        <b/>
        <sz val="11"/>
        <rFont val="Calibri"/>
        <family val="2"/>
      </rPr>
      <t>Are You sure you want to permanently delete color palette "NAME" ?</t>
    </r>
  </si>
  <si>
    <r>
      <t xml:space="preserve">1. User should able to click on that button.
2. Alert popup should open below Message and X, Ok buttons.
     </t>
    </r>
    <r>
      <rPr>
        <b/>
        <sz val="11"/>
        <rFont val="Calibri"/>
        <family val="2"/>
      </rPr>
      <t>Palette has been Deleted successfully.</t>
    </r>
  </si>
  <si>
    <t>Verify when user select Palettes from DDL in User Color Palette: popup.</t>
  </si>
  <si>
    <t>Verify Save button in User Color Palette: popup.</t>
  </si>
  <si>
    <t>Verify Cancel button in User Color Palette: popup.</t>
  </si>
  <si>
    <t>Verify New button in User Color Palette: popup.</t>
  </si>
  <si>
    <t>Verify Edit button in User Color Palette: popup.</t>
  </si>
  <si>
    <t>Verify Delete button in User Color Palette: popup.</t>
  </si>
  <si>
    <t>Verify Close button in User Color Palette: popup.</t>
  </si>
  <si>
    <r>
      <t xml:space="preserve">Select any </t>
    </r>
    <r>
      <rPr>
        <b/>
        <sz val="11"/>
        <rFont val="Calibri"/>
        <family val="2"/>
      </rPr>
      <t>Palette</t>
    </r>
    <r>
      <rPr>
        <sz val="11"/>
        <rFont val="Calibri"/>
        <family val="2"/>
      </rPr>
      <t xml:space="preserve"> from DDL.</t>
    </r>
  </si>
  <si>
    <t>1. User should able to select any one.
2. Selected Palette color should display in area.</t>
  </si>
  <si>
    <r>
      <t xml:space="preserve">1. User should able to click on that button.
2. </t>
    </r>
    <r>
      <rPr>
        <b/>
        <sz val="11"/>
        <rFont val="Calibri"/>
        <family val="2"/>
      </rPr>
      <t>User Color Palette:</t>
    </r>
    <r>
      <rPr>
        <sz val="11"/>
        <rFont val="Calibri"/>
        <family val="2"/>
      </rPr>
      <t xml:space="preserve"> popup refresh for Saving Old Palette.</t>
    </r>
  </si>
  <si>
    <r>
      <t xml:space="preserve">Select </t>
    </r>
    <r>
      <rPr>
        <b/>
        <sz val="11"/>
        <rFont val="Calibri"/>
        <family val="2"/>
      </rPr>
      <t>Active</t>
    </r>
    <r>
      <rPr>
        <sz val="11"/>
        <rFont val="Calibri"/>
        <family val="2"/>
      </rPr>
      <t xml:space="preserve"> checkbox.</t>
    </r>
  </si>
  <si>
    <t>User should able to select that checkbox.</t>
  </si>
  <si>
    <r>
      <t xml:space="preserve">Click on </t>
    </r>
    <r>
      <rPr>
        <b/>
        <sz val="11"/>
        <rFont val="Calibri"/>
        <family val="2"/>
      </rPr>
      <t>Close</t>
    </r>
    <r>
      <rPr>
        <sz val="11"/>
        <rFont val="Calibri"/>
        <family val="2"/>
      </rPr>
      <t xml:space="preserve"> button.</t>
    </r>
  </si>
  <si>
    <r>
      <t xml:space="preserve">1. User should able to click on that button.
2. </t>
    </r>
    <r>
      <rPr>
        <b/>
        <sz val="11"/>
        <rFont val="Calibri"/>
        <family val="2"/>
      </rPr>
      <t>User Color Palette:</t>
    </r>
    <r>
      <rPr>
        <sz val="11"/>
        <rFont val="Calibri"/>
        <family val="2"/>
      </rPr>
      <t xml:space="preserve"> popup should close.
3. Chart screen should refresh and display selected Palette color.</t>
    </r>
  </si>
  <si>
    <t>Verify Charts in tab.</t>
  </si>
  <si>
    <t>TC 36</t>
  </si>
  <si>
    <t>TC 37</t>
  </si>
  <si>
    <t>TC 38</t>
  </si>
  <si>
    <t>TC 39</t>
  </si>
  <si>
    <t>TC 41</t>
  </si>
  <si>
    <t>TC 42</t>
  </si>
  <si>
    <t>TC 43</t>
  </si>
  <si>
    <t>TC 44</t>
  </si>
  <si>
    <t>TC 45</t>
  </si>
  <si>
    <t>Verify Checkbox of any Chart.</t>
  </si>
  <si>
    <r>
      <t xml:space="preserve">Select </t>
    </r>
    <r>
      <rPr>
        <b/>
        <sz val="11"/>
        <rFont val="Calibri"/>
        <family val="2"/>
      </rPr>
      <t>Checkbox</t>
    </r>
    <r>
      <rPr>
        <sz val="11"/>
        <rFont val="Calibri"/>
        <family val="2"/>
      </rPr>
      <t xml:space="preserve"> of any Chart.</t>
    </r>
  </si>
  <si>
    <r>
      <t xml:space="preserve">Unselect </t>
    </r>
    <r>
      <rPr>
        <b/>
        <sz val="11"/>
        <rFont val="Calibri"/>
        <family val="2"/>
      </rPr>
      <t>Checkbox</t>
    </r>
    <r>
      <rPr>
        <sz val="11"/>
        <rFont val="Calibri"/>
        <family val="2"/>
      </rPr>
      <t xml:space="preserve"> of any Chart.</t>
    </r>
  </si>
  <si>
    <t>User should able to unselect that checkbox.</t>
  </si>
  <si>
    <r>
      <t xml:space="preserve">Click on </t>
    </r>
    <r>
      <rPr>
        <b/>
        <sz val="11"/>
        <rFont val="Calibri"/>
        <family val="2"/>
      </rPr>
      <t>Play</t>
    </r>
    <r>
      <rPr>
        <sz val="11"/>
        <rFont val="Calibri"/>
        <family val="2"/>
      </rPr>
      <t xml:space="preserve"> icon.</t>
    </r>
  </si>
  <si>
    <r>
      <t xml:space="preserve">Icon should expand with below options,
     1. Edit Title
     2. Delete Chart
     3. Download Report
     4. Enlarge Chart
     5. Refresh Chart (mm/dd/yyyy) </t>
    </r>
    <r>
      <rPr>
        <b/>
        <sz val="11"/>
        <rFont val="Calibri"/>
        <family val="2"/>
      </rPr>
      <t>Last Update Date</t>
    </r>
  </si>
  <si>
    <t>Icon should expand with below options,
     1. Download Report
     2. Enlarge Chart</t>
  </si>
  <si>
    <t>Verify Edit Title option.</t>
  </si>
  <si>
    <r>
      <t xml:space="preserve">Click on </t>
    </r>
    <r>
      <rPr>
        <b/>
        <sz val="11"/>
        <rFont val="Calibri"/>
        <family val="2"/>
      </rPr>
      <t>Edit Title</t>
    </r>
    <r>
      <rPr>
        <sz val="11"/>
        <rFont val="Calibri"/>
        <family val="2"/>
      </rPr>
      <t xml:space="preserve"> option.</t>
    </r>
  </si>
  <si>
    <t>Popup should display with below,
     1. Edit Chart Title header
     2. Chart Title: textbox
     3. Save &amp; Cancel buttons</t>
  </si>
  <si>
    <t>Edit Chart Title.</t>
  </si>
  <si>
    <t>User should able to edit chart title successfully.</t>
  </si>
  <si>
    <r>
      <t xml:space="preserve">1. User should able to click on that button.
2. Alert popup should open below Message and X, Ok buttons.
     </t>
    </r>
    <r>
      <rPr>
        <b/>
        <sz val="11"/>
        <rFont val="Calibri"/>
        <family val="2"/>
      </rPr>
      <t>Chart title has been changed successfully.</t>
    </r>
  </si>
  <si>
    <t>Verify Delete Chart option.</t>
  </si>
  <si>
    <r>
      <t xml:space="preserve">Click on </t>
    </r>
    <r>
      <rPr>
        <b/>
        <sz val="11"/>
        <rFont val="Calibri"/>
        <family val="2"/>
      </rPr>
      <t xml:space="preserve">Delete Chart </t>
    </r>
    <r>
      <rPr>
        <sz val="11"/>
        <rFont val="Calibri"/>
        <family val="2"/>
      </rPr>
      <t>option.</t>
    </r>
  </si>
  <si>
    <r>
      <t xml:space="preserve">1. User should able to click on that option.
2. Alert popup should open with below Message and X, Delete Chart, Cancel buttons.
     </t>
    </r>
    <r>
      <rPr>
        <b/>
        <sz val="11"/>
        <rFont val="Calibri"/>
        <family val="2"/>
      </rPr>
      <t>Are you sure you want to permanently delete this chart?</t>
    </r>
  </si>
  <si>
    <r>
      <t xml:space="preserve">Click on </t>
    </r>
    <r>
      <rPr>
        <b/>
        <sz val="11"/>
        <rFont val="Calibri"/>
        <family val="2"/>
      </rPr>
      <t>Delete Chart</t>
    </r>
    <r>
      <rPr>
        <sz val="11"/>
        <rFont val="Calibri"/>
        <family val="2"/>
      </rPr>
      <t xml:space="preserve"> button.</t>
    </r>
  </si>
  <si>
    <r>
      <t xml:space="preserve">1. User should able to click on that button.
2. Alert popup should open below Message and X, OK buttons.
     </t>
    </r>
    <r>
      <rPr>
        <b/>
        <sz val="11"/>
        <rFont val="Calibri"/>
        <family val="2"/>
      </rPr>
      <t>Chart has been Deleted successfully.</t>
    </r>
  </si>
  <si>
    <t>1. User should able to click on that button.
2. Alert popup should close.
3. ScoreCard screen should refresh and not display deleted chart.</t>
  </si>
  <si>
    <t>Verify Download Report option.</t>
  </si>
  <si>
    <r>
      <t xml:space="preserve">Click on </t>
    </r>
    <r>
      <rPr>
        <b/>
        <sz val="11"/>
        <rFont val="Calibri"/>
        <family val="2"/>
      </rPr>
      <t xml:space="preserve">Download Report </t>
    </r>
    <r>
      <rPr>
        <sz val="11"/>
        <rFont val="Calibri"/>
        <family val="2"/>
      </rPr>
      <t>option.</t>
    </r>
  </si>
  <si>
    <t>1. User should able to click on that option.
2. Download Report in Excel file.</t>
  </si>
  <si>
    <t>Verify Excel file.</t>
  </si>
  <si>
    <t>Verify Enlarge Chart option when Chart Type as Pie/Doughnut.</t>
  </si>
  <si>
    <r>
      <t xml:space="preserve">Click on </t>
    </r>
    <r>
      <rPr>
        <b/>
        <sz val="11"/>
        <rFont val="Calibri"/>
        <family val="2"/>
      </rPr>
      <t xml:space="preserve">Enlarge Chart </t>
    </r>
    <r>
      <rPr>
        <sz val="11"/>
        <rFont val="Calibri"/>
        <family val="2"/>
      </rPr>
      <t>option.</t>
    </r>
  </si>
  <si>
    <t>Verify Enlarge Chart option when Chart Type as Column.</t>
  </si>
  <si>
    <t>Drop Down List should contains below options,
     1. Auto (Default Selected)
     2. Rotate 90°
     3. Rotate 45°
     4. Staggered</t>
  </si>
  <si>
    <r>
      <t xml:space="preserve">Chart Label Position as </t>
    </r>
    <r>
      <rPr>
        <b/>
        <sz val="11"/>
        <rFont val="Calibri"/>
        <family val="2"/>
        <scheme val="minor"/>
      </rPr>
      <t>90°</t>
    </r>
    <r>
      <rPr>
        <sz val="11"/>
        <rFont val="Calibri"/>
        <family val="2"/>
        <scheme val="minor"/>
      </rPr>
      <t xml:space="preserve"> at bottom of each column.</t>
    </r>
  </si>
  <si>
    <r>
      <t xml:space="preserve">Chart Label Position as </t>
    </r>
    <r>
      <rPr>
        <b/>
        <sz val="11"/>
        <rFont val="Calibri"/>
        <family val="2"/>
        <scheme val="minor"/>
      </rPr>
      <t>45°</t>
    </r>
    <r>
      <rPr>
        <sz val="11"/>
        <rFont val="Calibri"/>
        <family val="2"/>
        <scheme val="minor"/>
      </rPr>
      <t xml:space="preserve"> at bottom of each column.</t>
    </r>
  </si>
  <si>
    <r>
      <t xml:space="preserve">Chart Label Position as </t>
    </r>
    <r>
      <rPr>
        <b/>
        <sz val="11"/>
        <rFont val="Calibri"/>
        <family val="2"/>
        <scheme val="minor"/>
      </rPr>
      <t>Up</t>
    </r>
    <r>
      <rPr>
        <sz val="11"/>
        <rFont val="Calibri"/>
        <family val="2"/>
        <scheme val="minor"/>
      </rPr>
      <t xml:space="preserve"> for odd &amp; </t>
    </r>
    <r>
      <rPr>
        <b/>
        <sz val="11"/>
        <rFont val="Calibri"/>
        <family val="2"/>
        <scheme val="minor"/>
      </rPr>
      <t>Down</t>
    </r>
    <r>
      <rPr>
        <sz val="11"/>
        <rFont val="Calibri"/>
        <family val="2"/>
        <scheme val="minor"/>
      </rPr>
      <t xml:space="preserve"> for even at bottom of each column.</t>
    </r>
  </si>
  <si>
    <t>Chart Label Position as Same line at bottom of each column.</t>
  </si>
  <si>
    <r>
      <t xml:space="preserve">Click on </t>
    </r>
    <r>
      <rPr>
        <b/>
        <sz val="11"/>
        <rFont val="Calibri"/>
        <family val="2"/>
      </rPr>
      <t xml:space="preserve">X or Cancel </t>
    </r>
    <r>
      <rPr>
        <sz val="11"/>
        <rFont val="Calibri"/>
        <family val="2"/>
      </rPr>
      <t>button.</t>
    </r>
  </si>
  <si>
    <r>
      <t xml:space="preserve">1. User should able to click on that button.
2. </t>
    </r>
    <r>
      <rPr>
        <b/>
        <sz val="11"/>
        <rFont val="Calibri"/>
        <family val="2"/>
      </rPr>
      <t>Chart Title</t>
    </r>
    <r>
      <rPr>
        <sz val="11"/>
        <rFont val="Calibri"/>
        <family val="2"/>
      </rPr>
      <t xml:space="preserve"> popup should close.</t>
    </r>
  </si>
  <si>
    <t>Verify Refresh Chart option.</t>
  </si>
  <si>
    <r>
      <t xml:space="preserve">Click on </t>
    </r>
    <r>
      <rPr>
        <b/>
        <sz val="11"/>
        <rFont val="Calibri"/>
        <family val="2"/>
      </rPr>
      <t xml:space="preserve">X or Ok </t>
    </r>
    <r>
      <rPr>
        <sz val="11"/>
        <rFont val="Calibri"/>
        <family val="2"/>
      </rPr>
      <t>button.</t>
    </r>
  </si>
  <si>
    <r>
      <t xml:space="preserve">Click on </t>
    </r>
    <r>
      <rPr>
        <b/>
        <sz val="11"/>
        <rFont val="Calibri"/>
        <family val="2"/>
      </rPr>
      <t>-</t>
    </r>
    <r>
      <rPr>
        <sz val="11"/>
        <rFont val="Calibri"/>
        <family val="2"/>
      </rPr>
      <t xml:space="preserve"> icon.</t>
    </r>
  </si>
  <si>
    <r>
      <t xml:space="preserve">1. User should able to click on that icon.
2. Chart should </t>
    </r>
    <r>
      <rPr>
        <b/>
        <sz val="11"/>
        <rFont val="Calibri"/>
        <family val="2"/>
      </rPr>
      <t>Collapse</t>
    </r>
    <r>
      <rPr>
        <sz val="11"/>
        <rFont val="Calibri"/>
        <family val="2"/>
      </rPr>
      <t xml:space="preserve"> and icon replace with </t>
    </r>
    <r>
      <rPr>
        <b/>
        <sz val="11"/>
        <rFont val="Calibri"/>
        <family val="2"/>
      </rPr>
      <t>+</t>
    </r>
    <r>
      <rPr>
        <sz val="11"/>
        <rFont val="Calibri"/>
        <family val="2"/>
      </rPr>
      <t xml:space="preserve"> sign.</t>
    </r>
  </si>
  <si>
    <r>
      <t xml:space="preserve">Click on </t>
    </r>
    <r>
      <rPr>
        <b/>
        <sz val="11"/>
        <rFont val="Calibri"/>
        <family val="2"/>
      </rPr>
      <t>+</t>
    </r>
    <r>
      <rPr>
        <sz val="11"/>
        <rFont val="Calibri"/>
        <family val="2"/>
      </rPr>
      <t xml:space="preserve"> icon.</t>
    </r>
  </si>
  <si>
    <r>
      <t xml:space="preserve">1. User should able to click on that icon.
2. Chart should </t>
    </r>
    <r>
      <rPr>
        <b/>
        <sz val="11"/>
        <rFont val="Calibri"/>
        <family val="2"/>
      </rPr>
      <t>Expand</t>
    </r>
    <r>
      <rPr>
        <sz val="11"/>
        <rFont val="Calibri"/>
        <family val="2"/>
      </rPr>
      <t xml:space="preserve"> and icon replace with </t>
    </r>
    <r>
      <rPr>
        <b/>
        <sz val="11"/>
        <rFont val="Calibri"/>
        <family val="2"/>
      </rPr>
      <t>-</t>
    </r>
    <r>
      <rPr>
        <sz val="11"/>
        <rFont val="Calibri"/>
        <family val="2"/>
      </rPr>
      <t xml:space="preserve"> sign.</t>
    </r>
  </si>
  <si>
    <t>User should be on Home Page of the application.
Home Page should contain below section:
     1. Numerator Promotions Intel logo on Top Left side of the screen
     2.  Medlib Search with following parameters:
           - Any Product
           - Any Retailer
           - Any Market
           - Any Date
           with Include Product Detail Level checkbox checked by default in more options drop down
     3. Products displayed in tiles view as per the default parameter set for the client with following tabs displayed:
          ##Promoted Products, ##Ad Blocks, ##Pages and ##Ads
     4. Left navigation menu
     5. Top right options for:
          Multiselect, Views, Search options and Export 
     6. Pagination at the bottom
     7. Page content view options at bottom right of the screen</t>
  </si>
  <si>
    <t>Verify My Reports screen</t>
  </si>
  <si>
    <t>Verify left navigation menu list</t>
  </si>
  <si>
    <r>
      <t xml:space="preserve">Left navigation mennu should display following options:
</t>
    </r>
    <r>
      <rPr>
        <b/>
        <sz val="11"/>
        <rFont val="Calibri"/>
        <family val="2"/>
      </rPr>
      <t>Search</t>
    </r>
    <r>
      <rPr>
        <sz val="11"/>
        <rFont val="Calibri"/>
        <family val="2"/>
      </rPr>
      <t xml:space="preserve">
- Promo Search
- Saved Searches
</t>
    </r>
    <r>
      <rPr>
        <b/>
        <sz val="11"/>
        <rFont val="Calibri"/>
        <family val="2"/>
      </rPr>
      <t xml:space="preserve">Reporting
- </t>
    </r>
    <r>
      <rPr>
        <sz val="11"/>
        <rFont val="Calibri"/>
        <family val="2"/>
      </rPr>
      <t xml:space="preserve">Summary
- Calender
- Retailer Activity
- Category and Brand Share
- Pricing &amp; Promotions
- POS
- Ad Planning
- Numerator Labs
</t>
    </r>
    <r>
      <rPr>
        <b/>
        <sz val="11"/>
        <rFont val="Calibri"/>
        <family val="2"/>
      </rPr>
      <t>My Reports
Settings
Contact Us</t>
    </r>
  </si>
  <si>
    <t>It should display following options:
Search bar
     1. Saved Results
     2. Subscriptions
     3. ScoreCard
     4. Best Practice Reports
two drop down options:
Show and Created by</t>
  </si>
  <si>
    <r>
      <t xml:space="preserve">1. Display message </t>
    </r>
    <r>
      <rPr>
        <b/>
        <sz val="11"/>
        <rFont val="Calibri"/>
        <family val="2"/>
      </rPr>
      <t>No charts to display</t>
    </r>
    <r>
      <rPr>
        <sz val="11"/>
        <rFont val="Calibri"/>
        <family val="2"/>
      </rPr>
      <t xml:space="preserve"> in center of section.</t>
    </r>
  </si>
  <si>
    <r>
      <t xml:space="preserve">1. Tab should display </t>
    </r>
    <r>
      <rPr>
        <b/>
        <sz val="11"/>
        <rFont val="Calibri"/>
        <family val="2"/>
      </rPr>
      <t>Chart with its title, checkbox to select the chart, run button with submenu options and a settings icon with submennu options</t>
    </r>
  </si>
  <si>
    <t xml:space="preserve">Chart should contain below,
     1. Chart Title
     2. Expand/ collapse button 
     3. Run icon with submenu options:
          Edit Title
          Delete Chart
          Download report
           Enlarge chart
           Refresh chart
     4. Charts
     5. Settings icon with options:
          Collapse All
          Expand All
           Save Chart sequence
          Refresh all charts
          Select all charts
          Unselect all charts
           Export selected charts
           Manage color palettes
          </t>
  </si>
  <si>
    <t>Verify My Charts.</t>
  </si>
  <si>
    <t>Chart should contain below,
     1. Chart Title
     2. Expand/ collapse button 
     3. Run icon with submenu options:
          Edit Title
          Delete Chart
          Download report
           Enlarge chart
           Refresh chart
     4. Charts
    5. Settings icon with options:
          Collapse All
          Expand All
           Save Chart sequence
          Refresh all charts
          Select all charts
          Unselect all charts
           Export selected charts
           Manage color palettes</t>
  </si>
  <si>
    <t>Chart should contain below,
     1. Chart Title
     2. Expand/ collapse button 
     3. Run icon 
     4. Charts
    5. Settings icon with options:
          Collapse All
          Expand All
           Save Chart sequence
          Refresh all charts
          Select all charts
          Unselect all charts
           Export selected charts
           Manage color palettes</t>
  </si>
  <si>
    <r>
      <t xml:space="preserve">1. User should able to click on that option.
2. Alert popup with title Oops we hit a snag! should open with Message and X, Ok, Got it buttons.
     </t>
    </r>
    <r>
      <rPr>
        <b/>
        <sz val="11"/>
        <rFont val="Calibri"/>
        <family val="2"/>
      </rPr>
      <t>Please select chart to export.</t>
    </r>
  </si>
  <si>
    <r>
      <t xml:space="preserve">1. Email Subject line should be </t>
    </r>
    <r>
      <rPr>
        <b/>
        <sz val="11"/>
        <rFont val="Calibri"/>
        <family val="2"/>
        <scheme val="minor"/>
      </rPr>
      <t>Numerator Promotions Intel Exported Scorecard Chart(s) Report.</t>
    </r>
    <r>
      <rPr>
        <sz val="11"/>
        <rFont val="Calibri"/>
        <family val="2"/>
        <scheme val="minor"/>
      </rPr>
      <t xml:space="preserve">
2. Email should have Download Report link.
3. Email body should display other details.</t>
    </r>
  </si>
  <si>
    <t>Click on Download Report link</t>
  </si>
  <si>
    <t>Pptx file should get downloaded</t>
  </si>
  <si>
    <r>
      <t xml:space="preserve">1. User should able to Open PowerPoint file.
2. PowerPoint file Name should be </t>
    </r>
    <r>
      <rPr>
        <b/>
        <sz val="11"/>
        <rFont val="Calibri"/>
        <family val="2"/>
        <scheme val="minor"/>
      </rPr>
      <t>Numerator_Promotions_Intel_Chart_Report_&lt;Date&gt;_&lt;Time&gt;.pptx</t>
    </r>
    <r>
      <rPr>
        <sz val="11"/>
        <rFont val="Calibri"/>
        <family val="2"/>
        <scheme val="minor"/>
      </rPr>
      <t xml:space="preserve">
3. PowerPoint file should contains </t>
    </r>
    <r>
      <rPr>
        <b/>
        <sz val="11"/>
        <rFont val="Calibri"/>
        <family val="2"/>
        <scheme val="minor"/>
      </rPr>
      <t>About Numerator &amp; Chart Images</t>
    </r>
    <r>
      <rPr>
        <sz val="11"/>
        <rFont val="Calibri"/>
        <family val="2"/>
        <scheme val="minor"/>
      </rPr>
      <t xml:space="preserve"> in slides.</t>
    </r>
  </si>
  <si>
    <t>Verify Play icon options for My Charts section</t>
  </si>
  <si>
    <t>Verify Play icon options for Shared Charts section</t>
  </si>
  <si>
    <r>
      <t xml:space="preserve">1. Excel file Name should be </t>
    </r>
    <r>
      <rPr>
        <b/>
        <sz val="11"/>
        <rFont val="Calibri"/>
        <family val="2"/>
        <scheme val="minor"/>
      </rPr>
      <t>Numerator_Promotions_Intel_Summary_Chart Title_&lt;Date&gt;_&lt;Time&gt;.xlsx</t>
    </r>
    <r>
      <rPr>
        <sz val="11"/>
        <rFont val="Calibri"/>
        <family val="2"/>
        <scheme val="minor"/>
      </rPr>
      <t xml:space="preserve">
3. Excel file should contains </t>
    </r>
    <r>
      <rPr>
        <b/>
        <sz val="11"/>
        <rFont val="Calibri"/>
        <family val="2"/>
        <scheme val="minor"/>
      </rPr>
      <t>Summary Template named</t>
    </r>
    <r>
      <rPr>
        <sz val="11"/>
        <rFont val="Calibri"/>
        <family val="2"/>
        <scheme val="minor"/>
      </rPr>
      <t xml:space="preserve"> &amp; </t>
    </r>
    <r>
      <rPr>
        <b/>
        <sz val="11"/>
        <rFont val="Calibri"/>
        <family val="2"/>
        <scheme val="minor"/>
      </rPr>
      <t xml:space="preserve">About This Report </t>
    </r>
    <r>
      <rPr>
        <sz val="11"/>
        <rFont val="Calibri"/>
        <family val="2"/>
        <scheme val="minor"/>
      </rPr>
      <t>tabs with detail.</t>
    </r>
  </si>
  <si>
    <r>
      <t xml:space="preserve">1. Tab should display </t>
    </r>
    <r>
      <rPr>
        <b/>
        <sz val="11"/>
        <rFont val="Calibri"/>
        <family val="2"/>
      </rPr>
      <t>Chart with its title, checkbox to select the chart, run button with submenu options and a settings icon with submennu options
2. It should display following sections:
My Charts and Shared charts</t>
    </r>
  </si>
  <si>
    <t>Verify Shared charts section</t>
  </si>
  <si>
    <t>Shared charts section should display sharred charts with title, checkbox to select the chart, play button with submenu options</t>
  </si>
  <si>
    <r>
      <rPr>
        <b/>
        <sz val="11"/>
        <rFont val="Calibri"/>
        <family val="2"/>
      </rPr>
      <t>Chart Title</t>
    </r>
    <r>
      <rPr>
        <sz val="11"/>
        <rFont val="Calibri"/>
        <family val="2"/>
      </rPr>
      <t xml:space="preserve"> popup should open below,
     1. Download drop down with options: Download PNG, Download JPG, Download PDF
     2. Print
     3. Chart Image
     4. Label </t>
    </r>
    <r>
      <rPr>
        <b/>
        <sz val="11"/>
        <rFont val="Calibri"/>
        <family val="2"/>
      </rPr>
      <t>Powered by Numerator</t>
    </r>
    <r>
      <rPr>
        <sz val="11"/>
        <rFont val="Calibri"/>
        <family val="2"/>
      </rPr>
      <t xml:space="preserve">
     5. X or Cancel buttons</t>
    </r>
  </si>
  <si>
    <r>
      <rPr>
        <b/>
        <sz val="11"/>
        <rFont val="Calibri"/>
        <family val="2"/>
      </rPr>
      <t>Chart Title</t>
    </r>
    <r>
      <rPr>
        <sz val="11"/>
        <rFont val="Calibri"/>
        <family val="2"/>
      </rPr>
      <t xml:space="preserve"> popup should open below
     1. Label dropdown with options : Auto, Rotate 90 degree, rotate 45 degree, staggerred
     2. Download dropdown with options : Download JPG, Download PNG, Download PDF
     3. Print
     4. Chart Image
     5. Label </t>
    </r>
    <r>
      <rPr>
        <b/>
        <sz val="11"/>
        <rFont val="Calibri"/>
        <family val="2"/>
      </rPr>
      <t>Powered by Numerator</t>
    </r>
    <r>
      <rPr>
        <sz val="11"/>
        <rFont val="Calibri"/>
        <family val="2"/>
      </rPr>
      <t xml:space="preserve">
     6. X or Cancel buttons</t>
    </r>
  </si>
  <si>
    <r>
      <t xml:space="preserve">Verify </t>
    </r>
    <r>
      <rPr>
        <b/>
        <sz val="11"/>
        <rFont val="Calibri"/>
        <family val="2"/>
      </rPr>
      <t>Download:</t>
    </r>
    <r>
      <rPr>
        <sz val="11"/>
        <rFont val="Calibri"/>
        <family val="2"/>
      </rPr>
      <t xml:space="preserve"> DDL.</t>
    </r>
  </si>
  <si>
    <t>Drop Down List should contains below options,
     1. Download As PNG
     2. Download As JPG (Default Selected)
     3. Download As PDF</t>
  </si>
</sst>
</file>

<file path=xl/styles.xml><?xml version="1.0" encoding="utf-8"?>
<styleSheet xmlns="http://schemas.openxmlformats.org/spreadsheetml/2006/main">
  <numFmts count="1">
    <numFmt numFmtId="164" formatCode="_(* #,##0_);_(* \(#,##0\);_(* &quot;-&quot;_);_(@_)"/>
  </numFmts>
  <fonts count="49">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b/>
      <sz val="11"/>
      <color theme="1"/>
      <name val="Calibri"/>
      <family val="2"/>
      <scheme val="minor"/>
    </font>
    <font>
      <sz val="11"/>
      <color theme="0"/>
      <name val="Calibri"/>
      <family val="2"/>
      <scheme val="minor"/>
    </font>
    <font>
      <b/>
      <sz val="11"/>
      <color theme="0"/>
      <name val="Calibri"/>
      <family val="2"/>
      <scheme val="minor"/>
    </font>
    <font>
      <u/>
      <sz val="10"/>
      <color theme="10"/>
      <name val="Arial"/>
      <family val="2"/>
    </font>
    <font>
      <sz val="11"/>
      <color indexed="63"/>
      <name val="Calibri"/>
      <family val="2"/>
      <scheme val="minor"/>
    </font>
    <font>
      <b/>
      <sz val="11"/>
      <color indexed="63"/>
      <name val="Calibri"/>
      <family val="2"/>
      <scheme val="minor"/>
    </font>
    <font>
      <sz val="11"/>
      <name val="Calibri"/>
      <family val="2"/>
      <scheme val="minor"/>
    </font>
    <font>
      <b/>
      <sz val="11"/>
      <color indexed="34"/>
      <name val="Calibri"/>
      <family val="2"/>
      <scheme val="minor"/>
    </font>
    <font>
      <b/>
      <sz val="11"/>
      <color indexed="26"/>
      <name val="Calibri"/>
      <family val="2"/>
      <scheme val="minor"/>
    </font>
    <font>
      <sz val="10"/>
      <name val="Arial"/>
      <family val="2"/>
    </font>
    <font>
      <b/>
      <sz val="11"/>
      <name val="Calibri"/>
      <family val="2"/>
    </font>
    <font>
      <sz val="11"/>
      <name val="Calibri"/>
      <family val="2"/>
    </font>
    <font>
      <sz val="10"/>
      <name val="Calibri"/>
      <family val="2"/>
    </font>
    <font>
      <b/>
      <sz val="11"/>
      <color indexed="48"/>
      <name val="Calibri"/>
      <family val="2"/>
    </font>
    <font>
      <b/>
      <sz val="11"/>
      <color indexed="45"/>
      <name val="Calibri"/>
      <family val="2"/>
    </font>
    <font>
      <sz val="11"/>
      <color indexed="63"/>
      <name val="Calibri"/>
      <family val="2"/>
    </font>
    <font>
      <b/>
      <sz val="14"/>
      <name val="Calibri"/>
      <family val="2"/>
    </font>
    <font>
      <sz val="10"/>
      <name val="Arial"/>
      <charset val="134"/>
    </font>
    <font>
      <b/>
      <sz val="12"/>
      <name val="Calibri"/>
      <family val="2"/>
      <scheme val="minor"/>
    </font>
    <font>
      <b/>
      <sz val="11"/>
      <name val="Calibri"/>
      <family val="2"/>
      <scheme val="minor"/>
    </font>
    <font>
      <b/>
      <u/>
      <sz val="10"/>
      <color indexed="22"/>
      <name val="Arial"/>
      <family val="2"/>
    </font>
  </fonts>
  <fills count="25">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9" tint="-0.249977111117893"/>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36">
    <border>
      <left/>
      <right/>
      <top/>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right/>
      <top/>
      <bottom style="thick">
        <color theme="4" tint="0.499984740745262"/>
      </bottom>
      <diagonal/>
    </border>
    <border>
      <left style="thin">
        <color auto="1"/>
      </left>
      <right style="thin">
        <color auto="1"/>
      </right>
      <top style="thin">
        <color auto="1"/>
      </top>
      <bottom style="thick">
        <color theme="4" tint="0.499984740745262"/>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45">
    <xf numFmtId="0" fontId="0" fillId="0" borderId="0">
      <alignment vertical="center"/>
    </xf>
    <xf numFmtId="0" fontId="14" fillId="0" borderId="9" applyNumberFormat="0" applyFill="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5" fillId="9"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13" fillId="7" borderId="12" applyNumberFormat="0" applyAlignment="0" applyProtection="0">
      <alignment vertical="center"/>
    </xf>
    <xf numFmtId="0" fontId="7" fillId="6" borderId="0" applyNumberFormat="0" applyBorder="0" applyAlignment="0" applyProtection="0">
      <alignment vertical="center"/>
    </xf>
    <xf numFmtId="0" fontId="14" fillId="0" borderId="9"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15" fillId="14"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15" fillId="12" borderId="0" applyNumberFormat="0" applyBorder="0" applyAlignment="0" applyProtection="0">
      <alignment vertical="center"/>
    </xf>
    <xf numFmtId="0" fontId="10" fillId="7" borderId="10" applyNumberFormat="0" applyAlignment="0" applyProtection="0">
      <alignment vertical="center"/>
    </xf>
    <xf numFmtId="0" fontId="4"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4" fillId="6"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7" fillId="4" borderId="0" applyNumberFormat="0" applyBorder="0" applyAlignment="0" applyProtection="0">
      <alignment vertical="center"/>
    </xf>
    <xf numFmtId="0" fontId="4" fillId="4"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7" fillId="0" borderId="0">
      <alignment vertical="center"/>
    </xf>
    <xf numFmtId="0" fontId="15" fillId="9" borderId="0" applyNumberFormat="0" applyBorder="0" applyAlignment="0" applyProtection="0">
      <alignment vertical="center"/>
    </xf>
    <xf numFmtId="0" fontId="7" fillId="11" borderId="0" applyNumberFormat="0" applyBorder="0" applyAlignment="0" applyProtection="0">
      <alignment vertical="center"/>
    </xf>
    <xf numFmtId="0" fontId="12"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5" fillId="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27" fillId="0" borderId="0">
      <alignment vertical="center"/>
    </xf>
    <xf numFmtId="0" fontId="27" fillId="6" borderId="11" applyNumberFormat="0" applyFont="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6" fillId="8" borderId="0" applyNumberFormat="0" applyBorder="0" applyAlignment="0" applyProtection="0">
      <alignment vertical="center"/>
    </xf>
    <xf numFmtId="0" fontId="17" fillId="15" borderId="13" applyNumberFormat="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0" fillId="0" borderId="14" applyNumberFormat="0" applyFill="0" applyAlignment="0" applyProtection="0">
      <alignment vertical="center"/>
    </xf>
    <xf numFmtId="0" fontId="27" fillId="0" borderId="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5"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5" fillId="11" borderId="12" applyNumberFormat="0" applyAlignment="0" applyProtection="0">
      <alignment vertical="center"/>
    </xf>
    <xf numFmtId="0" fontId="9" fillId="0" borderId="1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7" fillId="0" borderId="0">
      <alignment vertical="center"/>
    </xf>
    <xf numFmtId="0" fontId="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8" fillId="0" borderId="0">
      <alignment vertical="center"/>
    </xf>
    <xf numFmtId="0" fontId="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1" fillId="0" borderId="0" applyNumberFormat="0" applyFill="0" applyBorder="0" applyAlignment="0" applyProtection="0">
      <alignment vertical="center"/>
    </xf>
    <xf numFmtId="0" fontId="26" fillId="0" borderId="17" applyNumberFormat="0" applyFill="0" applyAlignment="0" applyProtection="0">
      <alignment vertical="center"/>
    </xf>
    <xf numFmtId="0" fontId="9" fillId="0" borderId="0" applyNumberFormat="0" applyFill="0" applyBorder="0" applyAlignment="0" applyProtection="0">
      <alignment vertical="center"/>
    </xf>
    <xf numFmtId="0" fontId="1" fillId="0" borderId="0"/>
    <xf numFmtId="0" fontId="29" fillId="19" borderId="0" applyNumberFormat="0" applyBorder="0" applyAlignment="0" applyProtection="0"/>
    <xf numFmtId="0" fontId="29" fillId="20" borderId="0" applyNumberFormat="0" applyBorder="0" applyAlignment="0" applyProtection="0"/>
    <xf numFmtId="0" fontId="31" fillId="0" borderId="0" applyNumberFormat="0" applyFill="0" applyBorder="0" applyAlignment="0" applyProtection="0">
      <alignment vertical="center"/>
    </xf>
    <xf numFmtId="0" fontId="1" fillId="21" borderId="0" applyNumberFormat="0" applyBorder="0" applyAlignment="0" applyProtection="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164" fontId="45" fillId="0" borderId="0" applyFont="0" applyFill="0" applyBorder="0" applyAlignment="0" applyProtection="0"/>
    <xf numFmtId="0" fontId="27" fillId="0" borderId="0">
      <alignment vertical="center"/>
    </xf>
  </cellStyleXfs>
  <cellXfs count="93">
    <xf numFmtId="0" fontId="0" fillId="0" borderId="0" xfId="0" applyAlignment="1"/>
    <xf numFmtId="0" fontId="1" fillId="0" borderId="0" xfId="134"/>
    <xf numFmtId="0" fontId="32" fillId="3" borderId="18" xfId="13" applyFont="1" applyBorder="1" applyAlignment="1"/>
    <xf numFmtId="0" fontId="33" fillId="3" borderId="18" xfId="13" applyFont="1" applyBorder="1" applyAlignment="1"/>
    <xf numFmtId="10" fontId="32" fillId="6" borderId="18" xfId="34" applyNumberFormat="1" applyFont="1" applyBorder="1" applyAlignment="1"/>
    <xf numFmtId="0" fontId="34" fillId="7" borderId="0" xfId="48" applyFont="1" applyFill="1" applyAlignment="1"/>
    <xf numFmtId="0" fontId="34" fillId="7" borderId="18" xfId="48" applyFont="1" applyFill="1" applyBorder="1" applyAlignment="1"/>
    <xf numFmtId="0" fontId="35" fillId="9" borderId="9" xfId="24" applyFont="1" applyBorder="1" applyAlignment="1"/>
    <xf numFmtId="0" fontId="35" fillId="9" borderId="21" xfId="24" applyFont="1" applyBorder="1" applyAlignment="1"/>
    <xf numFmtId="10" fontId="36" fillId="10" borderId="9" xfId="87" applyNumberFormat="1" applyFont="1" applyFill="1" applyAlignment="1"/>
    <xf numFmtId="10" fontId="1" fillId="21" borderId="18" xfId="138" applyNumberFormat="1" applyBorder="1"/>
    <xf numFmtId="0" fontId="39" fillId="0" borderId="0" xfId="139" applyFont="1" applyAlignment="1"/>
    <xf numFmtId="0" fontId="39" fillId="0" borderId="0" xfId="139" applyFont="1" applyAlignment="1">
      <alignment wrapText="1"/>
    </xf>
    <xf numFmtId="0" fontId="39" fillId="0" borderId="0" xfId="139" applyFont="1" applyAlignment="1">
      <alignment horizontal="center"/>
    </xf>
    <xf numFmtId="0" fontId="39" fillId="0" borderId="0" xfId="140" applyFont="1" applyAlignment="1"/>
    <xf numFmtId="0" fontId="39" fillId="0" borderId="0" xfId="141" applyFont="1" applyAlignment="1">
      <alignment horizontal="center" vertical="center"/>
    </xf>
    <xf numFmtId="0" fontId="38" fillId="2" borderId="1" xfId="140" applyFont="1" applyFill="1" applyBorder="1" applyAlignment="1">
      <alignment horizontal="right" vertical="center" wrapText="1"/>
    </xf>
    <xf numFmtId="0" fontId="39" fillId="3" borderId="1" xfId="140" applyFont="1" applyFill="1" applyBorder="1" applyAlignment="1">
      <alignment horizontal="left" vertical="center" wrapText="1"/>
    </xf>
    <xf numFmtId="0" fontId="38" fillId="0" borderId="0" xfId="141" applyFont="1" applyAlignment="1">
      <alignment horizontal="center" vertical="center" wrapText="1"/>
    </xf>
    <xf numFmtId="0" fontId="41" fillId="0" borderId="0" xfId="141" applyFont="1" applyAlignment="1">
      <alignment horizontal="center" vertical="center" wrapText="1"/>
    </xf>
    <xf numFmtId="0" fontId="42" fillId="3" borderId="1" xfId="140" applyFont="1" applyFill="1" applyBorder="1" applyAlignment="1">
      <alignment horizontal="left" vertical="center" wrapText="1"/>
    </xf>
    <xf numFmtId="0" fontId="42" fillId="0" borderId="0" xfId="141" applyFont="1" applyAlignment="1">
      <alignment horizontal="center" vertical="center" wrapText="1"/>
    </xf>
    <xf numFmtId="14" fontId="43" fillId="3" borderId="1" xfId="140" applyNumberFormat="1" applyFont="1" applyFill="1" applyBorder="1" applyAlignment="1">
      <alignment horizontal="left" vertical="center" wrapText="1"/>
    </xf>
    <xf numFmtId="14" fontId="43" fillId="0" borderId="0" xfId="141" applyNumberFormat="1" applyFont="1" applyAlignment="1">
      <alignment horizontal="center" vertical="center" wrapText="1"/>
    </xf>
    <xf numFmtId="0" fontId="39" fillId="0" borderId="0" xfId="141" applyFont="1" applyAlignment="1">
      <alignment horizontal="center" vertical="center" wrapText="1"/>
    </xf>
    <xf numFmtId="0" fontId="2" fillId="3" borderId="1" xfId="140" applyFont="1" applyFill="1" applyBorder="1" applyAlignment="1">
      <alignment horizontal="left" vertical="center" wrapText="1"/>
    </xf>
    <xf numFmtId="0" fontId="39" fillId="7" borderId="3" xfId="140" applyFont="1" applyFill="1" applyBorder="1" applyAlignment="1">
      <alignment horizontal="center" vertical="center"/>
    </xf>
    <xf numFmtId="0" fontId="43" fillId="0" borderId="0" xfId="141" applyFont="1" applyAlignment="1">
      <alignment horizontal="center" vertical="center" wrapText="1"/>
    </xf>
    <xf numFmtId="0" fontId="39" fillId="0" borderId="0" xfId="141" applyFont="1" applyAlignment="1">
      <alignment horizontal="left" vertical="center" wrapText="1"/>
    </xf>
    <xf numFmtId="0" fontId="39" fillId="7" borderId="6" xfId="140" applyFont="1" applyFill="1" applyBorder="1" applyAlignment="1">
      <alignment horizontal="center" vertical="center"/>
    </xf>
    <xf numFmtId="0" fontId="2" fillId="3" borderId="0" xfId="140" applyFont="1" applyFill="1" applyAlignment="1">
      <alignment horizontal="left" vertical="center" wrapText="1"/>
    </xf>
    <xf numFmtId="0" fontId="39" fillId="0" borderId="0" xfId="141" applyFont="1" applyAlignment="1"/>
    <xf numFmtId="0" fontId="40" fillId="0" borderId="0" xfId="140" applyFont="1" applyAlignment="1">
      <alignment horizontal="center" vertical="center"/>
    </xf>
    <xf numFmtId="0" fontId="3" fillId="2" borderId="0" xfId="140" applyFont="1" applyFill="1" applyAlignment="1">
      <alignment horizontal="center" vertical="center" wrapText="1"/>
    </xf>
    <xf numFmtId="0" fontId="39" fillId="0" borderId="0" xfId="141" applyFont="1" applyAlignment="1">
      <alignment horizontal="center"/>
    </xf>
    <xf numFmtId="0" fontId="3" fillId="4" borderId="0" xfId="140" applyFont="1" applyFill="1" applyAlignment="1">
      <alignment horizontal="center" vertical="center" wrapText="1"/>
    </xf>
    <xf numFmtId="164" fontId="46" fillId="0" borderId="0" xfId="143" applyFont="1" applyAlignment="1">
      <alignment horizontal="center" vertical="center" wrapText="1" readingOrder="1"/>
    </xf>
    <xf numFmtId="0" fontId="30" fillId="19" borderId="20" xfId="135" applyFont="1" applyBorder="1" applyAlignment="1">
      <alignment horizontal="center" vertical="center"/>
    </xf>
    <xf numFmtId="0" fontId="30" fillId="19" borderId="20" xfId="135" applyFont="1" applyBorder="1" applyAlignment="1">
      <alignment horizontal="center" vertical="center" wrapText="1"/>
    </xf>
    <xf numFmtId="0" fontId="38" fillId="0" borderId="22" xfId="140" applyFont="1" applyBorder="1" applyAlignment="1">
      <alignment horizontal="center" vertical="center"/>
    </xf>
    <xf numFmtId="0" fontId="38" fillId="0" borderId="23" xfId="140" applyFont="1" applyBorder="1" applyAlignment="1">
      <alignment horizontal="center" vertical="center"/>
    </xf>
    <xf numFmtId="0" fontId="38" fillId="0" borderId="24" xfId="140" applyFont="1" applyBorder="1" applyAlignment="1">
      <alignment horizontal="center" vertical="center"/>
    </xf>
    <xf numFmtId="0" fontId="47" fillId="22" borderId="26" xfId="140" applyFont="1" applyFill="1" applyBorder="1" applyAlignment="1">
      <alignment horizontal="center" vertical="center"/>
    </xf>
    <xf numFmtId="0" fontId="3" fillId="24" borderId="27" xfId="140" applyFont="1" applyFill="1" applyBorder="1" applyAlignment="1">
      <alignment horizontal="center" vertical="center"/>
    </xf>
    <xf numFmtId="0" fontId="39" fillId="7" borderId="28" xfId="140" applyFont="1" applyFill="1" applyBorder="1" applyAlignment="1">
      <alignment horizontal="center" vertical="center"/>
    </xf>
    <xf numFmtId="0" fontId="38" fillId="3" borderId="5" xfId="140" applyFont="1" applyFill="1" applyBorder="1" applyAlignment="1">
      <alignment horizontal="right" vertical="center"/>
    </xf>
    <xf numFmtId="0" fontId="38" fillId="3" borderId="25" xfId="140" applyFont="1" applyFill="1" applyBorder="1" applyAlignment="1">
      <alignment horizontal="right" vertical="center"/>
    </xf>
    <xf numFmtId="0" fontId="38" fillId="3" borderId="30" xfId="140" applyFont="1" applyFill="1" applyBorder="1" applyAlignment="1">
      <alignment horizontal="right" vertical="center"/>
    </xf>
    <xf numFmtId="0" fontId="3" fillId="2" borderId="1" xfId="140" applyFont="1" applyFill="1" applyBorder="1" applyAlignment="1">
      <alignment horizontal="right" vertical="center" wrapText="1"/>
    </xf>
    <xf numFmtId="0" fontId="3" fillId="5" borderId="5" xfId="140" applyFont="1" applyFill="1" applyBorder="1" applyAlignment="1">
      <alignment horizontal="center" vertical="center"/>
    </xf>
    <xf numFmtId="0" fontId="3" fillId="23" borderId="25" xfId="140" applyFont="1" applyFill="1" applyBorder="1" applyAlignment="1">
      <alignment horizontal="center" vertical="center"/>
    </xf>
    <xf numFmtId="0" fontId="2" fillId="0" borderId="0" xfId="140" applyFont="1" applyAlignment="1"/>
    <xf numFmtId="0" fontId="38" fillId="2" borderId="33" xfId="139" applyFont="1" applyFill="1" applyBorder="1" applyAlignment="1">
      <alignment horizontal="center" vertical="center"/>
    </xf>
    <xf numFmtId="0" fontId="38" fillId="2" borderId="33" xfId="139" applyFont="1" applyFill="1" applyBorder="1" applyAlignment="1">
      <alignment horizontal="center" vertical="center" wrapText="1"/>
    </xf>
    <xf numFmtId="0" fontId="2" fillId="0" borderId="33" xfId="140" applyFont="1" applyBorder="1" applyAlignment="1">
      <alignment wrapText="1"/>
    </xf>
    <xf numFmtId="0" fontId="2" fillId="0" borderId="33" xfId="140" applyFont="1" applyBorder="1" applyAlignment="1">
      <alignment horizontal="center" vertical="center" wrapText="1"/>
    </xf>
    <xf numFmtId="0" fontId="39" fillId="0" borderId="0" xfId="140" applyFont="1" applyAlignment="1">
      <alignment horizontal="center"/>
    </xf>
    <xf numFmtId="14" fontId="38" fillId="0" borderId="31" xfId="140" applyNumberFormat="1" applyFont="1" applyBorder="1" applyAlignment="1">
      <alignment horizontal="center"/>
    </xf>
    <xf numFmtId="0" fontId="38" fillId="0" borderId="32" xfId="140" applyFont="1" applyBorder="1" applyAlignment="1">
      <alignment horizontal="center"/>
    </xf>
    <xf numFmtId="0" fontId="38" fillId="0" borderId="27" xfId="140" applyFont="1" applyBorder="1" applyAlignment="1">
      <alignment horizontal="center"/>
    </xf>
    <xf numFmtId="0" fontId="39" fillId="7" borderId="29" xfId="140" applyFont="1" applyFill="1" applyBorder="1" applyAlignment="1">
      <alignment horizontal="center"/>
    </xf>
    <xf numFmtId="0" fontId="39" fillId="7" borderId="4" xfId="140" applyFont="1" applyFill="1" applyBorder="1" applyAlignment="1">
      <alignment horizontal="center"/>
    </xf>
    <xf numFmtId="0" fontId="39" fillId="7" borderId="7" xfId="140" applyFont="1" applyFill="1" applyBorder="1" applyAlignment="1">
      <alignment horizontal="center"/>
    </xf>
    <xf numFmtId="0" fontId="3" fillId="2" borderId="0" xfId="140" applyFont="1" applyFill="1" applyAlignment="1">
      <alignment horizontal="left" vertical="center"/>
    </xf>
    <xf numFmtId="0" fontId="2" fillId="2" borderId="0" xfId="140" applyFont="1" applyFill="1" applyAlignment="1">
      <alignment horizontal="left" vertical="center"/>
    </xf>
    <xf numFmtId="0" fontId="3" fillId="3" borderId="0" xfId="140" applyFont="1" applyFill="1" applyAlignment="1">
      <alignment horizontal="center" vertical="center" wrapText="1"/>
    </xf>
    <xf numFmtId="0" fontId="2" fillId="3" borderId="0" xfId="140" applyFont="1" applyFill="1" applyAlignment="1">
      <alignment horizontal="center" vertical="center" wrapText="1"/>
    </xf>
    <xf numFmtId="0" fontId="2" fillId="0" borderId="0" xfId="144" applyFont="1" applyAlignment="1">
      <alignment horizontal="center" vertical="center" wrapText="1"/>
    </xf>
    <xf numFmtId="0" fontId="2" fillId="0" borderId="0" xfId="144" applyFont="1" applyAlignment="1">
      <alignment horizontal="left" vertical="center" wrapText="1"/>
    </xf>
    <xf numFmtId="0" fontId="2" fillId="0" borderId="0" xfId="144" applyFont="1" applyAlignment="1">
      <alignment vertical="center" wrapText="1"/>
    </xf>
    <xf numFmtId="0" fontId="3" fillId="3" borderId="0" xfId="140" applyFont="1" applyFill="1" applyAlignment="1">
      <alignment horizontal="left" vertical="center" wrapText="1"/>
    </xf>
    <xf numFmtId="0" fontId="3" fillId="0" borderId="0" xfId="140" applyFont="1" applyAlignment="1">
      <alignment horizontal="left" vertical="center" wrapText="1"/>
    </xf>
    <xf numFmtId="0" fontId="3" fillId="2" borderId="0" xfId="140" applyFont="1" applyFill="1" applyAlignment="1" applyProtection="1">
      <alignment horizontal="center" vertical="center"/>
      <protection hidden="1"/>
    </xf>
    <xf numFmtId="0" fontId="2" fillId="0" borderId="0" xfId="144" applyFont="1" applyAlignment="1">
      <alignment horizontal="center" vertical="center"/>
    </xf>
    <xf numFmtId="0" fontId="48" fillId="3" borderId="0" xfId="92" applyFont="1" applyFill="1" applyAlignment="1">
      <alignment horizontal="center" wrapText="1"/>
    </xf>
    <xf numFmtId="0" fontId="34" fillId="0" borderId="0" xfId="144" applyFont="1" applyAlignment="1">
      <alignment horizontal="left" vertical="center" wrapText="1"/>
    </xf>
    <xf numFmtId="0" fontId="2" fillId="0" borderId="0" xfId="144" applyFont="1">
      <alignment vertical="center"/>
    </xf>
    <xf numFmtId="0" fontId="34" fillId="0" borderId="0" xfId="144" applyFont="1" applyAlignment="1">
      <alignment vertical="center" wrapText="1"/>
    </xf>
    <xf numFmtId="0" fontId="3" fillId="0" borderId="0" xfId="144" applyFont="1" applyAlignment="1">
      <alignment horizontal="left" vertical="center" wrapText="1"/>
    </xf>
    <xf numFmtId="0" fontId="2" fillId="0" borderId="0" xfId="144" applyFont="1" applyFill="1" applyBorder="1" applyAlignment="1">
      <alignment horizontal="left" vertical="center" wrapText="1"/>
    </xf>
    <xf numFmtId="0" fontId="28" fillId="18" borderId="8" xfId="134" applyFont="1" applyFill="1" applyBorder="1" applyAlignment="1">
      <alignment horizontal="center" vertical="center"/>
    </xf>
    <xf numFmtId="0" fontId="28" fillId="18" borderId="0" xfId="134" applyFont="1" applyFill="1" applyAlignment="1">
      <alignment horizontal="center" vertical="center"/>
    </xf>
    <xf numFmtId="0" fontId="30" fillId="19" borderId="0" xfId="135" applyFont="1" applyAlignment="1">
      <alignment horizontal="center" vertical="center"/>
    </xf>
    <xf numFmtId="0" fontId="30" fillId="19" borderId="19" xfId="135" applyFont="1" applyBorder="1" applyAlignment="1">
      <alignment horizontal="center" vertical="center"/>
    </xf>
    <xf numFmtId="0" fontId="30" fillId="19" borderId="18" xfId="135" applyFont="1" applyBorder="1" applyAlignment="1">
      <alignment horizontal="center"/>
    </xf>
    <xf numFmtId="0" fontId="30" fillId="20" borderId="18" xfId="136" applyFont="1" applyBorder="1" applyAlignment="1">
      <alignment horizontal="center" vertical="center"/>
    </xf>
    <xf numFmtId="0" fontId="3" fillId="0" borderId="34" xfId="139" applyFont="1" applyBorder="1" applyAlignment="1">
      <alignment horizontal="center" vertical="center" wrapText="1"/>
    </xf>
    <xf numFmtId="0" fontId="3" fillId="0" borderId="18" xfId="139" applyFont="1" applyBorder="1" applyAlignment="1">
      <alignment horizontal="center" vertical="center" wrapText="1"/>
    </xf>
    <xf numFmtId="0" fontId="3" fillId="0" borderId="35" xfId="139" applyFont="1" applyBorder="1" applyAlignment="1">
      <alignment horizontal="center" vertical="center" wrapText="1"/>
    </xf>
    <xf numFmtId="0" fontId="3" fillId="2" borderId="0" xfId="140" applyFont="1" applyFill="1" applyAlignment="1">
      <alignment horizontal="left" vertical="center"/>
    </xf>
    <xf numFmtId="0" fontId="38" fillId="2" borderId="2" xfId="140" applyFont="1" applyFill="1" applyBorder="1" applyAlignment="1">
      <alignment horizontal="center" vertical="center"/>
    </xf>
    <xf numFmtId="0" fontId="38" fillId="4" borderId="5" xfId="140" applyFont="1" applyFill="1" applyBorder="1" applyAlignment="1">
      <alignment horizontal="center" vertical="center"/>
    </xf>
    <xf numFmtId="0" fontId="44" fillId="8" borderId="0" xfId="141" applyFont="1" applyFill="1" applyAlignment="1">
      <alignment horizontal="left" vertical="center" wrapText="1"/>
    </xf>
  </cellXfs>
  <cellStyles count="145">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xfId="143" builtinId="6"/>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3" xfId="107"/>
    <cellStyle name="Normal 3 2" xfId="108"/>
    <cellStyle name="Normal 3 2 2" xfId="109"/>
    <cellStyle name="Normal 3 2 2 2" xfId="83"/>
    <cellStyle name="Normal 3 2 3" xfId="110"/>
    <cellStyle name="Normal 3 2 4" xfId="140"/>
    <cellStyle name="Normal 3 3" xfId="56"/>
    <cellStyle name="Normal 3 3 2" xfId="111"/>
    <cellStyle name="Normal 3 3 2 2" xfId="112"/>
    <cellStyle name="Normal 3 4" xfId="139"/>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IN"/>
  <c:roundedCorners val="1"/>
  <c:style val="48"/>
  <c:chart>
    <c:title>
      <c:tx>
        <c:rich>
          <a:bodyPr/>
          <a:lstStyle/>
          <a:p>
            <a:pPr>
              <a:defRPr/>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77"/>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26CD-45BE-BFF3-82FC9F58B237}"/>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26CD-45BE-BFF3-82FC9F58B237}"/>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26CD-45BE-BFF3-82FC9F58B237}"/>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26CD-45BE-BFF3-82FC9F58B237}"/>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32</c:v>
                </c:pt>
                <c:pt idx="1">
                  <c:v>0</c:v>
                </c:pt>
                <c:pt idx="2">
                  <c:v>0</c:v>
                </c:pt>
                <c:pt idx="3">
                  <c:v>4</c:v>
                </c:pt>
              </c:numCache>
            </c:numRef>
          </c:val>
          <c:extLst xmlns:c16r2="http://schemas.microsoft.com/office/drawing/2015/06/chart">
            <c:ext xmlns:c16="http://schemas.microsoft.com/office/drawing/2014/chart" uri="{C3380CC4-5D6E-409C-BE32-E72D297353CC}">
              <c16:uniqueId val="{00000008-26CD-45BE-BFF3-82FC9F58B237}"/>
            </c:ext>
          </c:extLst>
        </c:ser>
        <c:axId val="53739520"/>
        <c:axId val="53741056"/>
      </c:barChart>
      <c:catAx>
        <c:axId val="53739520"/>
        <c:scaling>
          <c:orientation val="minMax"/>
        </c:scaling>
        <c:axPos val="b"/>
        <c:numFmt formatCode="General" sourceLinked="1"/>
        <c:tickLblPos val="nextTo"/>
        <c:txPr>
          <a:bodyPr/>
          <a:lstStyle/>
          <a:p>
            <a:pPr>
              <a:defRPr lang="en-US" baseline="0">
                <a:latin typeface="Calibri" pitchFamily="34" charset="0"/>
              </a:defRPr>
            </a:pPr>
            <a:endParaRPr lang="en-US"/>
          </a:p>
        </c:txPr>
        <c:crossAx val="53741056"/>
        <c:crosses val="autoZero"/>
        <c:auto val="1"/>
        <c:lblAlgn val="ctr"/>
        <c:lblOffset val="100"/>
      </c:catAx>
      <c:valAx>
        <c:axId val="53741056"/>
        <c:scaling>
          <c:orientation val="minMax"/>
        </c:scaling>
        <c:delete val="1"/>
        <c:axPos val="l"/>
        <c:numFmt formatCode="General" sourceLinked="1"/>
        <c:tickLblPos val="none"/>
        <c:crossAx val="53739520"/>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55" l="0.70000000000000062" r="0.70000000000000062" t="0.750000000000005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IN"/>
  <c:roundedCorners val="1"/>
  <c:style val="45"/>
  <c:chart>
    <c:title>
      <c:tx>
        <c:rich>
          <a:bodyPr/>
          <a:lstStyle/>
          <a:p>
            <a:pPr>
              <a:defRPr/>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398"/>
          <c:w val="0.92496729254319798"/>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D80B-46B2-8F87-7B88B99C1BAA}"/>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D80B-46B2-8F87-7B88B99C1BAA}"/>
              </c:ext>
            </c:extLst>
          </c:dPt>
          <c:dLbls>
            <c:dLbl>
              <c:idx val="0"/>
              <c:spPr/>
              <c:txPr>
                <a:bodyPr/>
                <a:lstStyle/>
                <a:p>
                  <a:pPr>
                    <a:defRPr baseline="0">
                      <a:solidFill>
                        <a:schemeClr val="tx1"/>
                      </a:solidFill>
                    </a:defRPr>
                  </a:pPr>
                  <a:endParaRPr lang="en-US"/>
                </a:p>
              </c:txPr>
            </c:dLbl>
            <c:dLbl>
              <c:idx val="1"/>
              <c:spPr/>
              <c:txPr>
                <a:bodyPr/>
                <a:lstStyle/>
                <a:p>
                  <a:pPr>
                    <a:defRPr baseline="0">
                      <a:solidFill>
                        <a:schemeClr val="tx1"/>
                      </a:solidFill>
                    </a:defRPr>
                  </a:pPr>
                  <a:endParaRPr lang="en-US"/>
                </a:p>
              </c:txPr>
            </c:dLbl>
            <c:spPr>
              <a:noFill/>
              <a:ln>
                <a:noFill/>
              </a:ln>
              <a:effectLst/>
            </c:sp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0.88888888888888884</c:v>
                </c:pt>
                <c:pt idx="1">
                  <c:v>0.11111111111111116</c:v>
                </c:pt>
              </c:numCache>
            </c:numRef>
          </c:val>
          <c:extLst xmlns:c16r2="http://schemas.microsoft.com/office/drawing/2015/06/chart">
            <c:ext xmlns:c16="http://schemas.microsoft.com/office/drawing/2014/chart" uri="{C3380CC4-5D6E-409C-BE32-E72D297353CC}">
              <c16:uniqueId val="{00000004-D80B-46B2-8F87-7B88B99C1BAA}"/>
            </c:ext>
          </c:extLst>
        </c:ser>
        <c:dLbls>
          <c:showPercent val="1"/>
        </c:dLbls>
      </c:pie3DChart>
      <c:spPr>
        <a:solidFill>
          <a:srgbClr val="3F3F3F"/>
        </a:solidFill>
      </c:spPr>
    </c:plotArea>
    <c:legend>
      <c:legendPos val="b"/>
      <c:layout>
        <c:manualLayout>
          <c:xMode val="edge"/>
          <c:yMode val="edge"/>
          <c:x val="0.270891046791853"/>
          <c:y val="0.88141746683253441"/>
          <c:w val="0.42791036796598148"/>
          <c:h val="7.1280252974084315E-2"/>
        </c:manualLayout>
      </c:layout>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4" l="0.70000000000000062" r="0.70000000000000062" t="0.75000000000000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IN"/>
  <c:chart>
    <c:plotArea>
      <c:layout>
        <c:manualLayout>
          <c:layoutTarget val="inner"/>
          <c:xMode val="edge"/>
          <c:yMode val="edge"/>
          <c:x val="0.27595722641494741"/>
          <c:y val="7.1365887012686424E-2"/>
          <c:w val="0.29672375522792621"/>
          <c:h val="0.85466509216403885"/>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0C6E-4DD9-A284-152F49145714}"/>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0C6E-4DD9-A284-152F49145714}"/>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0C6E-4DD9-A284-152F49145714}"/>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0C6E-4DD9-A284-152F49145714}"/>
              </c:ext>
            </c:extLst>
          </c:dPt>
          <c:cat>
            <c:strRef>
              <c:f>ScoreCard!$F$7:$F$10</c:f>
              <c:strCache>
                <c:ptCount val="4"/>
                <c:pt idx="0">
                  <c:v>Pass</c:v>
                </c:pt>
                <c:pt idx="1">
                  <c:v>Fail</c:v>
                </c:pt>
                <c:pt idx="2">
                  <c:v>Blocked</c:v>
                </c:pt>
                <c:pt idx="3">
                  <c:v>Not Executed</c:v>
                </c:pt>
              </c:strCache>
            </c:strRef>
          </c:cat>
          <c:val>
            <c:numRef>
              <c:f>ScoreCard!$G$7:$G$10</c:f>
              <c:numCache>
                <c:formatCode>General</c:formatCode>
                <c:ptCount val="4"/>
                <c:pt idx="0">
                  <c:v>32</c:v>
                </c:pt>
                <c:pt idx="1">
                  <c:v>0</c:v>
                </c:pt>
                <c:pt idx="2">
                  <c:v>0</c:v>
                </c:pt>
                <c:pt idx="3">
                  <c:v>4</c:v>
                </c:pt>
              </c:numCache>
            </c:numRef>
          </c:val>
          <c:extLst xmlns:c16r2="http://schemas.microsoft.com/office/drawing/2015/06/chart">
            <c:ext xmlns:c16="http://schemas.microsoft.com/office/drawing/2014/chart" uri="{C3380CC4-5D6E-409C-BE32-E72D297353CC}">
              <c16:uniqueId val="{00000008-0C6E-4DD9-A284-152F49145714}"/>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68027332790297756"/>
          <c:y val="3.0275033831985491E-2"/>
          <c:w val="0.28250339397230551"/>
          <c:h val="0.95693837006674254"/>
        </c:manualLayout>
      </c:layout>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4</xdr:col>
      <xdr:colOff>9524</xdr:colOff>
      <xdr:row>4</xdr:row>
      <xdr:rowOff>0</xdr:rowOff>
    </xdr:to>
    <xdr:pic>
      <xdr:nvPicPr>
        <xdr:cNvPr id="6" name="Picture 5">
          <a:extLst>
            <a:ext uri="{FF2B5EF4-FFF2-40B4-BE49-F238E27FC236}">
              <a16:creationId xmlns:a16="http://schemas.microsoft.com/office/drawing/2014/main" xmlns="" id="{5F0F8703-9D06-4217-8407-DE7B14E8CF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tretch>
          <a:fillRect/>
        </a:stretch>
      </xdr:blipFill>
      <xdr:spPr>
        <a:xfrm>
          <a:off x="0" y="0"/>
          <a:ext cx="3971924" cy="76200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9526</xdr:colOff>
      <xdr:row>10</xdr:row>
      <xdr:rowOff>0</xdr:rowOff>
    </xdr:from>
    <xdr:to>
      <xdr:col>6</xdr:col>
      <xdr:colOff>1695451</xdr:colOff>
      <xdr:row>14</xdr:row>
      <xdr:rowOff>190501</xdr:rowOff>
    </xdr:to>
    <xdr:graphicFrame macro="">
      <xdr:nvGraphicFramePr>
        <xdr:cNvPr id="2" name="Chart 2">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0</xdr:row>
      <xdr:rowOff>38102</xdr:rowOff>
    </xdr:from>
    <xdr:to>
      <xdr:col>0</xdr:col>
      <xdr:colOff>1276350</xdr:colOff>
      <xdr:row>0</xdr:row>
      <xdr:rowOff>447676</xdr:rowOff>
    </xdr:to>
    <xdr:sp macro="" textlink="">
      <xdr:nvSpPr>
        <xdr:cNvPr id="3" name="Rounded Rectangle 3">
          <a:hlinkClick xmlns:r="http://schemas.openxmlformats.org/officeDocument/2006/relationships" r:id="rId2"/>
          <a:extLst>
            <a:ext uri="{FF2B5EF4-FFF2-40B4-BE49-F238E27FC236}">
              <a16:creationId xmlns:a16="http://schemas.microsoft.com/office/drawing/2014/main" xmlns="" id="{00000000-0008-0000-0200-000003000000}"/>
            </a:ext>
          </a:extLst>
        </xdr:cNvPr>
        <xdr:cNvSpPr>
          <a:spLocks noEditPoints="1"/>
        </xdr:cNvSpPr>
      </xdr:nvSpPr>
      <xdr:spPr bwMode="auto">
        <a:xfrm>
          <a:off x="104775" y="38102"/>
          <a:ext cx="1171575"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xmlns=""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1"/>
  <sheetViews>
    <sheetView workbookViewId="0">
      <selection activeCell="A8" sqref="A8"/>
    </sheetView>
  </sheetViews>
  <sheetFormatPr defaultRowHeight="15"/>
  <cols>
    <col min="1" max="1" width="28.140625" style="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80" t="s">
        <v>0</v>
      </c>
      <c r="B5" s="81"/>
      <c r="C5" s="81"/>
      <c r="D5" s="81"/>
      <c r="E5" s="81"/>
      <c r="F5" s="81"/>
      <c r="G5" s="81"/>
    </row>
    <row r="6" spans="1:7" ht="18" customHeight="1">
      <c r="A6" s="82" t="s">
        <v>1</v>
      </c>
      <c r="B6" s="84" t="s">
        <v>2</v>
      </c>
      <c r="C6" s="84"/>
      <c r="D6" s="84"/>
      <c r="E6" s="84"/>
      <c r="F6" s="84"/>
      <c r="G6" s="85" t="s">
        <v>3</v>
      </c>
    </row>
    <row r="7" spans="1:7" ht="30.75" thickBot="1">
      <c r="A7" s="83"/>
      <c r="B7" s="37" t="s">
        <v>4</v>
      </c>
      <c r="C7" s="37" t="s">
        <v>5</v>
      </c>
      <c r="D7" s="37" t="s">
        <v>36</v>
      </c>
      <c r="E7" s="38" t="s">
        <v>35</v>
      </c>
      <c r="F7" s="37" t="s">
        <v>6</v>
      </c>
      <c r="G7" s="85"/>
    </row>
    <row r="8" spans="1:7" ht="15.75" thickTop="1">
      <c r="A8" s="74" t="s">
        <v>80</v>
      </c>
      <c r="B8" s="2">
        <f>ScoreCard!G7</f>
        <v>32</v>
      </c>
      <c r="C8" s="2">
        <f>ScoreCard!G8</f>
        <v>0</v>
      </c>
      <c r="D8" s="2">
        <f>ScoreCard!G9</f>
        <v>0</v>
      </c>
      <c r="E8" s="2">
        <f>ScoreCard!G10</f>
        <v>4</v>
      </c>
      <c r="F8" s="3">
        <f>SUM(B8:E8)</f>
        <v>36</v>
      </c>
      <c r="G8" s="4">
        <f>(B8+C8+D8)/(F8)</f>
        <v>0.88888888888888884</v>
      </c>
    </row>
    <row r="9" spans="1:7">
      <c r="A9" s="5"/>
      <c r="B9" s="6"/>
      <c r="C9" s="6"/>
      <c r="D9" s="6"/>
      <c r="E9" s="6"/>
      <c r="F9" s="6"/>
      <c r="G9" s="6"/>
    </row>
    <row r="10" spans="1:7" ht="19.5" customHeight="1" thickBot="1">
      <c r="A10" s="7" t="s">
        <v>6</v>
      </c>
      <c r="B10" s="8">
        <f>SUM(B8:B9)</f>
        <v>32</v>
      </c>
      <c r="C10" s="8">
        <f>SUM(C8:C9)</f>
        <v>0</v>
      </c>
      <c r="D10" s="8">
        <f>SUM(D8:D9)</f>
        <v>0</v>
      </c>
      <c r="E10" s="8">
        <f>SUM(E8:E9)</f>
        <v>4</v>
      </c>
      <c r="F10" s="8">
        <f>SUM(F8:F9)</f>
        <v>36</v>
      </c>
      <c r="G10" s="9">
        <f>SUM(G8:G8)</f>
        <v>0.88888888888888884</v>
      </c>
    </row>
    <row r="11" spans="1:7" ht="15.75" thickTop="1">
      <c r="F11" s="10" t="s">
        <v>7</v>
      </c>
      <c r="G11" s="10">
        <f>100%-G10</f>
        <v>0.11111111111111116</v>
      </c>
    </row>
  </sheetData>
  <mergeCells count="4">
    <mergeCell ref="A5:G5"/>
    <mergeCell ref="A6:A7"/>
    <mergeCell ref="B6:F6"/>
    <mergeCell ref="G6:G7"/>
  </mergeCells>
  <hyperlinks>
    <hyperlink ref="A8" location="ScoreCard!A1" display="ScoreCard"/>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C46"/>
  <sheetViews>
    <sheetView zoomScaleSheetLayoutView="100" workbookViewId="0"/>
  </sheetViews>
  <sheetFormatPr defaultColWidth="9" defaultRowHeight="15"/>
  <cols>
    <col min="1" max="1" width="55.7109375" style="11" customWidth="1"/>
    <col min="2" max="2" width="11.7109375" style="13" customWidth="1"/>
    <col min="3" max="3" width="77.7109375" style="12" customWidth="1"/>
    <col min="4" max="16384" width="9" style="11"/>
  </cols>
  <sheetData>
    <row r="1" spans="1:3">
      <c r="A1" s="52" t="s">
        <v>31</v>
      </c>
      <c r="B1" s="52" t="s">
        <v>8</v>
      </c>
      <c r="C1" s="53" t="s">
        <v>9</v>
      </c>
    </row>
    <row r="2" spans="1:3" ht="15" customHeight="1">
      <c r="A2" s="86" t="s">
        <v>81</v>
      </c>
      <c r="B2" s="55" t="s">
        <v>43</v>
      </c>
      <c r="C2" s="54" t="str">
        <f>VLOOKUP(B2,ScoreCard!$A$19:$D$409,2,0)</f>
        <v>Verify Home screen after login into Application.</v>
      </c>
    </row>
    <row r="3" spans="1:3" ht="15" customHeight="1">
      <c r="A3" s="87"/>
      <c r="B3" s="55" t="s">
        <v>44</v>
      </c>
      <c r="C3" s="54" t="str">
        <f>VLOOKUP(B3,ScoreCard!$A$19:$D$409,2,0)</f>
        <v>Verify My Reports screen</v>
      </c>
    </row>
    <row r="4" spans="1:3" ht="15" customHeight="1">
      <c r="A4" s="87"/>
      <c r="B4" s="55" t="s">
        <v>45</v>
      </c>
      <c r="C4" s="54" t="str">
        <f>VLOOKUP(B4,ScoreCard!$A$19:$D$409,2,0)</f>
        <v>Verify ScoreCard tab without saved list.</v>
      </c>
    </row>
    <row r="5" spans="1:3" ht="15" customHeight="1">
      <c r="A5" s="87"/>
      <c r="B5" s="55" t="s">
        <v>46</v>
      </c>
      <c r="C5" s="54" t="str">
        <f>VLOOKUP(B5,ScoreCard!$A$19:$D$409,2,0)</f>
        <v>Verify ScoreCard tab with saved list.</v>
      </c>
    </row>
    <row r="6" spans="1:3" ht="15" customHeight="1">
      <c r="A6" s="87"/>
      <c r="B6" s="55" t="s">
        <v>47</v>
      </c>
      <c r="C6" s="54" t="str">
        <f>VLOOKUP(B6,ScoreCard!$A$19:$D$409,2,0)</f>
        <v>Verify Charts in tab.</v>
      </c>
    </row>
    <row r="7" spans="1:3" ht="15" customHeight="1">
      <c r="A7" s="87"/>
      <c r="B7" s="55" t="s">
        <v>48</v>
      </c>
      <c r="C7" s="54" t="str">
        <f>VLOOKUP(B7,ScoreCard!$A$19:$D$409,2,0)</f>
        <v>Verify Collapse All option.</v>
      </c>
    </row>
    <row r="8" spans="1:3" ht="15" customHeight="1">
      <c r="A8" s="87"/>
      <c r="B8" s="55" t="s">
        <v>49</v>
      </c>
      <c r="C8" s="54" t="str">
        <f>VLOOKUP(B8,ScoreCard!$A$19:$D$409,2,0)</f>
        <v>Verify Expand All option.</v>
      </c>
    </row>
    <row r="9" spans="1:3" ht="15" customHeight="1">
      <c r="A9" s="87"/>
      <c r="B9" s="55" t="s">
        <v>50</v>
      </c>
      <c r="C9" s="54" t="str">
        <f>VLOOKUP(B9,ScoreCard!$A$19:$D$409,2,0)</f>
        <v>Verify Save Chart Sequence option.</v>
      </c>
    </row>
    <row r="10" spans="1:3" ht="15" customHeight="1">
      <c r="A10" s="87"/>
      <c r="B10" s="55" t="s">
        <v>51</v>
      </c>
      <c r="C10" s="54" t="str">
        <f>VLOOKUP(B10,ScoreCard!$A$19:$D$409,2,0)</f>
        <v>Verify Refresh All Charts option.</v>
      </c>
    </row>
    <row r="11" spans="1:3" ht="15" customHeight="1">
      <c r="A11" s="87"/>
      <c r="B11" s="55" t="s">
        <v>52</v>
      </c>
      <c r="C11" s="54" t="str">
        <f>VLOOKUP(B11,ScoreCard!$A$19:$D$409,2,0)</f>
        <v>Verify Select All Charts option.</v>
      </c>
    </row>
    <row r="12" spans="1:3" ht="15" customHeight="1">
      <c r="A12" s="87"/>
      <c r="B12" s="55" t="s">
        <v>53</v>
      </c>
      <c r="C12" s="54" t="str">
        <f>VLOOKUP(B12,ScoreCard!$A$19:$D$409,2,0)</f>
        <v>Verify UnSelect All Charts option.</v>
      </c>
    </row>
    <row r="13" spans="1:3" ht="15" customHeight="1">
      <c r="A13" s="87"/>
      <c r="B13" s="55" t="s">
        <v>54</v>
      </c>
      <c r="C13" s="54" t="str">
        <f>VLOOKUP(B13,ScoreCard!$A$19:$D$409,2,0)</f>
        <v>Verify Export Selected Charts option.</v>
      </c>
    </row>
    <row r="14" spans="1:3" ht="15" customHeight="1">
      <c r="A14" s="87"/>
      <c r="B14" s="55" t="s">
        <v>55</v>
      </c>
      <c r="C14" s="54" t="str">
        <f>VLOOKUP(B14,ScoreCard!$A$19:$D$409,2,0)</f>
        <v>Verify Manage Color Palettes option.</v>
      </c>
    </row>
    <row r="15" spans="1:3" ht="15" customHeight="1">
      <c r="A15" s="87"/>
      <c r="B15" s="55" t="s">
        <v>56</v>
      </c>
      <c r="C15" s="54" t="str">
        <f>VLOOKUP(B15,ScoreCard!$A$19:$D$409,2,0)</f>
        <v>Verify User Color Palette: popup when User have not created any Palettes.</v>
      </c>
    </row>
    <row r="16" spans="1:3" ht="15" customHeight="1">
      <c r="A16" s="87"/>
      <c r="B16" s="55" t="s">
        <v>57</v>
      </c>
      <c r="C16" s="54" t="str">
        <f>VLOOKUP(B16,ScoreCard!$A$19:$D$409,2,0)</f>
        <v>Verify User Color Palette: popup when User have created any Palettes.</v>
      </c>
    </row>
    <row r="17" spans="1:3" ht="15" customHeight="1">
      <c r="A17" s="87"/>
      <c r="B17" s="55" t="s">
        <v>59</v>
      </c>
      <c r="C17" s="54" t="str">
        <f>VLOOKUP(B17,ScoreCard!$A$19:$D$409,2,0)</f>
        <v>Verify Save button in User Color Palette: popup.</v>
      </c>
    </row>
    <row r="18" spans="1:3" ht="15" customHeight="1">
      <c r="A18" s="87"/>
      <c r="B18" s="55" t="s">
        <v>60</v>
      </c>
      <c r="C18" s="54" t="str">
        <f>VLOOKUP(B18,ScoreCard!$A$19:$D$409,2,0)</f>
        <v>Verify Cancel button in User Color Palette: popup.</v>
      </c>
    </row>
    <row r="19" spans="1:3" ht="15" customHeight="1">
      <c r="A19" s="87"/>
      <c r="B19" s="55" t="s">
        <v>64</v>
      </c>
      <c r="C19" s="54" t="str">
        <f>VLOOKUP(B19,ScoreCard!$A$19:$D$409,2,0)</f>
        <v>Verify New button in User Color Palette: popup.</v>
      </c>
    </row>
    <row r="20" spans="1:3" ht="15" customHeight="1">
      <c r="A20" s="87"/>
      <c r="B20" s="55" t="s">
        <v>65</v>
      </c>
      <c r="C20" s="54" t="str">
        <f>VLOOKUP(B20,ScoreCard!$A$19:$D$409,2,0)</f>
        <v>Verify Edit button in User Color Palette: popup.</v>
      </c>
    </row>
    <row r="21" spans="1:3" ht="15" customHeight="1">
      <c r="A21" s="87"/>
      <c r="B21" s="55" t="s">
        <v>67</v>
      </c>
      <c r="C21" s="54" t="str">
        <f>VLOOKUP(B21,ScoreCard!$A$19:$D$409,2,0)</f>
        <v>Verify Delete button in User Color Palette: popup.</v>
      </c>
    </row>
    <row r="22" spans="1:3" ht="15" customHeight="1">
      <c r="A22" s="87"/>
      <c r="B22" s="55" t="s">
        <v>70</v>
      </c>
      <c r="C22" s="54" t="str">
        <f>VLOOKUP(B22,ScoreCard!$A$19:$D$409,2,0)</f>
        <v>Verify Close button in User Color Palette: popup.</v>
      </c>
    </row>
    <row r="23" spans="1:3" ht="15" customHeight="1">
      <c r="A23" s="87"/>
      <c r="B23" s="55" t="s">
        <v>71</v>
      </c>
      <c r="C23" s="54" t="str">
        <f>VLOOKUP(B23,ScoreCard!$A$19:$D$409,2,0)</f>
        <v>Verify when user select Palettes from DDL in User Color Palette: popup.</v>
      </c>
    </row>
    <row r="24" spans="1:3" ht="15" customHeight="1">
      <c r="A24" s="87"/>
      <c r="B24" s="55" t="s">
        <v>72</v>
      </c>
      <c r="C24" s="54" t="str">
        <f>VLOOKUP(B24,ScoreCard!$A$19:$D$409,2,0)</f>
        <v>Verify Checkbox of any Chart.</v>
      </c>
    </row>
    <row r="25" spans="1:3" ht="15" customHeight="1">
      <c r="A25" s="87"/>
      <c r="B25" s="55" t="s">
        <v>73</v>
      </c>
      <c r="C25" s="54" t="str">
        <f>VLOOKUP(B25,ScoreCard!$A$19:$D$409,2,0)</f>
        <v>Verify Play icon options for My Charts section</v>
      </c>
    </row>
    <row r="26" spans="1:3" ht="15" customHeight="1">
      <c r="A26" s="87"/>
      <c r="B26" s="55" t="s">
        <v>161</v>
      </c>
      <c r="C26" s="54" t="str">
        <f>VLOOKUP(B26,ScoreCard!$A$19:$D$409,2,0)</f>
        <v>Verify Play icon options for Shared Charts section</v>
      </c>
    </row>
    <row r="27" spans="1:3" ht="15" customHeight="1">
      <c r="A27" s="87"/>
      <c r="B27" s="55" t="s">
        <v>162</v>
      </c>
      <c r="C27" s="54" t="str">
        <f>VLOOKUP(B27,ScoreCard!$A$19:$D$409,2,0)</f>
        <v>Verify Edit Title option.</v>
      </c>
    </row>
    <row r="28" spans="1:3" ht="15" customHeight="1">
      <c r="A28" s="87"/>
      <c r="B28" s="55" t="s">
        <v>163</v>
      </c>
      <c r="C28" s="54" t="str">
        <f>VLOOKUP(B28,ScoreCard!$A$19:$D$409,2,0)</f>
        <v>Verify Delete Chart option.</v>
      </c>
    </row>
    <row r="29" spans="1:3" ht="15" customHeight="1">
      <c r="A29" s="87"/>
      <c r="B29" s="55" t="s">
        <v>164</v>
      </c>
      <c r="C29" s="54" t="str">
        <f>VLOOKUP(B29,ScoreCard!$A$19:$D$409,2,0)</f>
        <v>Verify Download Report option.</v>
      </c>
    </row>
    <row r="30" spans="1:3" ht="15" customHeight="1">
      <c r="A30" s="87"/>
      <c r="B30" s="55" t="s">
        <v>165</v>
      </c>
      <c r="C30" s="54" t="str">
        <f>VLOOKUP(B30,ScoreCard!$A$19:$D$409,2,0)</f>
        <v>Verify Enlarge Chart option when Chart Type as Pie/Doughnut.</v>
      </c>
    </row>
    <row r="31" spans="1:3" ht="15" customHeight="1">
      <c r="A31" s="87"/>
      <c r="B31" s="55" t="s">
        <v>166</v>
      </c>
      <c r="C31" s="54" t="str">
        <f>VLOOKUP(B31,ScoreCard!$A$19:$D$409,2,0)</f>
        <v>Verify Enlarge Chart option when Chart Type as Column.</v>
      </c>
    </row>
    <row r="32" spans="1:3" ht="15" customHeight="1">
      <c r="A32" s="87"/>
      <c r="B32" s="55" t="s">
        <v>167</v>
      </c>
      <c r="C32" s="54" t="str">
        <f>VLOOKUP(B32,ScoreCard!$A$19:$D$409,2,0)</f>
        <v>Verify Label Position: DDL.</v>
      </c>
    </row>
    <row r="33" spans="1:3" ht="15" customHeight="1">
      <c r="A33" s="87"/>
      <c r="B33" s="55" t="s">
        <v>168</v>
      </c>
      <c r="C33" s="54" t="str">
        <f>VLOOKUP(B33,ScoreCard!$A$19:$D$409,2,0)</f>
        <v>Verify Export: DDL.</v>
      </c>
    </row>
    <row r="34" spans="1:3" ht="15" customHeight="1">
      <c r="A34" s="87"/>
      <c r="B34" s="55" t="s">
        <v>169</v>
      </c>
      <c r="C34" s="54" t="str">
        <f>VLOOKUP(B34,ScoreCard!$A$19:$D$409,2,0)</f>
        <v>Verify Print option.</v>
      </c>
    </row>
    <row r="35" spans="1:3" ht="15" customHeight="1">
      <c r="A35" s="87"/>
      <c r="B35" s="55" t="s">
        <v>170</v>
      </c>
      <c r="C35" s="54" t="str">
        <f>VLOOKUP(B35,ScoreCard!$A$19:$D$409,2,0)</f>
        <v>Verify Refresh Chart option.</v>
      </c>
    </row>
    <row r="36" spans="1:3" ht="15" customHeight="1">
      <c r="A36" s="87"/>
      <c r="B36" s="55" t="s">
        <v>171</v>
      </c>
      <c r="C36" s="54" t="str">
        <f>VLOOKUP(B36,ScoreCard!$A$19:$D$409,2,0)</f>
        <v>Verify - (Collapse) icon of any Chart.</v>
      </c>
    </row>
    <row r="37" spans="1:3" ht="15" customHeight="1">
      <c r="A37" s="87"/>
      <c r="B37" s="55" t="s">
        <v>199</v>
      </c>
      <c r="C37" s="54" t="str">
        <f>VLOOKUP(B37,ScoreCard!$A$19:$D$409,2,0)</f>
        <v>Verify + (Expand) icon of any Chart.</v>
      </c>
    </row>
    <row r="38" spans="1:3" ht="15" customHeight="1">
      <c r="A38" s="87"/>
      <c r="B38" s="55" t="s">
        <v>200</v>
      </c>
      <c r="C38" s="54" t="e">
        <f>VLOOKUP(B38,ScoreCard!$A$19:$D$409,2,0)</f>
        <v>#N/A</v>
      </c>
    </row>
    <row r="39" spans="1:3" ht="15" customHeight="1">
      <c r="A39" s="87"/>
      <c r="B39" s="55" t="s">
        <v>201</v>
      </c>
      <c r="C39" s="54" t="e">
        <f>VLOOKUP(B39,ScoreCard!$A$19:$D$409,2,0)</f>
        <v>#N/A</v>
      </c>
    </row>
    <row r="40" spans="1:3" ht="15" customHeight="1">
      <c r="A40" s="87"/>
      <c r="B40" s="55" t="s">
        <v>202</v>
      </c>
      <c r="C40" s="54" t="e">
        <f>VLOOKUP(B40,ScoreCard!$A$19:$D$409,2,0)</f>
        <v>#N/A</v>
      </c>
    </row>
    <row r="41" spans="1:3" ht="15" customHeight="1">
      <c r="A41" s="87"/>
      <c r="B41" s="55" t="s">
        <v>177</v>
      </c>
      <c r="C41" s="54" t="e">
        <f>VLOOKUP(B41,ScoreCard!$A$19:$D$409,2,0)</f>
        <v>#N/A</v>
      </c>
    </row>
    <row r="42" spans="1:3">
      <c r="A42" s="87"/>
      <c r="B42" s="55" t="s">
        <v>203</v>
      </c>
      <c r="C42" s="54" t="e">
        <f>VLOOKUP(B42,ScoreCard!$A$19:$D$409,2,0)</f>
        <v>#N/A</v>
      </c>
    </row>
    <row r="43" spans="1:3">
      <c r="A43" s="87"/>
      <c r="B43" s="55" t="s">
        <v>204</v>
      </c>
      <c r="C43" s="54" t="e">
        <f>VLOOKUP(B43,ScoreCard!$A$19:$D$409,2,0)</f>
        <v>#N/A</v>
      </c>
    </row>
    <row r="44" spans="1:3">
      <c r="A44" s="87"/>
      <c r="B44" s="55" t="s">
        <v>205</v>
      </c>
      <c r="C44" s="54" t="e">
        <f>VLOOKUP(B44,ScoreCard!$A$19:$D$409,2,0)</f>
        <v>#N/A</v>
      </c>
    </row>
    <row r="45" spans="1:3">
      <c r="A45" s="87"/>
      <c r="B45" s="55" t="s">
        <v>206</v>
      </c>
      <c r="C45" s="54" t="e">
        <f>VLOOKUP(B45,ScoreCard!$A$19:$D$409,2,0)</f>
        <v>#N/A</v>
      </c>
    </row>
    <row r="46" spans="1:3">
      <c r="A46" s="88"/>
      <c r="B46" s="55" t="s">
        <v>207</v>
      </c>
      <c r="C46" s="54" t="e">
        <f>VLOOKUP(B46,ScoreCard!$A$19:$D$409,2,0)</f>
        <v>#N/A</v>
      </c>
    </row>
  </sheetData>
  <mergeCells count="1">
    <mergeCell ref="A2:A46"/>
  </mergeCells>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G409"/>
  <sheetViews>
    <sheetView tabSelected="1" topLeftCell="A399" zoomScaleSheetLayoutView="100" workbookViewId="0">
      <selection activeCell="A408" sqref="A408"/>
    </sheetView>
  </sheetViews>
  <sheetFormatPr defaultColWidth="8.7109375" defaultRowHeight="15"/>
  <cols>
    <col min="1" max="1" width="20.7109375" style="34" customWidth="1"/>
    <col min="2" max="2" width="65.7109375" style="31" customWidth="1"/>
    <col min="3" max="3" width="93.7109375" style="31" bestFit="1" customWidth="1"/>
    <col min="4" max="5" width="15.7109375" style="31" customWidth="1"/>
    <col min="6" max="6" width="15.85546875" style="31" bestFit="1" customWidth="1"/>
    <col min="7" max="7" width="25.7109375" style="34" customWidth="1"/>
    <col min="8" max="16384" width="8.7109375" style="14"/>
  </cols>
  <sheetData>
    <row r="1" spans="1:7" ht="39.950000000000003" customHeight="1" thickBot="1">
      <c r="A1" s="32"/>
      <c r="B1" s="14"/>
      <c r="C1" s="14"/>
      <c r="D1" s="14"/>
      <c r="E1" s="14"/>
      <c r="F1" s="14"/>
      <c r="G1" s="56"/>
    </row>
    <row r="2" spans="1:7" ht="15.75" thickBot="1">
      <c r="A2" s="15"/>
      <c r="B2" s="16" t="s">
        <v>10</v>
      </c>
      <c r="C2" s="25" t="s">
        <v>80</v>
      </c>
      <c r="D2" s="18"/>
      <c r="E2" s="15"/>
      <c r="F2" s="90" t="s">
        <v>11</v>
      </c>
      <c r="G2" s="90"/>
    </row>
    <row r="3" spans="1:7">
      <c r="A3" s="15"/>
      <c r="B3" s="16" t="s">
        <v>12</v>
      </c>
      <c r="C3" s="25" t="s">
        <v>80</v>
      </c>
      <c r="D3" s="18"/>
      <c r="E3" s="15"/>
      <c r="F3" s="45" t="s">
        <v>13</v>
      </c>
      <c r="G3" s="57"/>
    </row>
    <row r="4" spans="1:7">
      <c r="A4" s="15"/>
      <c r="B4" s="16" t="s">
        <v>14</v>
      </c>
      <c r="C4" s="25" t="s">
        <v>42</v>
      </c>
      <c r="D4" s="19"/>
      <c r="E4" s="15"/>
      <c r="F4" s="46" t="s">
        <v>15</v>
      </c>
      <c r="G4" s="58"/>
    </row>
    <row r="5" spans="1:7" ht="15.75" thickBot="1">
      <c r="A5" s="15"/>
      <c r="B5" s="16" t="s">
        <v>16</v>
      </c>
      <c r="C5" s="25" t="s">
        <v>61</v>
      </c>
      <c r="D5" s="18"/>
      <c r="E5" s="15"/>
      <c r="F5" s="47" t="s">
        <v>17</v>
      </c>
      <c r="G5" s="59"/>
    </row>
    <row r="6" spans="1:7" ht="15.75" thickBot="1">
      <c r="A6" s="15"/>
      <c r="B6" s="48" t="s">
        <v>37</v>
      </c>
      <c r="C6" s="20"/>
      <c r="D6" s="21"/>
      <c r="E6" s="15"/>
      <c r="F6" s="91" t="s">
        <v>18</v>
      </c>
      <c r="G6" s="91"/>
    </row>
    <row r="7" spans="1:7">
      <c r="A7" s="15"/>
      <c r="B7" s="48" t="s">
        <v>38</v>
      </c>
      <c r="C7" s="22">
        <v>43557</v>
      </c>
      <c r="D7" s="23"/>
      <c r="E7" s="15"/>
      <c r="F7" s="49" t="s">
        <v>4</v>
      </c>
      <c r="G7" s="39">
        <f>COUNTIF(G19:G409,"Pass")</f>
        <v>32</v>
      </c>
    </row>
    <row r="8" spans="1:7">
      <c r="A8" s="15"/>
      <c r="B8" s="16" t="s">
        <v>19</v>
      </c>
      <c r="C8" s="25" t="s">
        <v>82</v>
      </c>
      <c r="D8" s="24"/>
      <c r="E8" s="15"/>
      <c r="F8" s="50" t="s">
        <v>5</v>
      </c>
      <c r="G8" s="40">
        <f>COUNTIF(G19:G409,"Fail")</f>
        <v>0</v>
      </c>
    </row>
    <row r="9" spans="1:7">
      <c r="A9" s="15"/>
      <c r="B9" s="16" t="s">
        <v>20</v>
      </c>
      <c r="C9" s="25" t="s">
        <v>32</v>
      </c>
      <c r="D9" s="24"/>
      <c r="E9" s="15"/>
      <c r="F9" s="42" t="s">
        <v>36</v>
      </c>
      <c r="G9" s="40">
        <f>COUNTIF(G19:G409,"Blocked")</f>
        <v>0</v>
      </c>
    </row>
    <row r="10" spans="1:7" ht="15.75" thickBot="1">
      <c r="A10" s="15"/>
      <c r="B10" s="48" t="s">
        <v>39</v>
      </c>
      <c r="C10" s="22"/>
      <c r="D10" s="23"/>
      <c r="E10" s="15"/>
      <c r="F10" s="43" t="s">
        <v>35</v>
      </c>
      <c r="G10" s="41">
        <f>COUNTIF(G19:G409,"Not Executed")</f>
        <v>4</v>
      </c>
    </row>
    <row r="11" spans="1:7">
      <c r="A11" s="15"/>
      <c r="B11" s="16" t="s">
        <v>21</v>
      </c>
      <c r="C11" s="17">
        <f>G7</f>
        <v>32</v>
      </c>
      <c r="D11" s="24"/>
      <c r="E11" s="15"/>
      <c r="F11" s="44"/>
      <c r="G11" s="60"/>
    </row>
    <row r="12" spans="1:7">
      <c r="A12" s="15"/>
      <c r="B12" s="16" t="s">
        <v>22</v>
      </c>
      <c r="C12" s="17">
        <f>G8</f>
        <v>0</v>
      </c>
      <c r="D12" s="24"/>
      <c r="E12" s="15"/>
      <c r="F12" s="26"/>
      <c r="G12" s="61"/>
    </row>
    <row r="13" spans="1:7">
      <c r="A13" s="15"/>
      <c r="B13" s="48" t="s">
        <v>40</v>
      </c>
      <c r="C13" s="17">
        <f>G9</f>
        <v>0</v>
      </c>
      <c r="D13" s="27"/>
      <c r="E13" s="15"/>
      <c r="F13" s="26"/>
      <c r="G13" s="61"/>
    </row>
    <row r="14" spans="1:7">
      <c r="A14" s="24"/>
      <c r="B14" s="48" t="s">
        <v>41</v>
      </c>
      <c r="C14" s="17">
        <f>G10</f>
        <v>4</v>
      </c>
      <c r="D14" s="28"/>
      <c r="E14" s="15"/>
      <c r="F14" s="26"/>
      <c r="G14" s="61"/>
    </row>
    <row r="15" spans="1:7" ht="15.75" thickBot="1">
      <c r="A15" s="24"/>
      <c r="B15" s="28"/>
      <c r="C15" s="28"/>
      <c r="D15" s="28"/>
      <c r="E15" s="15"/>
      <c r="F15" s="29"/>
      <c r="G15" s="62"/>
    </row>
    <row r="17" spans="1:7" ht="18.75">
      <c r="A17" s="92" t="s">
        <v>83</v>
      </c>
      <c r="B17" s="92"/>
      <c r="C17" s="92"/>
      <c r="D17" s="92"/>
      <c r="E17" s="92"/>
      <c r="F17" s="92"/>
      <c r="G17" s="92"/>
    </row>
    <row r="18" spans="1:7" ht="18.75">
      <c r="A18" s="92" t="s">
        <v>62</v>
      </c>
      <c r="B18" s="92"/>
      <c r="C18" s="92"/>
      <c r="D18" s="92"/>
      <c r="E18" s="92"/>
      <c r="F18" s="92"/>
      <c r="G18" s="92"/>
    </row>
    <row r="19" spans="1:7" s="51" customFormat="1">
      <c r="A19" s="33" t="s">
        <v>43</v>
      </c>
      <c r="B19" s="89" t="s">
        <v>68</v>
      </c>
      <c r="C19" s="89"/>
      <c r="D19" s="89"/>
      <c r="E19" s="64"/>
      <c r="F19" s="63" t="s">
        <v>23</v>
      </c>
      <c r="G19" s="72" t="str">
        <f>IF(COUNTIF(F22:F22,"Blocked")&gt;0,"Blocked",IF(COUNTIF(F22:F22,"Fail")&gt;0,"Fail",IF(COUNTIF(F22:F22,"")=0,"Pass","Not Executed")))</f>
        <v>Pass</v>
      </c>
    </row>
    <row r="20" spans="1:7" s="51" customFormat="1" ht="30">
      <c r="A20" s="65" t="s">
        <v>24</v>
      </c>
      <c r="B20" s="30" t="s">
        <v>74</v>
      </c>
      <c r="C20" s="30"/>
      <c r="D20" s="30"/>
      <c r="E20" s="30"/>
      <c r="F20" s="66"/>
      <c r="G20" s="66"/>
    </row>
    <row r="21" spans="1:7" s="51" customFormat="1">
      <c r="A21" s="35" t="s">
        <v>25</v>
      </c>
      <c r="B21" s="35" t="s">
        <v>26</v>
      </c>
      <c r="C21" s="35" t="s">
        <v>34</v>
      </c>
      <c r="D21" s="35" t="s">
        <v>33</v>
      </c>
      <c r="E21" s="35" t="s">
        <v>27</v>
      </c>
      <c r="F21" s="35" t="s">
        <v>28</v>
      </c>
      <c r="G21" s="35" t="s">
        <v>29</v>
      </c>
    </row>
    <row r="22" spans="1:7" s="51" customFormat="1" ht="255">
      <c r="A22" s="67">
        <v>1</v>
      </c>
      <c r="B22" s="69" t="s">
        <v>66</v>
      </c>
      <c r="C22" s="75" t="s">
        <v>247</v>
      </c>
      <c r="D22" s="68"/>
      <c r="E22" s="68"/>
      <c r="F22" s="36" t="s">
        <v>4</v>
      </c>
      <c r="G22" s="73"/>
    </row>
    <row r="23" spans="1:7" s="71" customFormat="1">
      <c r="A23" s="65" t="s">
        <v>30</v>
      </c>
      <c r="B23" s="70"/>
      <c r="C23" s="70"/>
      <c r="D23" s="70"/>
      <c r="E23" s="70"/>
      <c r="F23" s="70"/>
      <c r="G23" s="65"/>
    </row>
    <row r="24" spans="1:7" s="51" customFormat="1">
      <c r="A24" s="33" t="s">
        <v>44</v>
      </c>
      <c r="B24" s="89" t="s">
        <v>248</v>
      </c>
      <c r="C24" s="89"/>
      <c r="D24" s="89"/>
      <c r="E24" s="64"/>
      <c r="F24" s="63" t="s">
        <v>23</v>
      </c>
      <c r="G24" s="72" t="str">
        <f>IF(COUNTIF(F27:F29,"Blocked")&gt;0,"Blocked",IF(COUNTIF(F27:F29,"Fail")&gt;0,"Fail",IF(COUNTIF(F27:F29,"")=0,"Pass","Not Executed")))</f>
        <v>Not Executed</v>
      </c>
    </row>
    <row r="25" spans="1:7" s="51" customFormat="1">
      <c r="A25" s="65" t="s">
        <v>24</v>
      </c>
      <c r="B25" s="30" t="s">
        <v>69</v>
      </c>
      <c r="C25" s="30"/>
      <c r="D25" s="30"/>
      <c r="E25" s="30"/>
      <c r="F25" s="66"/>
      <c r="G25" s="66"/>
    </row>
    <row r="26" spans="1:7" s="51" customFormat="1">
      <c r="A26" s="35" t="s">
        <v>25</v>
      </c>
      <c r="B26" s="35" t="s">
        <v>26</v>
      </c>
      <c r="C26" s="35" t="s">
        <v>63</v>
      </c>
      <c r="D26" s="35" t="s">
        <v>33</v>
      </c>
      <c r="E26" s="35" t="s">
        <v>27</v>
      </c>
      <c r="F26" s="35" t="s">
        <v>28</v>
      </c>
      <c r="G26" s="35" t="s">
        <v>29</v>
      </c>
    </row>
    <row r="27" spans="1:7" s="51" customFormat="1" ht="255">
      <c r="A27" s="67">
        <v>1</v>
      </c>
      <c r="B27" s="69" t="s">
        <v>75</v>
      </c>
      <c r="C27" s="75" t="s">
        <v>247</v>
      </c>
      <c r="D27" s="68"/>
      <c r="E27" s="68"/>
      <c r="F27" s="36" t="s">
        <v>4</v>
      </c>
      <c r="G27" s="73"/>
    </row>
    <row r="28" spans="1:7" s="51" customFormat="1" ht="240">
      <c r="A28" s="67">
        <v>2</v>
      </c>
      <c r="B28" s="69" t="s">
        <v>249</v>
      </c>
      <c r="C28" s="79" t="s">
        <v>250</v>
      </c>
      <c r="D28" s="68"/>
      <c r="E28" s="68"/>
      <c r="F28" s="36"/>
      <c r="G28" s="73"/>
    </row>
    <row r="29" spans="1:7" s="51" customFormat="1" ht="120">
      <c r="A29" s="67">
        <v>3</v>
      </c>
      <c r="B29" s="69" t="s">
        <v>248</v>
      </c>
      <c r="C29" s="68" t="s">
        <v>251</v>
      </c>
      <c r="D29" s="68"/>
      <c r="E29" s="68"/>
      <c r="F29" s="36"/>
      <c r="G29" s="73"/>
    </row>
    <row r="30" spans="1:7" s="71" customFormat="1" ht="14.25" customHeight="1">
      <c r="A30" s="65" t="s">
        <v>30</v>
      </c>
      <c r="B30" s="70"/>
      <c r="C30" s="70"/>
      <c r="D30" s="70"/>
      <c r="E30" s="70"/>
      <c r="F30" s="70"/>
      <c r="G30" s="65"/>
    </row>
    <row r="31" spans="1:7" s="51" customFormat="1">
      <c r="A31" s="33" t="s">
        <v>45</v>
      </c>
      <c r="B31" s="89" t="s">
        <v>126</v>
      </c>
      <c r="C31" s="89"/>
      <c r="D31" s="89"/>
      <c r="E31" s="64"/>
      <c r="F31" s="63" t="s">
        <v>23</v>
      </c>
      <c r="G31" s="72" t="str">
        <f>IF(COUNTIF(F34:F36,"Blocked")&gt;0,"Blocked",IF(COUNTIF(F34:F36,"Fail")&gt;0,"Fail",IF(COUNTIF(F34:F36,"")=0,"Pass","Not Executed")))</f>
        <v>Pass</v>
      </c>
    </row>
    <row r="32" spans="1:7" s="51" customFormat="1">
      <c r="A32" s="65" t="s">
        <v>24</v>
      </c>
      <c r="B32" s="30" t="s">
        <v>69</v>
      </c>
      <c r="C32" s="30"/>
      <c r="D32" s="30"/>
      <c r="E32" s="30"/>
      <c r="F32" s="66"/>
      <c r="G32" s="66"/>
    </row>
    <row r="33" spans="1:7" s="51" customFormat="1">
      <c r="A33" s="35" t="s">
        <v>25</v>
      </c>
      <c r="B33" s="35" t="s">
        <v>26</v>
      </c>
      <c r="C33" s="35" t="s">
        <v>34</v>
      </c>
      <c r="D33" s="35" t="s">
        <v>33</v>
      </c>
      <c r="E33" s="35" t="s">
        <v>27</v>
      </c>
      <c r="F33" s="35" t="s">
        <v>28</v>
      </c>
      <c r="G33" s="35" t="s">
        <v>29</v>
      </c>
    </row>
    <row r="34" spans="1:7" s="51" customFormat="1" ht="15.75">
      <c r="A34" s="67">
        <v>1</v>
      </c>
      <c r="B34" s="69" t="s">
        <v>66</v>
      </c>
      <c r="C34" s="68" t="s">
        <v>58</v>
      </c>
      <c r="D34" s="68"/>
      <c r="E34" s="68"/>
      <c r="F34" s="36" t="s">
        <v>4</v>
      </c>
      <c r="G34" s="73"/>
    </row>
    <row r="35" spans="1:7" s="51" customFormat="1" ht="120">
      <c r="A35" s="67">
        <v>2</v>
      </c>
      <c r="B35" s="69" t="s">
        <v>248</v>
      </c>
      <c r="C35" s="68" t="s">
        <v>251</v>
      </c>
      <c r="D35" s="68"/>
      <c r="E35" s="68"/>
      <c r="F35" s="36" t="s">
        <v>4</v>
      </c>
      <c r="G35" s="73"/>
    </row>
    <row r="36" spans="1:7" s="51" customFormat="1" ht="15.75">
      <c r="A36" s="67">
        <v>3</v>
      </c>
      <c r="B36" s="69" t="s">
        <v>127</v>
      </c>
      <c r="C36" s="68" t="s">
        <v>252</v>
      </c>
      <c r="D36" s="68"/>
      <c r="E36" s="68"/>
      <c r="F36" s="36" t="s">
        <v>4</v>
      </c>
      <c r="G36" s="73"/>
    </row>
    <row r="37" spans="1:7" s="71" customFormat="1">
      <c r="A37" s="65" t="s">
        <v>30</v>
      </c>
      <c r="B37" s="70"/>
      <c r="C37" s="70"/>
      <c r="D37" s="70"/>
      <c r="E37" s="70"/>
      <c r="F37" s="70"/>
      <c r="G37" s="65"/>
    </row>
    <row r="38" spans="1:7" s="51" customFormat="1">
      <c r="A38" s="33" t="s">
        <v>46</v>
      </c>
      <c r="B38" s="89" t="s">
        <v>128</v>
      </c>
      <c r="C38" s="89"/>
      <c r="D38" s="89"/>
      <c r="E38" s="64"/>
      <c r="F38" s="63" t="s">
        <v>23</v>
      </c>
      <c r="G38" s="72" t="str">
        <f>IF(COUNTIF(F41:F43,"Blocked")&gt;0,"Blocked",IF(COUNTIF(F41:F43,"Fail")&gt;0,"Fail",IF(COUNTIF(F41:F43,"")=0,"Pass","Not Executed")))</f>
        <v>Pass</v>
      </c>
    </row>
    <row r="39" spans="1:7" s="51" customFormat="1">
      <c r="A39" s="65" t="s">
        <v>24</v>
      </c>
      <c r="B39" s="30" t="s">
        <v>69</v>
      </c>
      <c r="C39" s="30"/>
      <c r="D39" s="30"/>
      <c r="E39" s="30"/>
      <c r="F39" s="66"/>
      <c r="G39" s="66"/>
    </row>
    <row r="40" spans="1:7" s="51" customFormat="1">
      <c r="A40" s="35" t="s">
        <v>25</v>
      </c>
      <c r="B40" s="35" t="s">
        <v>26</v>
      </c>
      <c r="C40" s="35" t="s">
        <v>34</v>
      </c>
      <c r="D40" s="35" t="s">
        <v>33</v>
      </c>
      <c r="E40" s="35" t="s">
        <v>27</v>
      </c>
      <c r="F40" s="35" t="s">
        <v>28</v>
      </c>
      <c r="G40" s="35" t="s">
        <v>29</v>
      </c>
    </row>
    <row r="41" spans="1:7" s="51" customFormat="1" ht="15.75">
      <c r="A41" s="67">
        <v>1</v>
      </c>
      <c r="B41" s="69" t="s">
        <v>66</v>
      </c>
      <c r="C41" s="68" t="s">
        <v>58</v>
      </c>
      <c r="D41" s="68"/>
      <c r="E41" s="68"/>
      <c r="F41" s="36" t="s">
        <v>4</v>
      </c>
      <c r="G41" s="73"/>
    </row>
    <row r="42" spans="1:7" s="51" customFormat="1" ht="120">
      <c r="A42" s="67">
        <v>2</v>
      </c>
      <c r="B42" s="69" t="s">
        <v>248</v>
      </c>
      <c r="C42" s="68" t="s">
        <v>251</v>
      </c>
      <c r="D42" s="68"/>
      <c r="E42" s="68"/>
      <c r="F42" s="36" t="s">
        <v>4</v>
      </c>
      <c r="G42" s="73"/>
    </row>
    <row r="43" spans="1:7" s="51" customFormat="1" ht="30">
      <c r="A43" s="67">
        <v>3</v>
      </c>
      <c r="B43" s="69" t="s">
        <v>127</v>
      </c>
      <c r="C43" s="68" t="s">
        <v>253</v>
      </c>
      <c r="D43" s="68"/>
      <c r="E43" s="68"/>
      <c r="F43" s="36" t="s">
        <v>4</v>
      </c>
      <c r="G43" s="73"/>
    </row>
    <row r="44" spans="1:7" s="71" customFormat="1">
      <c r="A44" s="65" t="s">
        <v>30</v>
      </c>
      <c r="B44" s="70"/>
      <c r="C44" s="70"/>
      <c r="D44" s="70"/>
      <c r="E44" s="70"/>
      <c r="F44" s="70"/>
      <c r="G44" s="65"/>
    </row>
    <row r="45" spans="1:7" s="51" customFormat="1">
      <c r="A45" s="33" t="s">
        <v>47</v>
      </c>
      <c r="B45" s="89" t="s">
        <v>198</v>
      </c>
      <c r="C45" s="89"/>
      <c r="D45" s="89"/>
      <c r="E45" s="64"/>
      <c r="F45" s="63" t="s">
        <v>23</v>
      </c>
      <c r="G45" s="72" t="str">
        <f>IF(COUNTIF(F48:F51,"Blocked")&gt;0,"Blocked",IF(COUNTIF(F48:F51,"Fail")&gt;0,"Fail",IF(COUNTIF(F48:F51,"")=0,"Pass","Not Executed")))</f>
        <v>Pass</v>
      </c>
    </row>
    <row r="46" spans="1:7" s="51" customFormat="1">
      <c r="A46" s="65" t="s">
        <v>24</v>
      </c>
      <c r="B46" s="30" t="s">
        <v>69</v>
      </c>
      <c r="C46" s="30"/>
      <c r="D46" s="30"/>
      <c r="E46" s="30"/>
      <c r="F46" s="66"/>
      <c r="G46" s="66"/>
    </row>
    <row r="47" spans="1:7" s="51" customFormat="1">
      <c r="A47" s="35" t="s">
        <v>25</v>
      </c>
      <c r="B47" s="35" t="s">
        <v>26</v>
      </c>
      <c r="C47" s="35" t="s">
        <v>34</v>
      </c>
      <c r="D47" s="35" t="s">
        <v>33</v>
      </c>
      <c r="E47" s="35" t="s">
        <v>27</v>
      </c>
      <c r="F47" s="35" t="s">
        <v>28</v>
      </c>
      <c r="G47" s="35" t="s">
        <v>29</v>
      </c>
    </row>
    <row r="48" spans="1:7" s="51" customFormat="1" ht="15.75">
      <c r="A48" s="67">
        <v>1</v>
      </c>
      <c r="B48" s="69" t="s">
        <v>66</v>
      </c>
      <c r="C48" s="68" t="s">
        <v>58</v>
      </c>
      <c r="D48" s="68"/>
      <c r="E48" s="68"/>
      <c r="F48" s="36" t="s">
        <v>4</v>
      </c>
      <c r="G48" s="73"/>
    </row>
    <row r="49" spans="1:7" s="51" customFormat="1" ht="120">
      <c r="A49" s="67">
        <v>2</v>
      </c>
      <c r="B49" s="69" t="s">
        <v>248</v>
      </c>
      <c r="C49" s="68" t="s">
        <v>251</v>
      </c>
      <c r="D49" s="68"/>
      <c r="E49" s="68"/>
      <c r="F49" s="36" t="s">
        <v>4</v>
      </c>
      <c r="G49" s="73"/>
    </row>
    <row r="50" spans="1:7" s="51" customFormat="1" ht="30">
      <c r="A50" s="67">
        <v>3</v>
      </c>
      <c r="B50" s="69" t="s">
        <v>127</v>
      </c>
      <c r="C50" s="68" t="s">
        <v>253</v>
      </c>
      <c r="D50" s="68"/>
      <c r="E50" s="68"/>
      <c r="F50" s="36" t="s">
        <v>4</v>
      </c>
      <c r="G50" s="73"/>
    </row>
    <row r="51" spans="1:7" s="51" customFormat="1" ht="300">
      <c r="A51" s="67">
        <v>4</v>
      </c>
      <c r="B51" s="69" t="s">
        <v>255</v>
      </c>
      <c r="C51" s="68" t="s">
        <v>254</v>
      </c>
      <c r="D51" s="68"/>
      <c r="E51" s="68"/>
      <c r="F51" s="36" t="s">
        <v>4</v>
      </c>
      <c r="G51" s="73"/>
    </row>
    <row r="52" spans="1:7" s="71" customFormat="1">
      <c r="A52" s="65" t="s">
        <v>30</v>
      </c>
      <c r="B52" s="70"/>
      <c r="C52" s="70"/>
      <c r="D52" s="70"/>
      <c r="E52" s="70"/>
      <c r="F52" s="70"/>
      <c r="G52" s="65"/>
    </row>
    <row r="53" spans="1:7" s="51" customFormat="1">
      <c r="A53" s="33" t="s">
        <v>48</v>
      </c>
      <c r="B53" s="89" t="s">
        <v>129</v>
      </c>
      <c r="C53" s="89"/>
      <c r="D53" s="89"/>
      <c r="E53" s="64"/>
      <c r="F53" s="63" t="s">
        <v>23</v>
      </c>
      <c r="G53" s="72" t="str">
        <f>IF(COUNTIF(F56:F60,"Blocked")&gt;0,"Blocked",IF(COUNTIF(F56:F60,"Fail")&gt;0,"Fail",IF(COUNTIF(F56:F60,"")=0,"Pass","Not Executed")))</f>
        <v>Pass</v>
      </c>
    </row>
    <row r="54" spans="1:7" s="51" customFormat="1">
      <c r="A54" s="65" t="s">
        <v>24</v>
      </c>
      <c r="B54" s="30" t="s">
        <v>69</v>
      </c>
      <c r="C54" s="30"/>
      <c r="D54" s="30"/>
      <c r="E54" s="30"/>
      <c r="F54" s="66"/>
      <c r="G54" s="66"/>
    </row>
    <row r="55" spans="1:7" s="51" customFormat="1">
      <c r="A55" s="35" t="s">
        <v>25</v>
      </c>
      <c r="B55" s="35" t="s">
        <v>26</v>
      </c>
      <c r="C55" s="35" t="s">
        <v>34</v>
      </c>
      <c r="D55" s="35" t="s">
        <v>33</v>
      </c>
      <c r="E55" s="35" t="s">
        <v>27</v>
      </c>
      <c r="F55" s="35" t="s">
        <v>28</v>
      </c>
      <c r="G55" s="35" t="s">
        <v>29</v>
      </c>
    </row>
    <row r="56" spans="1:7" s="51" customFormat="1" ht="15.75">
      <c r="A56" s="67">
        <v>1</v>
      </c>
      <c r="B56" s="69" t="s">
        <v>66</v>
      </c>
      <c r="C56" s="68" t="s">
        <v>58</v>
      </c>
      <c r="D56" s="68"/>
      <c r="E56" s="68"/>
      <c r="F56" s="36" t="s">
        <v>4</v>
      </c>
      <c r="G56" s="73"/>
    </row>
    <row r="57" spans="1:7" s="51" customFormat="1" ht="120">
      <c r="A57" s="67">
        <v>2</v>
      </c>
      <c r="B57" s="69" t="s">
        <v>248</v>
      </c>
      <c r="C57" s="68" t="s">
        <v>251</v>
      </c>
      <c r="D57" s="68"/>
      <c r="E57" s="68"/>
      <c r="F57" s="36" t="s">
        <v>4</v>
      </c>
      <c r="G57" s="73"/>
    </row>
    <row r="58" spans="1:7" s="51" customFormat="1" ht="30">
      <c r="A58" s="67">
        <v>3</v>
      </c>
      <c r="B58" s="69" t="s">
        <v>127</v>
      </c>
      <c r="C58" s="68" t="s">
        <v>253</v>
      </c>
      <c r="D58" s="68"/>
      <c r="E58" s="68"/>
      <c r="F58" s="36" t="s">
        <v>4</v>
      </c>
      <c r="G58" s="73"/>
    </row>
    <row r="59" spans="1:7" s="51" customFormat="1" ht="285">
      <c r="A59" s="67">
        <v>4</v>
      </c>
      <c r="B59" s="69" t="s">
        <v>255</v>
      </c>
      <c r="C59" s="68" t="s">
        <v>256</v>
      </c>
      <c r="D59" s="68"/>
      <c r="E59" s="68"/>
      <c r="F59" s="36" t="s">
        <v>4</v>
      </c>
      <c r="G59" s="73"/>
    </row>
    <row r="60" spans="1:7" s="51" customFormat="1" ht="30">
      <c r="A60" s="67">
        <v>5</v>
      </c>
      <c r="B60" s="69" t="s">
        <v>84</v>
      </c>
      <c r="C60" s="68" t="s">
        <v>130</v>
      </c>
      <c r="D60" s="68"/>
      <c r="E60" s="68"/>
      <c r="F60" s="36" t="s">
        <v>4</v>
      </c>
      <c r="G60" s="73"/>
    </row>
    <row r="61" spans="1:7" s="71" customFormat="1">
      <c r="A61" s="65" t="s">
        <v>30</v>
      </c>
      <c r="B61" s="70"/>
      <c r="C61" s="70"/>
      <c r="D61" s="70"/>
      <c r="E61" s="70"/>
      <c r="F61" s="70"/>
      <c r="G61" s="65"/>
    </row>
    <row r="62" spans="1:7" s="51" customFormat="1">
      <c r="A62" s="33" t="s">
        <v>49</v>
      </c>
      <c r="B62" s="89" t="s">
        <v>131</v>
      </c>
      <c r="C62" s="89"/>
      <c r="D62" s="89"/>
      <c r="E62" s="64"/>
      <c r="F62" s="63" t="s">
        <v>23</v>
      </c>
      <c r="G62" s="72" t="str">
        <f>IF(COUNTIF(F65:F70,"Blocked")&gt;0,"Blocked",IF(COUNTIF(F65:F70,"Fail")&gt;0,"Fail",IF(COUNTIF(F65:F70,"")=0,"Pass","Not Executed")))</f>
        <v>Pass</v>
      </c>
    </row>
    <row r="63" spans="1:7" s="51" customFormat="1">
      <c r="A63" s="65" t="s">
        <v>24</v>
      </c>
      <c r="B63" s="30" t="s">
        <v>69</v>
      </c>
      <c r="C63" s="30"/>
      <c r="D63" s="30"/>
      <c r="E63" s="30"/>
      <c r="F63" s="66"/>
      <c r="G63" s="66"/>
    </row>
    <row r="64" spans="1:7" s="51" customFormat="1">
      <c r="A64" s="35" t="s">
        <v>25</v>
      </c>
      <c r="B64" s="35" t="s">
        <v>26</v>
      </c>
      <c r="C64" s="35" t="s">
        <v>34</v>
      </c>
      <c r="D64" s="35" t="s">
        <v>33</v>
      </c>
      <c r="E64" s="35" t="s">
        <v>27</v>
      </c>
      <c r="F64" s="35" t="s">
        <v>28</v>
      </c>
      <c r="G64" s="35" t="s">
        <v>29</v>
      </c>
    </row>
    <row r="65" spans="1:7" s="51" customFormat="1" ht="15.75">
      <c r="A65" s="67">
        <v>1</v>
      </c>
      <c r="B65" s="69" t="s">
        <v>66</v>
      </c>
      <c r="C65" s="68" t="s">
        <v>58</v>
      </c>
      <c r="D65" s="68"/>
      <c r="E65" s="68"/>
      <c r="F65" s="36" t="s">
        <v>4</v>
      </c>
      <c r="G65" s="73"/>
    </row>
    <row r="66" spans="1:7" s="51" customFormat="1" ht="120">
      <c r="A66" s="67">
        <v>2</v>
      </c>
      <c r="B66" s="69" t="s">
        <v>248</v>
      </c>
      <c r="C66" s="68" t="s">
        <v>251</v>
      </c>
      <c r="D66" s="68"/>
      <c r="E66" s="68"/>
      <c r="F66" s="36" t="s">
        <v>4</v>
      </c>
      <c r="G66" s="73"/>
    </row>
    <row r="67" spans="1:7" s="51" customFormat="1" ht="30">
      <c r="A67" s="67">
        <v>3</v>
      </c>
      <c r="B67" s="69" t="s">
        <v>127</v>
      </c>
      <c r="C67" s="68" t="s">
        <v>253</v>
      </c>
      <c r="D67" s="68"/>
      <c r="E67" s="68"/>
      <c r="F67" s="36" t="s">
        <v>4</v>
      </c>
      <c r="G67" s="73"/>
    </row>
    <row r="68" spans="1:7" s="51" customFormat="1" ht="210">
      <c r="A68" s="67">
        <v>4</v>
      </c>
      <c r="B68" s="69" t="s">
        <v>255</v>
      </c>
      <c r="C68" s="68" t="s">
        <v>257</v>
      </c>
      <c r="D68" s="68"/>
      <c r="E68" s="68"/>
      <c r="F68" s="36" t="s">
        <v>4</v>
      </c>
      <c r="G68" s="73"/>
    </row>
    <row r="69" spans="1:7" s="51" customFormat="1" ht="30">
      <c r="A69" s="67">
        <v>5</v>
      </c>
      <c r="B69" s="69" t="s">
        <v>84</v>
      </c>
      <c r="C69" s="68" t="s">
        <v>130</v>
      </c>
      <c r="D69" s="68"/>
      <c r="E69" s="68"/>
      <c r="F69" s="36" t="s">
        <v>4</v>
      </c>
      <c r="G69" s="73"/>
    </row>
    <row r="70" spans="1:7" s="51" customFormat="1" ht="30">
      <c r="A70" s="67">
        <v>6</v>
      </c>
      <c r="B70" s="69" t="s">
        <v>85</v>
      </c>
      <c r="C70" s="68" t="s">
        <v>132</v>
      </c>
      <c r="D70" s="68"/>
      <c r="E70" s="68"/>
      <c r="F70" s="36" t="s">
        <v>4</v>
      </c>
      <c r="G70" s="73"/>
    </row>
    <row r="71" spans="1:7" s="71" customFormat="1">
      <c r="A71" s="65" t="s">
        <v>30</v>
      </c>
      <c r="B71" s="70"/>
      <c r="C71" s="70"/>
      <c r="D71" s="70"/>
      <c r="E71" s="70"/>
      <c r="F71" s="70"/>
      <c r="G71" s="65"/>
    </row>
    <row r="72" spans="1:7" s="51" customFormat="1">
      <c r="A72" s="33" t="s">
        <v>50</v>
      </c>
      <c r="B72" s="89" t="s">
        <v>133</v>
      </c>
      <c r="C72" s="89"/>
      <c r="D72" s="89"/>
      <c r="E72" s="64"/>
      <c r="F72" s="63" t="s">
        <v>23</v>
      </c>
      <c r="G72" s="72" t="str">
        <f>IF(COUNTIF(F75:F80,"Blocked")&gt;0,"Blocked",IF(COUNTIF(F75:F80,"Fail")&gt;0,"Fail",IF(COUNTIF(F75:F80,"")=0,"Pass","Not Executed")))</f>
        <v>Pass</v>
      </c>
    </row>
    <row r="73" spans="1:7" s="51" customFormat="1">
      <c r="A73" s="65" t="s">
        <v>24</v>
      </c>
      <c r="B73" s="30" t="s">
        <v>69</v>
      </c>
      <c r="C73" s="30"/>
      <c r="D73" s="30"/>
      <c r="E73" s="30"/>
      <c r="F73" s="66"/>
      <c r="G73" s="66"/>
    </row>
    <row r="74" spans="1:7" s="51" customFormat="1">
      <c r="A74" s="35" t="s">
        <v>25</v>
      </c>
      <c r="B74" s="35" t="s">
        <v>26</v>
      </c>
      <c r="C74" s="35" t="s">
        <v>34</v>
      </c>
      <c r="D74" s="35" t="s">
        <v>33</v>
      </c>
      <c r="E74" s="35" t="s">
        <v>27</v>
      </c>
      <c r="F74" s="35" t="s">
        <v>28</v>
      </c>
      <c r="G74" s="35" t="s">
        <v>29</v>
      </c>
    </row>
    <row r="75" spans="1:7" s="51" customFormat="1" ht="15.75">
      <c r="A75" s="67">
        <v>1</v>
      </c>
      <c r="B75" s="69" t="s">
        <v>66</v>
      </c>
      <c r="C75" s="68" t="s">
        <v>58</v>
      </c>
      <c r="D75" s="68"/>
      <c r="E75" s="68"/>
      <c r="F75" s="36" t="s">
        <v>4</v>
      </c>
      <c r="G75" s="73"/>
    </row>
    <row r="76" spans="1:7" s="51" customFormat="1" ht="120">
      <c r="A76" s="67">
        <v>2</v>
      </c>
      <c r="B76" s="69" t="s">
        <v>248</v>
      </c>
      <c r="C76" s="68" t="s">
        <v>251</v>
      </c>
      <c r="D76" s="68"/>
      <c r="E76" s="68"/>
      <c r="F76" s="36" t="s">
        <v>4</v>
      </c>
      <c r="G76" s="73"/>
    </row>
    <row r="77" spans="1:7" s="51" customFormat="1" ht="30">
      <c r="A77" s="67">
        <v>3</v>
      </c>
      <c r="B77" s="69" t="s">
        <v>127</v>
      </c>
      <c r="C77" s="68" t="s">
        <v>253</v>
      </c>
      <c r="D77" s="68"/>
      <c r="E77" s="68"/>
      <c r="F77" s="36" t="s">
        <v>4</v>
      </c>
      <c r="G77" s="73"/>
    </row>
    <row r="78" spans="1:7" s="51" customFormat="1" ht="210">
      <c r="A78" s="67">
        <v>4</v>
      </c>
      <c r="B78" s="69" t="s">
        <v>255</v>
      </c>
      <c r="C78" s="68" t="s">
        <v>257</v>
      </c>
      <c r="D78" s="68"/>
      <c r="E78" s="68"/>
      <c r="F78" s="36" t="s">
        <v>4</v>
      </c>
      <c r="G78" s="73"/>
    </row>
    <row r="79" spans="1:7" s="51" customFormat="1" ht="45">
      <c r="A79" s="67">
        <v>5</v>
      </c>
      <c r="B79" s="69" t="s">
        <v>86</v>
      </c>
      <c r="C79" s="68" t="s">
        <v>135</v>
      </c>
      <c r="D79" s="68"/>
      <c r="E79" s="68"/>
      <c r="F79" s="36" t="s">
        <v>4</v>
      </c>
      <c r="G79" s="73"/>
    </row>
    <row r="80" spans="1:7" s="51" customFormat="1" ht="30">
      <c r="A80" s="67">
        <v>6</v>
      </c>
      <c r="B80" s="69" t="s">
        <v>134</v>
      </c>
      <c r="C80" s="68" t="s">
        <v>76</v>
      </c>
      <c r="D80" s="68"/>
      <c r="E80" s="68"/>
      <c r="F80" s="36" t="s">
        <v>4</v>
      </c>
      <c r="G80" s="73"/>
    </row>
    <row r="81" spans="1:7" s="71" customFormat="1">
      <c r="A81" s="65" t="s">
        <v>30</v>
      </c>
      <c r="B81" s="70"/>
      <c r="C81" s="70"/>
      <c r="D81" s="70"/>
      <c r="E81" s="70"/>
      <c r="F81" s="70"/>
      <c r="G81" s="65"/>
    </row>
    <row r="82" spans="1:7" s="51" customFormat="1">
      <c r="A82" s="33" t="s">
        <v>51</v>
      </c>
      <c r="B82" s="89" t="s">
        <v>136</v>
      </c>
      <c r="C82" s="89"/>
      <c r="D82" s="89"/>
      <c r="E82" s="64"/>
      <c r="F82" s="63" t="s">
        <v>23</v>
      </c>
      <c r="G82" s="72" t="str">
        <f>IF(COUNTIF(F85:F93,"Blocked")&gt;0,"Blocked",IF(COUNTIF(F85:F93,"Fail")&gt;0,"Fail",IF(COUNTIF(F85:F93,"")=0,"Pass","Not Executed")))</f>
        <v>Not Executed</v>
      </c>
    </row>
    <row r="83" spans="1:7" s="51" customFormat="1">
      <c r="A83" s="65" t="s">
        <v>24</v>
      </c>
      <c r="B83" s="30" t="s">
        <v>69</v>
      </c>
      <c r="C83" s="30"/>
      <c r="D83" s="30"/>
      <c r="E83" s="30"/>
      <c r="F83" s="66"/>
      <c r="G83" s="66"/>
    </row>
    <row r="84" spans="1:7" s="51" customFormat="1">
      <c r="A84" s="35" t="s">
        <v>25</v>
      </c>
      <c r="B84" s="35" t="s">
        <v>26</v>
      </c>
      <c r="C84" s="35" t="s">
        <v>34</v>
      </c>
      <c r="D84" s="35" t="s">
        <v>33</v>
      </c>
      <c r="E84" s="35" t="s">
        <v>27</v>
      </c>
      <c r="F84" s="35" t="s">
        <v>28</v>
      </c>
      <c r="G84" s="35" t="s">
        <v>29</v>
      </c>
    </row>
    <row r="85" spans="1:7" s="51" customFormat="1" ht="15.75">
      <c r="A85" s="67">
        <v>1</v>
      </c>
      <c r="B85" s="69" t="s">
        <v>66</v>
      </c>
      <c r="C85" s="68" t="s">
        <v>58</v>
      </c>
      <c r="D85" s="68"/>
      <c r="E85" s="68"/>
      <c r="F85" s="36" t="s">
        <v>4</v>
      </c>
      <c r="G85" s="73"/>
    </row>
    <row r="86" spans="1:7" s="51" customFormat="1" ht="120">
      <c r="A86" s="67">
        <v>2</v>
      </c>
      <c r="B86" s="69" t="s">
        <v>248</v>
      </c>
      <c r="C86" s="68" t="s">
        <v>251</v>
      </c>
      <c r="D86" s="68"/>
      <c r="E86" s="68"/>
      <c r="F86" s="36" t="s">
        <v>4</v>
      </c>
      <c r="G86" s="73"/>
    </row>
    <row r="87" spans="1:7" s="51" customFormat="1" ht="30">
      <c r="A87" s="67">
        <v>3</v>
      </c>
      <c r="B87" s="69" t="s">
        <v>127</v>
      </c>
      <c r="C87" s="68" t="s">
        <v>253</v>
      </c>
      <c r="D87" s="68"/>
      <c r="E87" s="68"/>
      <c r="F87" s="36" t="s">
        <v>4</v>
      </c>
      <c r="G87" s="73"/>
    </row>
    <row r="88" spans="1:7" s="51" customFormat="1" ht="210">
      <c r="A88" s="67">
        <v>4</v>
      </c>
      <c r="B88" s="69" t="s">
        <v>255</v>
      </c>
      <c r="C88" s="68" t="s">
        <v>257</v>
      </c>
      <c r="D88" s="68"/>
      <c r="E88" s="68"/>
      <c r="F88" s="36"/>
      <c r="G88" s="73"/>
    </row>
    <row r="89" spans="1:7" s="51" customFormat="1" ht="60">
      <c r="A89" s="67">
        <v>5</v>
      </c>
      <c r="B89" s="69" t="s">
        <v>87</v>
      </c>
      <c r="C89" s="68" t="s">
        <v>137</v>
      </c>
      <c r="D89" s="68"/>
      <c r="E89" s="68"/>
      <c r="F89" s="36" t="s">
        <v>4</v>
      </c>
      <c r="G89" s="73"/>
    </row>
    <row r="90" spans="1:7" s="51" customFormat="1" ht="30">
      <c r="A90" s="67">
        <v>6</v>
      </c>
      <c r="B90" s="69" t="s">
        <v>134</v>
      </c>
      <c r="C90" s="68" t="s">
        <v>76</v>
      </c>
      <c r="D90" s="68"/>
      <c r="E90" s="68"/>
      <c r="F90" s="36" t="s">
        <v>4</v>
      </c>
      <c r="G90" s="73"/>
    </row>
    <row r="91" spans="1:7" s="51" customFormat="1" ht="15.75">
      <c r="A91" s="67">
        <v>7</v>
      </c>
      <c r="B91" s="69" t="s">
        <v>138</v>
      </c>
      <c r="C91" s="68" t="s">
        <v>139</v>
      </c>
      <c r="D91" s="68"/>
      <c r="E91" s="68"/>
      <c r="F91" s="36" t="s">
        <v>4</v>
      </c>
      <c r="G91" s="73"/>
    </row>
    <row r="92" spans="1:7" s="51" customFormat="1" ht="30">
      <c r="A92" s="67">
        <v>8</v>
      </c>
      <c r="B92" s="69" t="s">
        <v>140</v>
      </c>
      <c r="C92" s="68" t="s">
        <v>141</v>
      </c>
      <c r="D92" s="68"/>
      <c r="E92" s="68"/>
      <c r="F92" s="36" t="s">
        <v>4</v>
      </c>
      <c r="G92" s="73"/>
    </row>
    <row r="93" spans="1:7" s="51" customFormat="1" ht="30">
      <c r="A93" s="67">
        <v>9</v>
      </c>
      <c r="B93" s="69" t="s">
        <v>142</v>
      </c>
      <c r="C93" s="68" t="s">
        <v>143</v>
      </c>
      <c r="D93" s="68"/>
      <c r="E93" s="68"/>
      <c r="F93" s="36" t="s">
        <v>4</v>
      </c>
      <c r="G93" s="73"/>
    </row>
    <row r="94" spans="1:7" s="71" customFormat="1">
      <c r="A94" s="65" t="s">
        <v>30</v>
      </c>
      <c r="B94" s="70"/>
      <c r="C94" s="70"/>
      <c r="D94" s="70"/>
      <c r="E94" s="70"/>
      <c r="F94" s="70"/>
      <c r="G94" s="65"/>
    </row>
    <row r="95" spans="1:7" s="51" customFormat="1">
      <c r="A95" s="33" t="s">
        <v>52</v>
      </c>
      <c r="B95" s="89" t="s">
        <v>144</v>
      </c>
      <c r="C95" s="89"/>
      <c r="D95" s="89"/>
      <c r="E95" s="64"/>
      <c r="F95" s="63" t="s">
        <v>23</v>
      </c>
      <c r="G95" s="72" t="str">
        <f>IF(COUNTIF(F98:F102,"Blocked")&gt;0,"Blocked",IF(COUNTIF(F98:F102,"Fail")&gt;0,"Fail",IF(COUNTIF(F98:F102,"")=0,"Pass","Not Executed")))</f>
        <v>Pass</v>
      </c>
    </row>
    <row r="96" spans="1:7" s="51" customFormat="1">
      <c r="A96" s="65" t="s">
        <v>24</v>
      </c>
      <c r="B96" s="30" t="s">
        <v>69</v>
      </c>
      <c r="C96" s="30"/>
      <c r="D96" s="30"/>
      <c r="E96" s="30"/>
      <c r="F96" s="66"/>
      <c r="G96" s="66"/>
    </row>
    <row r="97" spans="1:7" s="51" customFormat="1">
      <c r="A97" s="35" t="s">
        <v>25</v>
      </c>
      <c r="B97" s="35" t="s">
        <v>26</v>
      </c>
      <c r="C97" s="35" t="s">
        <v>34</v>
      </c>
      <c r="D97" s="35" t="s">
        <v>33</v>
      </c>
      <c r="E97" s="35" t="s">
        <v>27</v>
      </c>
      <c r="F97" s="35" t="s">
        <v>28</v>
      </c>
      <c r="G97" s="35" t="s">
        <v>29</v>
      </c>
    </row>
    <row r="98" spans="1:7" s="51" customFormat="1" ht="15.75">
      <c r="A98" s="67">
        <v>1</v>
      </c>
      <c r="B98" s="69" t="s">
        <v>66</v>
      </c>
      <c r="C98" s="68" t="s">
        <v>58</v>
      </c>
      <c r="D98" s="68"/>
      <c r="E98" s="68"/>
      <c r="F98" s="36" t="s">
        <v>4</v>
      </c>
      <c r="G98" s="73"/>
    </row>
    <row r="99" spans="1:7" s="51" customFormat="1" ht="120">
      <c r="A99" s="67">
        <v>2</v>
      </c>
      <c r="B99" s="69" t="s">
        <v>248</v>
      </c>
      <c r="C99" s="68" t="s">
        <v>251</v>
      </c>
      <c r="D99" s="68"/>
      <c r="E99" s="68"/>
      <c r="F99" s="36" t="s">
        <v>4</v>
      </c>
      <c r="G99" s="73"/>
    </row>
    <row r="100" spans="1:7" s="51" customFormat="1" ht="30">
      <c r="A100" s="67">
        <v>3</v>
      </c>
      <c r="B100" s="69" t="s">
        <v>127</v>
      </c>
      <c r="C100" s="68" t="s">
        <v>253</v>
      </c>
      <c r="D100" s="68"/>
      <c r="E100" s="68"/>
      <c r="F100" s="36" t="s">
        <v>4</v>
      </c>
      <c r="G100" s="73"/>
    </row>
    <row r="101" spans="1:7" s="51" customFormat="1" ht="210">
      <c r="A101" s="67">
        <v>4</v>
      </c>
      <c r="B101" s="69" t="s">
        <v>255</v>
      </c>
      <c r="C101" s="68" t="s">
        <v>257</v>
      </c>
      <c r="D101" s="68"/>
      <c r="E101" s="68"/>
      <c r="F101" s="36" t="s">
        <v>4</v>
      </c>
      <c r="G101" s="73"/>
    </row>
    <row r="102" spans="1:7" s="51" customFormat="1" ht="30">
      <c r="A102" s="67">
        <v>5</v>
      </c>
      <c r="B102" s="69" t="s">
        <v>88</v>
      </c>
      <c r="C102" s="68" t="s">
        <v>89</v>
      </c>
      <c r="D102" s="68"/>
      <c r="E102" s="68"/>
      <c r="F102" s="36" t="s">
        <v>4</v>
      </c>
      <c r="G102" s="73"/>
    </row>
    <row r="103" spans="1:7" s="71" customFormat="1">
      <c r="A103" s="65" t="s">
        <v>30</v>
      </c>
      <c r="B103" s="70"/>
      <c r="C103" s="70"/>
      <c r="D103" s="70"/>
      <c r="E103" s="70"/>
      <c r="F103" s="70"/>
      <c r="G103" s="65"/>
    </row>
    <row r="104" spans="1:7" s="51" customFormat="1">
      <c r="A104" s="33" t="s">
        <v>53</v>
      </c>
      <c r="B104" s="89" t="s">
        <v>145</v>
      </c>
      <c r="C104" s="89"/>
      <c r="D104" s="89"/>
      <c r="E104" s="64"/>
      <c r="F104" s="63" t="s">
        <v>23</v>
      </c>
      <c r="G104" s="72" t="str">
        <f>IF(COUNTIF(F107:F112,"Blocked")&gt;0,"Blocked",IF(COUNTIF(F107:F112,"Fail")&gt;0,"Fail",IF(COUNTIF(F107:F112,"")=0,"Pass","Not Executed")))</f>
        <v>Pass</v>
      </c>
    </row>
    <row r="105" spans="1:7" s="51" customFormat="1">
      <c r="A105" s="65" t="s">
        <v>24</v>
      </c>
      <c r="B105" s="30" t="s">
        <v>69</v>
      </c>
      <c r="C105" s="30"/>
      <c r="D105" s="30"/>
      <c r="E105" s="30"/>
      <c r="F105" s="66"/>
      <c r="G105" s="66"/>
    </row>
    <row r="106" spans="1:7" s="51" customFormat="1">
      <c r="A106" s="35" t="s">
        <v>25</v>
      </c>
      <c r="B106" s="35" t="s">
        <v>26</v>
      </c>
      <c r="C106" s="35" t="s">
        <v>34</v>
      </c>
      <c r="D106" s="35" t="s">
        <v>33</v>
      </c>
      <c r="E106" s="35" t="s">
        <v>27</v>
      </c>
      <c r="F106" s="35" t="s">
        <v>28</v>
      </c>
      <c r="G106" s="35" t="s">
        <v>29</v>
      </c>
    </row>
    <row r="107" spans="1:7" s="51" customFormat="1" ht="15.75">
      <c r="A107" s="67">
        <v>1</v>
      </c>
      <c r="B107" s="69" t="s">
        <v>66</v>
      </c>
      <c r="C107" s="68" t="s">
        <v>58</v>
      </c>
      <c r="D107" s="68"/>
      <c r="E107" s="68"/>
      <c r="F107" s="36" t="s">
        <v>4</v>
      </c>
      <c r="G107" s="73"/>
    </row>
    <row r="108" spans="1:7" s="51" customFormat="1" ht="120">
      <c r="A108" s="67">
        <v>2</v>
      </c>
      <c r="B108" s="69" t="s">
        <v>248</v>
      </c>
      <c r="C108" s="68" t="s">
        <v>251</v>
      </c>
      <c r="D108" s="68"/>
      <c r="E108" s="68"/>
      <c r="F108" s="36" t="s">
        <v>4</v>
      </c>
      <c r="G108" s="73"/>
    </row>
    <row r="109" spans="1:7" s="51" customFormat="1" ht="30">
      <c r="A109" s="67">
        <v>3</v>
      </c>
      <c r="B109" s="69" t="s">
        <v>127</v>
      </c>
      <c r="C109" s="68" t="s">
        <v>253</v>
      </c>
      <c r="D109" s="68"/>
      <c r="E109" s="68"/>
      <c r="F109" s="36" t="s">
        <v>4</v>
      </c>
      <c r="G109" s="73"/>
    </row>
    <row r="110" spans="1:7" s="51" customFormat="1" ht="210">
      <c r="A110" s="67">
        <v>4</v>
      </c>
      <c r="B110" s="69" t="s">
        <v>255</v>
      </c>
      <c r="C110" s="68" t="s">
        <v>257</v>
      </c>
      <c r="D110" s="68"/>
      <c r="E110" s="68"/>
      <c r="F110" s="36" t="s">
        <v>4</v>
      </c>
      <c r="G110" s="73"/>
    </row>
    <row r="111" spans="1:7" s="51" customFormat="1" ht="30">
      <c r="A111" s="67">
        <v>5</v>
      </c>
      <c r="B111" s="69" t="s">
        <v>88</v>
      </c>
      <c r="C111" s="68" t="s">
        <v>89</v>
      </c>
      <c r="D111" s="68"/>
      <c r="E111" s="68"/>
      <c r="F111" s="36" t="s">
        <v>4</v>
      </c>
      <c r="G111" s="73"/>
    </row>
    <row r="112" spans="1:7" s="51" customFormat="1" ht="30">
      <c r="A112" s="67">
        <v>6</v>
      </c>
      <c r="B112" s="69" t="s">
        <v>90</v>
      </c>
      <c r="C112" s="68" t="s">
        <v>91</v>
      </c>
      <c r="D112" s="68"/>
      <c r="E112" s="68"/>
      <c r="F112" s="36" t="s">
        <v>4</v>
      </c>
      <c r="G112" s="73"/>
    </row>
    <row r="113" spans="1:7" s="71" customFormat="1">
      <c r="A113" s="65" t="s">
        <v>30</v>
      </c>
      <c r="B113" s="70"/>
      <c r="C113" s="70"/>
      <c r="D113" s="70"/>
      <c r="E113" s="70"/>
      <c r="F113" s="70"/>
      <c r="G113" s="65"/>
    </row>
    <row r="114" spans="1:7" s="51" customFormat="1">
      <c r="A114" s="33" t="s">
        <v>54</v>
      </c>
      <c r="B114" s="89" t="s">
        <v>146</v>
      </c>
      <c r="C114" s="89"/>
      <c r="D114" s="89"/>
      <c r="E114" s="64"/>
      <c r="F114" s="63" t="s">
        <v>23</v>
      </c>
      <c r="G114" s="72" t="str">
        <f>IF(COUNTIF(F117:F127,"Blocked")&gt;0,"Blocked",IF(COUNTIF(F117:F127,"Fail")&gt;0,"Fail",IF(COUNTIF(F117:F127,"")=0,"Pass","Not Executed")))</f>
        <v>Not Executed</v>
      </c>
    </row>
    <row r="115" spans="1:7" s="51" customFormat="1">
      <c r="A115" s="65" t="s">
        <v>24</v>
      </c>
      <c r="B115" s="30" t="s">
        <v>69</v>
      </c>
      <c r="C115" s="30"/>
      <c r="D115" s="30"/>
      <c r="E115" s="30"/>
      <c r="F115" s="66"/>
      <c r="G115" s="66"/>
    </row>
    <row r="116" spans="1:7" s="51" customFormat="1">
      <c r="A116" s="35" t="s">
        <v>25</v>
      </c>
      <c r="B116" s="35" t="s">
        <v>26</v>
      </c>
      <c r="C116" s="35" t="s">
        <v>34</v>
      </c>
      <c r="D116" s="35" t="s">
        <v>33</v>
      </c>
      <c r="E116" s="35" t="s">
        <v>27</v>
      </c>
      <c r="F116" s="35" t="s">
        <v>28</v>
      </c>
      <c r="G116" s="35" t="s">
        <v>29</v>
      </c>
    </row>
    <row r="117" spans="1:7" s="51" customFormat="1" ht="15.75">
      <c r="A117" s="67">
        <v>1</v>
      </c>
      <c r="B117" s="69" t="s">
        <v>66</v>
      </c>
      <c r="C117" s="68" t="s">
        <v>58</v>
      </c>
      <c r="D117" s="68"/>
      <c r="E117" s="68"/>
      <c r="F117" s="36" t="s">
        <v>4</v>
      </c>
      <c r="G117" s="73"/>
    </row>
    <row r="118" spans="1:7" s="51" customFormat="1" ht="120">
      <c r="A118" s="67">
        <v>2</v>
      </c>
      <c r="B118" s="69" t="s">
        <v>248</v>
      </c>
      <c r="C118" s="68" t="s">
        <v>251</v>
      </c>
      <c r="D118" s="68"/>
      <c r="E118" s="68"/>
      <c r="F118" s="36" t="s">
        <v>4</v>
      </c>
      <c r="G118" s="73"/>
    </row>
    <row r="119" spans="1:7" s="51" customFormat="1" ht="30">
      <c r="A119" s="67">
        <v>3</v>
      </c>
      <c r="B119" s="69" t="s">
        <v>127</v>
      </c>
      <c r="C119" s="68" t="s">
        <v>253</v>
      </c>
      <c r="D119" s="68"/>
      <c r="E119" s="68"/>
      <c r="F119" s="36" t="s">
        <v>4</v>
      </c>
      <c r="G119" s="73"/>
    </row>
    <row r="120" spans="1:7" s="51" customFormat="1" ht="210">
      <c r="A120" s="67">
        <v>5</v>
      </c>
      <c r="B120" s="69" t="s">
        <v>255</v>
      </c>
      <c r="C120" s="68" t="s">
        <v>257</v>
      </c>
      <c r="D120" s="68"/>
      <c r="E120" s="68"/>
      <c r="F120" s="36" t="s">
        <v>4</v>
      </c>
      <c r="G120" s="73"/>
    </row>
    <row r="121" spans="1:7" s="51" customFormat="1" ht="45">
      <c r="A121" s="67">
        <v>6</v>
      </c>
      <c r="B121" s="69" t="s">
        <v>92</v>
      </c>
      <c r="C121" s="68" t="s">
        <v>258</v>
      </c>
      <c r="D121" s="68"/>
      <c r="E121" s="68"/>
      <c r="F121" s="36" t="s">
        <v>4</v>
      </c>
      <c r="G121" s="76"/>
    </row>
    <row r="122" spans="1:7" s="51" customFormat="1" ht="30">
      <c r="A122" s="67">
        <v>7</v>
      </c>
      <c r="B122" s="69" t="s">
        <v>134</v>
      </c>
      <c r="C122" s="68" t="s">
        <v>76</v>
      </c>
      <c r="D122" s="68"/>
      <c r="E122" s="68"/>
      <c r="F122" s="36" t="s">
        <v>4</v>
      </c>
      <c r="G122" s="76"/>
    </row>
    <row r="123" spans="1:7" s="51" customFormat="1" ht="30">
      <c r="A123" s="67">
        <v>8</v>
      </c>
      <c r="B123" s="69" t="s">
        <v>147</v>
      </c>
      <c r="C123" s="68" t="s">
        <v>148</v>
      </c>
      <c r="D123" s="68"/>
      <c r="E123" s="68"/>
      <c r="F123" s="36" t="s">
        <v>4</v>
      </c>
      <c r="G123" s="76"/>
    </row>
    <row r="124" spans="1:7" s="51" customFormat="1" ht="45">
      <c r="A124" s="67">
        <v>9</v>
      </c>
      <c r="B124" s="69" t="s">
        <v>93</v>
      </c>
      <c r="C124" s="68" t="s">
        <v>149</v>
      </c>
      <c r="D124" s="68"/>
      <c r="E124" s="68"/>
      <c r="F124" s="36" t="s">
        <v>4</v>
      </c>
      <c r="G124" s="76"/>
    </row>
    <row r="125" spans="1:7" s="51" customFormat="1" ht="45">
      <c r="A125" s="67">
        <v>10</v>
      </c>
      <c r="B125" s="77" t="s">
        <v>94</v>
      </c>
      <c r="C125" s="75" t="s">
        <v>259</v>
      </c>
      <c r="D125" s="68"/>
      <c r="E125" s="68"/>
      <c r="F125" s="36" t="s">
        <v>4</v>
      </c>
      <c r="G125" s="76"/>
    </row>
    <row r="126" spans="1:7" s="51" customFormat="1" ht="15.75">
      <c r="A126" s="67">
        <v>11</v>
      </c>
      <c r="B126" s="77" t="s">
        <v>260</v>
      </c>
      <c r="C126" s="75" t="s">
        <v>261</v>
      </c>
      <c r="D126" s="68"/>
      <c r="E126" s="68"/>
      <c r="F126" s="36"/>
      <c r="G126" s="76"/>
    </row>
    <row r="127" spans="1:7" s="51" customFormat="1" ht="45">
      <c r="A127" s="67">
        <v>12</v>
      </c>
      <c r="B127" s="77" t="s">
        <v>95</v>
      </c>
      <c r="C127" s="75" t="s">
        <v>262</v>
      </c>
      <c r="D127" s="68"/>
      <c r="E127" s="68"/>
      <c r="F127" s="36" t="s">
        <v>4</v>
      </c>
      <c r="G127" s="73"/>
    </row>
    <row r="128" spans="1:7" s="71" customFormat="1">
      <c r="A128" s="65" t="s">
        <v>30</v>
      </c>
      <c r="B128" s="70"/>
      <c r="C128" s="70"/>
      <c r="D128" s="70"/>
      <c r="E128" s="70"/>
      <c r="F128" s="70"/>
      <c r="G128" s="65"/>
    </row>
    <row r="129" spans="1:7" s="51" customFormat="1">
      <c r="A129" s="33" t="s">
        <v>55</v>
      </c>
      <c r="B129" s="89" t="s">
        <v>150</v>
      </c>
      <c r="C129" s="89"/>
      <c r="D129" s="89"/>
      <c r="E129" s="64"/>
      <c r="F129" s="63" t="s">
        <v>23</v>
      </c>
      <c r="G129" s="72" t="str">
        <f>IF(COUNTIF(F132:F136,"Blocked")&gt;0,"Blocked",IF(COUNTIF(F132:F136,"Fail")&gt;0,"Fail",IF(COUNTIF(F132:F136,"")=0,"Pass","Not Executed")))</f>
        <v>Pass</v>
      </c>
    </row>
    <row r="130" spans="1:7" s="51" customFormat="1">
      <c r="A130" s="65" t="s">
        <v>24</v>
      </c>
      <c r="B130" s="30" t="s">
        <v>69</v>
      </c>
      <c r="C130" s="30"/>
      <c r="D130" s="30"/>
      <c r="E130" s="30"/>
      <c r="F130" s="66"/>
      <c r="G130" s="66"/>
    </row>
    <row r="131" spans="1:7" s="51" customFormat="1">
      <c r="A131" s="35" t="s">
        <v>25</v>
      </c>
      <c r="B131" s="35" t="s">
        <v>26</v>
      </c>
      <c r="C131" s="35" t="s">
        <v>34</v>
      </c>
      <c r="D131" s="35" t="s">
        <v>33</v>
      </c>
      <c r="E131" s="35" t="s">
        <v>27</v>
      </c>
      <c r="F131" s="35" t="s">
        <v>28</v>
      </c>
      <c r="G131" s="35" t="s">
        <v>29</v>
      </c>
    </row>
    <row r="132" spans="1:7" s="51" customFormat="1" ht="15.75">
      <c r="A132" s="67">
        <v>1</v>
      </c>
      <c r="B132" s="69" t="s">
        <v>66</v>
      </c>
      <c r="C132" s="68" t="s">
        <v>58</v>
      </c>
      <c r="D132" s="68"/>
      <c r="E132" s="68"/>
      <c r="F132" s="36" t="s">
        <v>4</v>
      </c>
      <c r="G132" s="73"/>
    </row>
    <row r="133" spans="1:7" s="51" customFormat="1" ht="120">
      <c r="A133" s="67">
        <v>2</v>
      </c>
      <c r="B133" s="69" t="s">
        <v>248</v>
      </c>
      <c r="C133" s="68" t="s">
        <v>251</v>
      </c>
      <c r="D133" s="68"/>
      <c r="E133" s="68"/>
      <c r="F133" s="36" t="s">
        <v>4</v>
      </c>
      <c r="G133" s="73"/>
    </row>
    <row r="134" spans="1:7" s="51" customFormat="1" ht="30">
      <c r="A134" s="67">
        <v>3</v>
      </c>
      <c r="B134" s="69" t="s">
        <v>127</v>
      </c>
      <c r="C134" s="68" t="s">
        <v>253</v>
      </c>
      <c r="D134" s="68"/>
      <c r="E134" s="68"/>
      <c r="F134" s="36" t="s">
        <v>4</v>
      </c>
      <c r="G134" s="73"/>
    </row>
    <row r="135" spans="1:7" s="51" customFormat="1" ht="210">
      <c r="A135" s="67">
        <v>4</v>
      </c>
      <c r="B135" s="69" t="s">
        <v>255</v>
      </c>
      <c r="C135" s="68" t="s">
        <v>257</v>
      </c>
      <c r="D135" s="68"/>
      <c r="E135" s="68"/>
      <c r="F135" s="36" t="s">
        <v>4</v>
      </c>
      <c r="G135" s="73"/>
    </row>
    <row r="136" spans="1:7" s="51" customFormat="1" ht="30">
      <c r="A136" s="67">
        <v>5</v>
      </c>
      <c r="B136" s="69" t="s">
        <v>96</v>
      </c>
      <c r="C136" s="68" t="s">
        <v>97</v>
      </c>
      <c r="D136" s="68"/>
      <c r="E136" s="68"/>
      <c r="F136" s="36" t="s">
        <v>4</v>
      </c>
      <c r="G136" s="76"/>
    </row>
    <row r="137" spans="1:7" s="71" customFormat="1">
      <c r="A137" s="65" t="s">
        <v>30</v>
      </c>
      <c r="B137" s="70"/>
      <c r="C137" s="70"/>
      <c r="D137" s="70"/>
      <c r="E137" s="70"/>
      <c r="F137" s="70"/>
      <c r="G137" s="65"/>
    </row>
    <row r="138" spans="1:7" s="51" customFormat="1">
      <c r="A138" s="33" t="s">
        <v>56</v>
      </c>
      <c r="B138" s="89" t="s">
        <v>151</v>
      </c>
      <c r="C138" s="89"/>
      <c r="D138" s="89"/>
      <c r="E138" s="64"/>
      <c r="F138" s="63" t="s">
        <v>23</v>
      </c>
      <c r="G138" s="72" t="str">
        <f>IF(COUNTIF(F141:F146,"Blocked")&gt;0,"Blocked",IF(COUNTIF(F141:F146,"Fail")&gt;0,"Fail",IF(COUNTIF(F141:F146,"")=0,"Pass","Not Executed")))</f>
        <v>Pass</v>
      </c>
    </row>
    <row r="139" spans="1:7" s="51" customFormat="1">
      <c r="A139" s="65" t="s">
        <v>24</v>
      </c>
      <c r="B139" s="30" t="s">
        <v>69</v>
      </c>
      <c r="C139" s="30"/>
      <c r="D139" s="30"/>
      <c r="E139" s="30"/>
      <c r="F139" s="66"/>
      <c r="G139" s="66"/>
    </row>
    <row r="140" spans="1:7" s="51" customFormat="1">
      <c r="A140" s="35" t="s">
        <v>25</v>
      </c>
      <c r="B140" s="35" t="s">
        <v>26</v>
      </c>
      <c r="C140" s="35" t="s">
        <v>34</v>
      </c>
      <c r="D140" s="35" t="s">
        <v>33</v>
      </c>
      <c r="E140" s="35" t="s">
        <v>27</v>
      </c>
      <c r="F140" s="35" t="s">
        <v>28</v>
      </c>
      <c r="G140" s="35" t="s">
        <v>29</v>
      </c>
    </row>
    <row r="141" spans="1:7" s="51" customFormat="1" ht="15.75">
      <c r="A141" s="67">
        <v>1</v>
      </c>
      <c r="B141" s="69" t="s">
        <v>66</v>
      </c>
      <c r="C141" s="68" t="s">
        <v>58</v>
      </c>
      <c r="D141" s="68"/>
      <c r="E141" s="68"/>
      <c r="F141" s="36" t="s">
        <v>4</v>
      </c>
      <c r="G141" s="73"/>
    </row>
    <row r="142" spans="1:7" s="51" customFormat="1" ht="120">
      <c r="A142" s="67">
        <v>2</v>
      </c>
      <c r="B142" s="69" t="s">
        <v>248</v>
      </c>
      <c r="C142" s="68" t="s">
        <v>251</v>
      </c>
      <c r="D142" s="68"/>
      <c r="E142" s="68"/>
      <c r="F142" s="36" t="s">
        <v>4</v>
      </c>
      <c r="G142" s="73"/>
    </row>
    <row r="143" spans="1:7" s="51" customFormat="1" ht="30">
      <c r="A143" s="67">
        <v>3</v>
      </c>
      <c r="B143" s="69" t="s">
        <v>127</v>
      </c>
      <c r="C143" s="68" t="s">
        <v>253</v>
      </c>
      <c r="D143" s="68"/>
      <c r="E143" s="68"/>
      <c r="F143" s="36" t="s">
        <v>4</v>
      </c>
      <c r="G143" s="73"/>
    </row>
    <row r="144" spans="1:7" s="51" customFormat="1" ht="210">
      <c r="A144" s="67">
        <v>4</v>
      </c>
      <c r="B144" s="69" t="s">
        <v>255</v>
      </c>
      <c r="C144" s="68" t="s">
        <v>257</v>
      </c>
      <c r="D144" s="68"/>
      <c r="E144" s="68"/>
      <c r="F144" s="36" t="s">
        <v>4</v>
      </c>
      <c r="G144" s="73"/>
    </row>
    <row r="145" spans="1:7" s="51" customFormat="1" ht="30">
      <c r="A145" s="67">
        <v>5</v>
      </c>
      <c r="B145" s="69" t="s">
        <v>96</v>
      </c>
      <c r="C145" s="68" t="s">
        <v>97</v>
      </c>
      <c r="D145" s="68"/>
      <c r="E145" s="68"/>
      <c r="F145" s="36" t="s">
        <v>4</v>
      </c>
      <c r="G145" s="73"/>
    </row>
    <row r="146" spans="1:7" s="51" customFormat="1" ht="75">
      <c r="A146" s="67">
        <v>6</v>
      </c>
      <c r="B146" s="69" t="s">
        <v>98</v>
      </c>
      <c r="C146" s="68" t="s">
        <v>154</v>
      </c>
      <c r="D146" s="68"/>
      <c r="E146" s="68"/>
      <c r="F146" s="36" t="s">
        <v>4</v>
      </c>
      <c r="G146" s="73"/>
    </row>
    <row r="147" spans="1:7" s="71" customFormat="1">
      <c r="A147" s="65" t="s">
        <v>30</v>
      </c>
      <c r="B147" s="70"/>
      <c r="C147" s="70"/>
      <c r="D147" s="70"/>
      <c r="E147" s="70"/>
      <c r="F147" s="70"/>
      <c r="G147" s="65"/>
    </row>
    <row r="148" spans="1:7" s="51" customFormat="1">
      <c r="A148" s="33" t="s">
        <v>57</v>
      </c>
      <c r="B148" s="89" t="s">
        <v>152</v>
      </c>
      <c r="C148" s="89"/>
      <c r="D148" s="89"/>
      <c r="E148" s="64"/>
      <c r="F148" s="63" t="s">
        <v>23</v>
      </c>
      <c r="G148" s="72" t="str">
        <f>IF(COUNTIF(F151:F156,"Blocked")&gt;0,"Blocked",IF(COUNTIF(F151:F156,"Fail")&gt;0,"Fail",IF(COUNTIF(F151:F156,"")=0,"Pass","Not Executed")))</f>
        <v>Pass</v>
      </c>
    </row>
    <row r="149" spans="1:7" s="51" customFormat="1">
      <c r="A149" s="65" t="s">
        <v>24</v>
      </c>
      <c r="B149" s="30" t="s">
        <v>69</v>
      </c>
      <c r="C149" s="30"/>
      <c r="D149" s="30"/>
      <c r="E149" s="30"/>
      <c r="F149" s="66"/>
      <c r="G149" s="66"/>
    </row>
    <row r="150" spans="1:7" s="51" customFormat="1">
      <c r="A150" s="35" t="s">
        <v>25</v>
      </c>
      <c r="B150" s="35" t="s">
        <v>26</v>
      </c>
      <c r="C150" s="35" t="s">
        <v>34</v>
      </c>
      <c r="D150" s="35" t="s">
        <v>33</v>
      </c>
      <c r="E150" s="35" t="s">
        <v>27</v>
      </c>
      <c r="F150" s="35" t="s">
        <v>28</v>
      </c>
      <c r="G150" s="35" t="s">
        <v>29</v>
      </c>
    </row>
    <row r="151" spans="1:7" s="51" customFormat="1" ht="15.75">
      <c r="A151" s="67">
        <v>1</v>
      </c>
      <c r="B151" s="69" t="s">
        <v>66</v>
      </c>
      <c r="C151" s="68" t="s">
        <v>58</v>
      </c>
      <c r="D151" s="68"/>
      <c r="E151" s="68"/>
      <c r="F151" s="36" t="s">
        <v>4</v>
      </c>
      <c r="G151" s="73"/>
    </row>
    <row r="152" spans="1:7" s="51" customFormat="1" ht="120">
      <c r="A152" s="67">
        <v>2</v>
      </c>
      <c r="B152" s="69" t="s">
        <v>248</v>
      </c>
      <c r="C152" s="68" t="s">
        <v>251</v>
      </c>
      <c r="D152" s="68"/>
      <c r="E152" s="68"/>
      <c r="F152" s="36" t="s">
        <v>4</v>
      </c>
      <c r="G152" s="73"/>
    </row>
    <row r="153" spans="1:7" s="51" customFormat="1" ht="30">
      <c r="A153" s="67">
        <v>3</v>
      </c>
      <c r="B153" s="69" t="s">
        <v>127</v>
      </c>
      <c r="C153" s="68" t="s">
        <v>253</v>
      </c>
      <c r="D153" s="68"/>
      <c r="E153" s="68"/>
      <c r="F153" s="36" t="s">
        <v>4</v>
      </c>
      <c r="G153" s="73"/>
    </row>
    <row r="154" spans="1:7" s="51" customFormat="1" ht="210">
      <c r="A154" s="67">
        <v>4</v>
      </c>
      <c r="B154" s="69" t="s">
        <v>255</v>
      </c>
      <c r="C154" s="68" t="s">
        <v>257</v>
      </c>
      <c r="D154" s="68"/>
      <c r="E154" s="68"/>
      <c r="F154" s="36" t="s">
        <v>4</v>
      </c>
      <c r="G154" s="73"/>
    </row>
    <row r="155" spans="1:7" s="51" customFormat="1" ht="30">
      <c r="A155" s="67">
        <v>6</v>
      </c>
      <c r="B155" s="69" t="s">
        <v>96</v>
      </c>
      <c r="C155" s="68" t="s">
        <v>97</v>
      </c>
      <c r="D155" s="68"/>
      <c r="E155" s="68"/>
      <c r="F155" s="36" t="s">
        <v>4</v>
      </c>
      <c r="G155" s="73"/>
    </row>
    <row r="156" spans="1:7" s="51" customFormat="1" ht="60">
      <c r="A156" s="67">
        <v>7</v>
      </c>
      <c r="B156" s="69" t="s">
        <v>98</v>
      </c>
      <c r="C156" s="68" t="s">
        <v>153</v>
      </c>
      <c r="D156" s="68"/>
      <c r="E156" s="68"/>
      <c r="F156" s="36" t="s">
        <v>4</v>
      </c>
      <c r="G156" s="73"/>
    </row>
    <row r="157" spans="1:7" s="71" customFormat="1">
      <c r="A157" s="65" t="s">
        <v>30</v>
      </c>
      <c r="B157" s="70"/>
      <c r="C157" s="70"/>
      <c r="D157" s="70"/>
      <c r="E157" s="70"/>
      <c r="F157" s="70"/>
      <c r="G157" s="65"/>
    </row>
    <row r="158" spans="1:7" s="51" customFormat="1">
      <c r="A158" s="33" t="s">
        <v>59</v>
      </c>
      <c r="B158" s="89" t="s">
        <v>185</v>
      </c>
      <c r="C158" s="89"/>
      <c r="D158" s="89"/>
      <c r="E158" s="64"/>
      <c r="F158" s="63" t="s">
        <v>23</v>
      </c>
      <c r="G158" s="72" t="str">
        <f>IF(COUNTIF(F161:F173,"Blocked")&gt;0,"Blocked",IF(COUNTIF(F161:F173,"Fail")&gt;0,"Fail",IF(COUNTIF(F161:F173,"")=0,"Pass","Not Executed")))</f>
        <v>Pass</v>
      </c>
    </row>
    <row r="159" spans="1:7" s="51" customFormat="1">
      <c r="A159" s="65" t="s">
        <v>24</v>
      </c>
      <c r="B159" s="30" t="s">
        <v>69</v>
      </c>
      <c r="C159" s="30"/>
      <c r="D159" s="30"/>
      <c r="E159" s="30"/>
      <c r="F159" s="66"/>
      <c r="G159" s="66"/>
    </row>
    <row r="160" spans="1:7" s="51" customFormat="1">
      <c r="A160" s="35" t="s">
        <v>25</v>
      </c>
      <c r="B160" s="35" t="s">
        <v>26</v>
      </c>
      <c r="C160" s="35" t="s">
        <v>34</v>
      </c>
      <c r="D160" s="35" t="s">
        <v>33</v>
      </c>
      <c r="E160" s="35" t="s">
        <v>27</v>
      </c>
      <c r="F160" s="35" t="s">
        <v>28</v>
      </c>
      <c r="G160" s="35" t="s">
        <v>29</v>
      </c>
    </row>
    <row r="161" spans="1:7" s="51" customFormat="1" ht="15.75">
      <c r="A161" s="67">
        <v>1</v>
      </c>
      <c r="B161" s="69" t="s">
        <v>66</v>
      </c>
      <c r="C161" s="68" t="s">
        <v>58</v>
      </c>
      <c r="D161" s="68"/>
      <c r="E161" s="68"/>
      <c r="F161" s="36" t="s">
        <v>4</v>
      </c>
      <c r="G161" s="73"/>
    </row>
    <row r="162" spans="1:7" s="51" customFormat="1" ht="120">
      <c r="A162" s="67">
        <v>2</v>
      </c>
      <c r="B162" s="69" t="s">
        <v>248</v>
      </c>
      <c r="C162" s="68" t="s">
        <v>251</v>
      </c>
      <c r="D162" s="68"/>
      <c r="E162" s="68"/>
      <c r="F162" s="36" t="s">
        <v>4</v>
      </c>
      <c r="G162" s="73"/>
    </row>
    <row r="163" spans="1:7" s="51" customFormat="1" ht="30">
      <c r="A163" s="67">
        <v>3</v>
      </c>
      <c r="B163" s="69" t="s">
        <v>127</v>
      </c>
      <c r="C163" s="68" t="s">
        <v>253</v>
      </c>
      <c r="D163" s="68"/>
      <c r="E163" s="68"/>
      <c r="F163" s="36" t="s">
        <v>4</v>
      </c>
      <c r="G163" s="73"/>
    </row>
    <row r="164" spans="1:7" s="51" customFormat="1" ht="210">
      <c r="A164" s="67">
        <v>4</v>
      </c>
      <c r="B164" s="69" t="s">
        <v>255</v>
      </c>
      <c r="C164" s="68" t="s">
        <v>257</v>
      </c>
      <c r="D164" s="68"/>
      <c r="E164" s="68"/>
      <c r="F164" s="36" t="s">
        <v>4</v>
      </c>
      <c r="G164" s="73"/>
    </row>
    <row r="165" spans="1:7" s="51" customFormat="1" ht="30">
      <c r="A165" s="67">
        <v>5</v>
      </c>
      <c r="B165" s="69" t="s">
        <v>96</v>
      </c>
      <c r="C165" s="68" t="s">
        <v>97</v>
      </c>
      <c r="D165" s="68"/>
      <c r="E165" s="68"/>
      <c r="F165" s="36" t="s">
        <v>4</v>
      </c>
      <c r="G165" s="73"/>
    </row>
    <row r="166" spans="1:7" s="51" customFormat="1" ht="45">
      <c r="A166" s="67">
        <v>6</v>
      </c>
      <c r="B166" s="69" t="s">
        <v>155</v>
      </c>
      <c r="C166" s="68" t="s">
        <v>156</v>
      </c>
      <c r="D166" s="68"/>
      <c r="E166" s="68"/>
      <c r="F166" s="36" t="s">
        <v>4</v>
      </c>
      <c r="G166" s="73"/>
    </row>
    <row r="167" spans="1:7" s="51" customFormat="1" ht="30">
      <c r="A167" s="67">
        <v>7</v>
      </c>
      <c r="B167" s="69" t="s">
        <v>79</v>
      </c>
      <c r="C167" s="68" t="s">
        <v>76</v>
      </c>
      <c r="D167" s="68"/>
      <c r="E167" s="68"/>
      <c r="F167" s="36" t="s">
        <v>4</v>
      </c>
      <c r="G167" s="73"/>
    </row>
    <row r="168" spans="1:7" s="51" customFormat="1" ht="15.75">
      <c r="A168" s="67">
        <v>8</v>
      </c>
      <c r="B168" s="69" t="s">
        <v>157</v>
      </c>
      <c r="C168" s="68" t="s">
        <v>100</v>
      </c>
      <c r="D168" s="68"/>
      <c r="E168" s="68"/>
      <c r="F168" s="36" t="s">
        <v>4</v>
      </c>
      <c r="G168" s="73"/>
    </row>
    <row r="169" spans="1:7" s="51" customFormat="1" ht="45">
      <c r="A169" s="67">
        <v>9</v>
      </c>
      <c r="B169" s="69" t="s">
        <v>155</v>
      </c>
      <c r="C169" s="68" t="s">
        <v>158</v>
      </c>
      <c r="D169" s="68"/>
      <c r="E169" s="68"/>
      <c r="F169" s="36" t="s">
        <v>4</v>
      </c>
      <c r="G169" s="73"/>
    </row>
    <row r="170" spans="1:7" s="51" customFormat="1" ht="30">
      <c r="A170" s="67">
        <v>10</v>
      </c>
      <c r="B170" s="69" t="s">
        <v>79</v>
      </c>
      <c r="C170" s="68" t="s">
        <v>76</v>
      </c>
      <c r="D170" s="68"/>
      <c r="E170" s="68"/>
      <c r="F170" s="36" t="s">
        <v>4</v>
      </c>
      <c r="G170" s="73"/>
    </row>
    <row r="171" spans="1:7" s="51" customFormat="1" ht="15.75">
      <c r="A171" s="67">
        <v>11</v>
      </c>
      <c r="B171" s="69" t="s">
        <v>101</v>
      </c>
      <c r="C171" s="68" t="s">
        <v>159</v>
      </c>
      <c r="D171" s="68"/>
      <c r="E171" s="68"/>
      <c r="F171" s="36" t="s">
        <v>4</v>
      </c>
      <c r="G171" s="73"/>
    </row>
    <row r="172" spans="1:7" s="51" customFormat="1" ht="45">
      <c r="A172" s="67">
        <v>12</v>
      </c>
      <c r="B172" s="69" t="s">
        <v>155</v>
      </c>
      <c r="C172" s="68" t="s">
        <v>160</v>
      </c>
      <c r="D172" s="68"/>
      <c r="E172" s="68"/>
      <c r="F172" s="36" t="s">
        <v>4</v>
      </c>
      <c r="G172" s="73"/>
    </row>
    <row r="173" spans="1:7" s="51" customFormat="1" ht="30">
      <c r="A173" s="67">
        <v>13</v>
      </c>
      <c r="B173" s="69" t="s">
        <v>79</v>
      </c>
      <c r="C173" s="68" t="s">
        <v>76</v>
      </c>
      <c r="D173" s="68"/>
      <c r="E173" s="68"/>
      <c r="F173" s="36" t="s">
        <v>4</v>
      </c>
      <c r="G173" s="73"/>
    </row>
    <row r="174" spans="1:7" s="71" customFormat="1">
      <c r="A174" s="65" t="s">
        <v>30</v>
      </c>
      <c r="B174" s="70"/>
      <c r="C174" s="70"/>
      <c r="D174" s="70"/>
      <c r="E174" s="70"/>
      <c r="F174" s="70"/>
      <c r="G174" s="65"/>
    </row>
    <row r="175" spans="1:7" s="51" customFormat="1">
      <c r="A175" s="33" t="s">
        <v>60</v>
      </c>
      <c r="B175" s="89" t="s">
        <v>186</v>
      </c>
      <c r="C175" s="89"/>
      <c r="D175" s="89"/>
      <c r="E175" s="64"/>
      <c r="F175" s="63" t="s">
        <v>23</v>
      </c>
      <c r="G175" s="72" t="str">
        <f>IF(COUNTIF(F178:F184,"Blocked")&gt;0,"Blocked",IF(COUNTIF(F178:F184,"Fail")&gt;0,"Fail",IF(COUNTIF(F178:F184,"")=0,"Pass","Not Executed")))</f>
        <v>Pass</v>
      </c>
    </row>
    <row r="176" spans="1:7" s="51" customFormat="1">
      <c r="A176" s="65" t="s">
        <v>24</v>
      </c>
      <c r="B176" s="30" t="s">
        <v>69</v>
      </c>
      <c r="C176" s="30"/>
      <c r="D176" s="30"/>
      <c r="E176" s="30"/>
      <c r="F176" s="66"/>
      <c r="G176" s="66"/>
    </row>
    <row r="177" spans="1:7" s="51" customFormat="1">
      <c r="A177" s="35" t="s">
        <v>25</v>
      </c>
      <c r="B177" s="35" t="s">
        <v>26</v>
      </c>
      <c r="C177" s="35" t="s">
        <v>34</v>
      </c>
      <c r="D177" s="35" t="s">
        <v>33</v>
      </c>
      <c r="E177" s="35" t="s">
        <v>27</v>
      </c>
      <c r="F177" s="35" t="s">
        <v>28</v>
      </c>
      <c r="G177" s="35" t="s">
        <v>29</v>
      </c>
    </row>
    <row r="178" spans="1:7" s="51" customFormat="1" ht="15.75">
      <c r="A178" s="67">
        <v>1</v>
      </c>
      <c r="B178" s="69" t="s">
        <v>66</v>
      </c>
      <c r="C178" s="68" t="s">
        <v>58</v>
      </c>
      <c r="D178" s="68"/>
      <c r="E178" s="68"/>
      <c r="F178" s="36" t="s">
        <v>4</v>
      </c>
      <c r="G178" s="73"/>
    </row>
    <row r="179" spans="1:7" s="51" customFormat="1" ht="120">
      <c r="A179" s="67">
        <v>2</v>
      </c>
      <c r="B179" s="69" t="s">
        <v>248</v>
      </c>
      <c r="C179" s="68" t="s">
        <v>251</v>
      </c>
      <c r="D179" s="68"/>
      <c r="E179" s="68"/>
      <c r="F179" s="36" t="s">
        <v>4</v>
      </c>
      <c r="G179" s="73"/>
    </row>
    <row r="180" spans="1:7" s="51" customFormat="1" ht="30">
      <c r="A180" s="67">
        <v>3</v>
      </c>
      <c r="B180" s="69" t="s">
        <v>127</v>
      </c>
      <c r="C180" s="68" t="s">
        <v>253</v>
      </c>
      <c r="D180" s="68"/>
      <c r="E180" s="68"/>
      <c r="F180" s="36" t="s">
        <v>4</v>
      </c>
      <c r="G180" s="73"/>
    </row>
    <row r="181" spans="1:7" s="51" customFormat="1" ht="210">
      <c r="A181" s="67">
        <v>4</v>
      </c>
      <c r="B181" s="69" t="s">
        <v>255</v>
      </c>
      <c r="C181" s="68" t="s">
        <v>257</v>
      </c>
      <c r="D181" s="68"/>
      <c r="E181" s="68"/>
      <c r="F181" s="36" t="s">
        <v>4</v>
      </c>
      <c r="G181" s="73"/>
    </row>
    <row r="182" spans="1:7" s="51" customFormat="1" ht="30">
      <c r="A182" s="67">
        <v>5</v>
      </c>
      <c r="B182" s="69" t="s">
        <v>96</v>
      </c>
      <c r="C182" s="68" t="s">
        <v>97</v>
      </c>
      <c r="D182" s="68"/>
      <c r="E182" s="68"/>
      <c r="F182" s="36" t="s">
        <v>4</v>
      </c>
      <c r="G182" s="73"/>
    </row>
    <row r="183" spans="1:7" s="51" customFormat="1" ht="30">
      <c r="A183" s="67">
        <v>6</v>
      </c>
      <c r="B183" s="69" t="s">
        <v>172</v>
      </c>
      <c r="C183" s="68" t="s">
        <v>99</v>
      </c>
      <c r="D183" s="68"/>
      <c r="E183" s="68"/>
      <c r="F183" s="36" t="s">
        <v>4</v>
      </c>
      <c r="G183" s="73"/>
    </row>
    <row r="184" spans="1:7" s="51" customFormat="1" ht="30">
      <c r="A184" s="67">
        <v>7</v>
      </c>
      <c r="B184" s="69" t="s">
        <v>175</v>
      </c>
      <c r="C184" s="68" t="s">
        <v>176</v>
      </c>
      <c r="D184" s="68"/>
      <c r="E184" s="68"/>
      <c r="F184" s="36" t="s">
        <v>4</v>
      </c>
      <c r="G184" s="73"/>
    </row>
    <row r="185" spans="1:7" s="71" customFormat="1">
      <c r="A185" s="65" t="s">
        <v>30</v>
      </c>
      <c r="B185" s="70"/>
      <c r="C185" s="70"/>
      <c r="D185" s="70"/>
      <c r="E185" s="70"/>
      <c r="F185" s="70"/>
      <c r="G185" s="65"/>
    </row>
    <row r="186" spans="1:7" s="51" customFormat="1">
      <c r="A186" s="33" t="s">
        <v>64</v>
      </c>
      <c r="B186" s="89" t="s">
        <v>187</v>
      </c>
      <c r="C186" s="89"/>
      <c r="D186" s="89"/>
      <c r="E186" s="64"/>
      <c r="F186" s="63" t="s">
        <v>23</v>
      </c>
      <c r="G186" s="72" t="str">
        <f>IF(COUNTIF(F189:F197,"Blocked")&gt;0,"Blocked",IF(COUNTIF(F189:F197,"Fail")&gt;0,"Fail",IF(COUNTIF(F189:F197,"")=0,"Pass","Not Executed")))</f>
        <v>Pass</v>
      </c>
    </row>
    <row r="187" spans="1:7" s="51" customFormat="1">
      <c r="A187" s="65" t="s">
        <v>24</v>
      </c>
      <c r="B187" s="30" t="s">
        <v>69</v>
      </c>
      <c r="C187" s="30"/>
      <c r="D187" s="30"/>
      <c r="E187" s="30"/>
      <c r="F187" s="66"/>
      <c r="G187" s="66"/>
    </row>
    <row r="188" spans="1:7" s="51" customFormat="1">
      <c r="A188" s="35" t="s">
        <v>25</v>
      </c>
      <c r="B188" s="35" t="s">
        <v>26</v>
      </c>
      <c r="C188" s="35" t="s">
        <v>34</v>
      </c>
      <c r="D188" s="35" t="s">
        <v>33</v>
      </c>
      <c r="E188" s="35" t="s">
        <v>27</v>
      </c>
      <c r="F188" s="35" t="s">
        <v>28</v>
      </c>
      <c r="G188" s="35" t="s">
        <v>29</v>
      </c>
    </row>
    <row r="189" spans="1:7" s="51" customFormat="1" ht="15.75">
      <c r="A189" s="67">
        <v>1</v>
      </c>
      <c r="B189" s="69" t="s">
        <v>66</v>
      </c>
      <c r="C189" s="68" t="s">
        <v>58</v>
      </c>
      <c r="D189" s="68"/>
      <c r="E189" s="68"/>
      <c r="F189" s="36" t="s">
        <v>4</v>
      </c>
      <c r="G189" s="73"/>
    </row>
    <row r="190" spans="1:7" s="51" customFormat="1" ht="120">
      <c r="A190" s="67">
        <v>2</v>
      </c>
      <c r="B190" s="69" t="s">
        <v>248</v>
      </c>
      <c r="C190" s="68" t="s">
        <v>251</v>
      </c>
      <c r="D190" s="68"/>
      <c r="E190" s="68"/>
      <c r="F190" s="36" t="s">
        <v>4</v>
      </c>
      <c r="G190" s="73"/>
    </row>
    <row r="191" spans="1:7" s="51" customFormat="1" ht="30">
      <c r="A191" s="67">
        <v>3</v>
      </c>
      <c r="B191" s="69" t="s">
        <v>127</v>
      </c>
      <c r="C191" s="68" t="s">
        <v>253</v>
      </c>
      <c r="D191" s="68"/>
      <c r="E191" s="68"/>
      <c r="F191" s="36" t="s">
        <v>4</v>
      </c>
      <c r="G191" s="73"/>
    </row>
    <row r="192" spans="1:7" s="51" customFormat="1" ht="210">
      <c r="A192" s="67">
        <v>4</v>
      </c>
      <c r="B192" s="69" t="s">
        <v>255</v>
      </c>
      <c r="C192" s="68" t="s">
        <v>257</v>
      </c>
      <c r="D192" s="68"/>
      <c r="E192" s="68"/>
      <c r="F192" s="36" t="s">
        <v>4</v>
      </c>
      <c r="G192" s="73"/>
    </row>
    <row r="193" spans="1:7" s="51" customFormat="1" ht="30">
      <c r="A193" s="67">
        <v>5</v>
      </c>
      <c r="B193" s="69" t="s">
        <v>96</v>
      </c>
      <c r="C193" s="68" t="s">
        <v>97</v>
      </c>
      <c r="D193" s="68"/>
      <c r="E193" s="68"/>
      <c r="F193" s="36" t="s">
        <v>4</v>
      </c>
      <c r="G193" s="73"/>
    </row>
    <row r="194" spans="1:7" s="51" customFormat="1" ht="30">
      <c r="A194" s="67">
        <v>6</v>
      </c>
      <c r="B194" s="69" t="s">
        <v>172</v>
      </c>
      <c r="C194" s="68" t="s">
        <v>99</v>
      </c>
      <c r="D194" s="68"/>
      <c r="E194" s="68"/>
      <c r="F194" s="36" t="s">
        <v>4</v>
      </c>
      <c r="G194" s="73"/>
    </row>
    <row r="195" spans="1:7" s="51" customFormat="1" ht="15.75">
      <c r="A195" s="67">
        <v>7</v>
      </c>
      <c r="B195" s="69" t="s">
        <v>173</v>
      </c>
      <c r="C195" s="68" t="s">
        <v>100</v>
      </c>
      <c r="D195" s="68"/>
      <c r="E195" s="68"/>
      <c r="F195" s="36" t="s">
        <v>4</v>
      </c>
      <c r="G195" s="73"/>
    </row>
    <row r="196" spans="1:7" s="51" customFormat="1" ht="45">
      <c r="A196" s="67">
        <v>8</v>
      </c>
      <c r="B196" s="69" t="s">
        <v>155</v>
      </c>
      <c r="C196" s="68" t="s">
        <v>174</v>
      </c>
      <c r="D196" s="68"/>
      <c r="E196" s="68"/>
      <c r="F196" s="36" t="s">
        <v>4</v>
      </c>
      <c r="G196" s="73"/>
    </row>
    <row r="197" spans="1:7" s="51" customFormat="1" ht="30">
      <c r="A197" s="67">
        <v>9</v>
      </c>
      <c r="B197" s="69" t="s">
        <v>79</v>
      </c>
      <c r="C197" s="68" t="s">
        <v>76</v>
      </c>
      <c r="D197" s="68"/>
      <c r="E197" s="68"/>
      <c r="F197" s="36" t="s">
        <v>4</v>
      </c>
      <c r="G197" s="73"/>
    </row>
    <row r="198" spans="1:7" s="71" customFormat="1">
      <c r="A198" s="65" t="s">
        <v>30</v>
      </c>
      <c r="B198" s="70"/>
      <c r="C198" s="70"/>
      <c r="D198" s="70"/>
      <c r="E198" s="70"/>
      <c r="F198" s="70"/>
      <c r="G198" s="65"/>
    </row>
    <row r="199" spans="1:7" s="51" customFormat="1">
      <c r="A199" s="33" t="s">
        <v>65</v>
      </c>
      <c r="B199" s="89" t="s">
        <v>188</v>
      </c>
      <c r="C199" s="89"/>
      <c r="D199" s="89"/>
      <c r="E199" s="64"/>
      <c r="F199" s="63" t="s">
        <v>23</v>
      </c>
      <c r="G199" s="72" t="str">
        <f>IF(COUNTIF(F202:F212,"Blocked")&gt;0,"Blocked",IF(COUNTIF(F202:F212,"Fail")&gt;0,"Fail",IF(COUNTIF(F202:F212,"")=0,"Pass","Not Executed")))</f>
        <v>Pass</v>
      </c>
    </row>
    <row r="200" spans="1:7" s="51" customFormat="1">
      <c r="A200" s="65" t="s">
        <v>24</v>
      </c>
      <c r="B200" s="30" t="s">
        <v>69</v>
      </c>
      <c r="C200" s="30"/>
      <c r="D200" s="30"/>
      <c r="E200" s="30"/>
      <c r="F200" s="66"/>
      <c r="G200" s="66"/>
    </row>
    <row r="201" spans="1:7" s="51" customFormat="1">
      <c r="A201" s="35" t="s">
        <v>25</v>
      </c>
      <c r="B201" s="35" t="s">
        <v>26</v>
      </c>
      <c r="C201" s="35" t="s">
        <v>34</v>
      </c>
      <c r="D201" s="35" t="s">
        <v>33</v>
      </c>
      <c r="E201" s="35" t="s">
        <v>27</v>
      </c>
      <c r="F201" s="35" t="s">
        <v>28</v>
      </c>
      <c r="G201" s="35" t="s">
        <v>29</v>
      </c>
    </row>
    <row r="202" spans="1:7" s="51" customFormat="1" ht="15.75">
      <c r="A202" s="67">
        <v>1</v>
      </c>
      <c r="B202" s="69" t="s">
        <v>66</v>
      </c>
      <c r="C202" s="68" t="s">
        <v>58</v>
      </c>
      <c r="D202" s="68"/>
      <c r="E202" s="68"/>
      <c r="F202" s="36" t="s">
        <v>4</v>
      </c>
      <c r="G202" s="73"/>
    </row>
    <row r="203" spans="1:7" s="51" customFormat="1" ht="120">
      <c r="A203" s="67">
        <v>2</v>
      </c>
      <c r="B203" s="69" t="s">
        <v>248</v>
      </c>
      <c r="C203" s="68" t="s">
        <v>251</v>
      </c>
      <c r="D203" s="68"/>
      <c r="E203" s="68"/>
      <c r="F203" s="36" t="s">
        <v>4</v>
      </c>
      <c r="G203" s="73"/>
    </row>
    <row r="204" spans="1:7" s="51" customFormat="1" ht="30">
      <c r="A204" s="67">
        <v>3</v>
      </c>
      <c r="B204" s="69" t="s">
        <v>127</v>
      </c>
      <c r="C204" s="68" t="s">
        <v>253</v>
      </c>
      <c r="D204" s="68"/>
      <c r="E204" s="68"/>
      <c r="F204" s="36" t="s">
        <v>4</v>
      </c>
      <c r="G204" s="73"/>
    </row>
    <row r="205" spans="1:7" s="51" customFormat="1" ht="210">
      <c r="A205" s="67">
        <v>4</v>
      </c>
      <c r="B205" s="69" t="s">
        <v>255</v>
      </c>
      <c r="C205" s="68" t="s">
        <v>257</v>
      </c>
      <c r="D205" s="68"/>
      <c r="E205" s="68"/>
      <c r="F205" s="36" t="s">
        <v>4</v>
      </c>
      <c r="G205" s="73"/>
    </row>
    <row r="206" spans="1:7" s="51" customFormat="1" ht="30">
      <c r="A206" s="67">
        <v>5</v>
      </c>
      <c r="B206" s="69" t="s">
        <v>96</v>
      </c>
      <c r="C206" s="68" t="s">
        <v>97</v>
      </c>
      <c r="D206" s="68"/>
      <c r="E206" s="68"/>
      <c r="F206" s="36" t="s">
        <v>4</v>
      </c>
      <c r="G206" s="73"/>
    </row>
    <row r="207" spans="1:7" s="51" customFormat="1" ht="60">
      <c r="A207" s="67">
        <v>6</v>
      </c>
      <c r="B207" s="69" t="s">
        <v>178</v>
      </c>
      <c r="C207" s="68" t="s">
        <v>179</v>
      </c>
      <c r="D207" s="68"/>
      <c r="E207" s="68"/>
      <c r="F207" s="36" t="s">
        <v>4</v>
      </c>
      <c r="G207" s="73"/>
    </row>
    <row r="208" spans="1:7" s="51" customFormat="1" ht="45">
      <c r="A208" s="67">
        <v>7</v>
      </c>
      <c r="B208" s="69" t="s">
        <v>155</v>
      </c>
      <c r="C208" s="68" t="s">
        <v>180</v>
      </c>
      <c r="D208" s="68"/>
      <c r="E208" s="68"/>
      <c r="F208" s="36" t="s">
        <v>4</v>
      </c>
      <c r="G208" s="73"/>
    </row>
    <row r="209" spans="1:7" s="51" customFormat="1" ht="30">
      <c r="A209" s="67">
        <v>8</v>
      </c>
      <c r="B209" s="69" t="s">
        <v>79</v>
      </c>
      <c r="C209" s="68" t="s">
        <v>76</v>
      </c>
      <c r="D209" s="68"/>
      <c r="E209" s="68"/>
      <c r="F209" s="36" t="s">
        <v>4</v>
      </c>
      <c r="G209" s="73"/>
    </row>
    <row r="210" spans="1:7" s="51" customFormat="1" ht="15.75">
      <c r="A210" s="67">
        <v>9</v>
      </c>
      <c r="B210" s="69" t="s">
        <v>102</v>
      </c>
      <c r="C210" s="68" t="s">
        <v>103</v>
      </c>
      <c r="D210" s="68"/>
      <c r="E210" s="68"/>
      <c r="F210" s="36" t="s">
        <v>4</v>
      </c>
      <c r="G210" s="73"/>
    </row>
    <row r="211" spans="1:7" s="51" customFormat="1" ht="45">
      <c r="A211" s="67">
        <v>10</v>
      </c>
      <c r="B211" s="69" t="s">
        <v>155</v>
      </c>
      <c r="C211" s="68" t="s">
        <v>160</v>
      </c>
      <c r="D211" s="68"/>
      <c r="E211" s="68"/>
      <c r="F211" s="36" t="s">
        <v>4</v>
      </c>
      <c r="G211" s="73"/>
    </row>
    <row r="212" spans="1:7" s="51" customFormat="1" ht="30">
      <c r="A212" s="67">
        <v>11</v>
      </c>
      <c r="B212" s="69" t="s">
        <v>79</v>
      </c>
      <c r="C212" s="68" t="s">
        <v>76</v>
      </c>
      <c r="D212" s="68"/>
      <c r="E212" s="68"/>
      <c r="F212" s="36" t="s">
        <v>4</v>
      </c>
      <c r="G212" s="73"/>
    </row>
    <row r="213" spans="1:7" s="71" customFormat="1">
      <c r="A213" s="65" t="s">
        <v>30</v>
      </c>
      <c r="B213" s="70"/>
      <c r="C213" s="70"/>
      <c r="D213" s="70"/>
      <c r="E213" s="70"/>
      <c r="F213" s="70"/>
      <c r="G213" s="65"/>
    </row>
    <row r="214" spans="1:7" s="51" customFormat="1">
      <c r="A214" s="33" t="s">
        <v>67</v>
      </c>
      <c r="B214" s="89" t="s">
        <v>189</v>
      </c>
      <c r="C214" s="89"/>
      <c r="D214" s="89"/>
      <c r="E214" s="64"/>
      <c r="F214" s="63" t="s">
        <v>23</v>
      </c>
      <c r="G214" s="72" t="str">
        <f>IF(COUNTIF(F217:F224,"Blocked")&gt;0,"Blocked",IF(COUNTIF(F217:F224,"Fail")&gt;0,"Fail",IF(COUNTIF(F217:F224,"")=0,"Pass","Not Executed")))</f>
        <v>Pass</v>
      </c>
    </row>
    <row r="215" spans="1:7" s="51" customFormat="1">
      <c r="A215" s="65" t="s">
        <v>24</v>
      </c>
      <c r="B215" s="30" t="s">
        <v>69</v>
      </c>
      <c r="C215" s="30"/>
      <c r="D215" s="30"/>
      <c r="E215" s="30"/>
      <c r="F215" s="66"/>
      <c r="G215" s="66"/>
    </row>
    <row r="216" spans="1:7" s="51" customFormat="1">
      <c r="A216" s="35" t="s">
        <v>25</v>
      </c>
      <c r="B216" s="35" t="s">
        <v>26</v>
      </c>
      <c r="C216" s="35" t="s">
        <v>34</v>
      </c>
      <c r="D216" s="35" t="s">
        <v>33</v>
      </c>
      <c r="E216" s="35" t="s">
        <v>27</v>
      </c>
      <c r="F216" s="35" t="s">
        <v>28</v>
      </c>
      <c r="G216" s="35" t="s">
        <v>29</v>
      </c>
    </row>
    <row r="217" spans="1:7" s="51" customFormat="1" ht="15.75">
      <c r="A217" s="67">
        <v>1</v>
      </c>
      <c r="B217" s="69" t="s">
        <v>66</v>
      </c>
      <c r="C217" s="68" t="s">
        <v>58</v>
      </c>
      <c r="D217" s="68"/>
      <c r="E217" s="68"/>
      <c r="F217" s="36" t="s">
        <v>4</v>
      </c>
      <c r="G217" s="73"/>
    </row>
    <row r="218" spans="1:7" s="51" customFormat="1" ht="120">
      <c r="A218" s="67">
        <v>2</v>
      </c>
      <c r="B218" s="69" t="s">
        <v>248</v>
      </c>
      <c r="C218" s="68" t="s">
        <v>251</v>
      </c>
      <c r="D218" s="68"/>
      <c r="E218" s="68"/>
      <c r="F218" s="36" t="s">
        <v>4</v>
      </c>
      <c r="G218" s="73"/>
    </row>
    <row r="219" spans="1:7" s="51" customFormat="1" ht="30">
      <c r="A219" s="67">
        <v>3</v>
      </c>
      <c r="B219" s="69" t="s">
        <v>127</v>
      </c>
      <c r="C219" s="68" t="s">
        <v>253</v>
      </c>
      <c r="D219" s="68"/>
      <c r="E219" s="68"/>
      <c r="F219" s="36" t="s">
        <v>4</v>
      </c>
      <c r="G219" s="73"/>
    </row>
    <row r="220" spans="1:7" s="51" customFormat="1" ht="210">
      <c r="A220" s="67">
        <v>4</v>
      </c>
      <c r="B220" s="69" t="s">
        <v>255</v>
      </c>
      <c r="C220" s="68" t="s">
        <v>257</v>
      </c>
      <c r="D220" s="68"/>
      <c r="E220" s="68"/>
      <c r="F220" s="36" t="s">
        <v>4</v>
      </c>
      <c r="G220" s="73"/>
    </row>
    <row r="221" spans="1:7" s="51" customFormat="1" ht="30">
      <c r="A221" s="67">
        <v>5</v>
      </c>
      <c r="B221" s="69" t="s">
        <v>96</v>
      </c>
      <c r="C221" s="68" t="s">
        <v>97</v>
      </c>
      <c r="D221" s="68"/>
      <c r="E221" s="68"/>
      <c r="F221" s="36" t="s">
        <v>4</v>
      </c>
      <c r="G221" s="73"/>
    </row>
    <row r="222" spans="1:7" s="51" customFormat="1" ht="45">
      <c r="A222" s="67">
        <v>6</v>
      </c>
      <c r="B222" s="69" t="s">
        <v>181</v>
      </c>
      <c r="C222" s="68" t="s">
        <v>182</v>
      </c>
      <c r="D222" s="68"/>
      <c r="E222" s="68"/>
      <c r="F222" s="36" t="s">
        <v>4</v>
      </c>
      <c r="G222" s="73"/>
    </row>
    <row r="223" spans="1:7" s="51" customFormat="1" ht="45">
      <c r="A223" s="67">
        <v>7</v>
      </c>
      <c r="B223" s="69" t="s">
        <v>78</v>
      </c>
      <c r="C223" s="68" t="s">
        <v>183</v>
      </c>
      <c r="D223" s="68"/>
      <c r="E223" s="68"/>
      <c r="F223" s="36" t="s">
        <v>4</v>
      </c>
      <c r="G223" s="73"/>
    </row>
    <row r="224" spans="1:7" s="51" customFormat="1" ht="30">
      <c r="A224" s="67">
        <v>8</v>
      </c>
      <c r="B224" s="69" t="s">
        <v>78</v>
      </c>
      <c r="C224" s="68" t="s">
        <v>76</v>
      </c>
      <c r="D224" s="68"/>
      <c r="E224" s="68"/>
      <c r="F224" s="36" t="s">
        <v>4</v>
      </c>
      <c r="G224" s="73"/>
    </row>
    <row r="225" spans="1:7" s="71" customFormat="1">
      <c r="A225" s="65" t="s">
        <v>30</v>
      </c>
      <c r="B225" s="70"/>
      <c r="C225" s="70"/>
      <c r="D225" s="70"/>
      <c r="E225" s="70"/>
      <c r="F225" s="70"/>
      <c r="G225" s="65"/>
    </row>
    <row r="226" spans="1:7" s="51" customFormat="1">
      <c r="A226" s="33" t="s">
        <v>70</v>
      </c>
      <c r="B226" s="89" t="s">
        <v>190</v>
      </c>
      <c r="C226" s="89"/>
      <c r="D226" s="89"/>
      <c r="E226" s="64"/>
      <c r="F226" s="63" t="s">
        <v>23</v>
      </c>
      <c r="G226" s="72" t="str">
        <f>IF(COUNTIF(F229:F234,"Blocked")&gt;0,"Blocked",IF(COUNTIF(F229:F234,"Fail")&gt;0,"Fail",IF(COUNTIF(F229:F234,"")=0,"Pass","Not Executed")))</f>
        <v>Pass</v>
      </c>
    </row>
    <row r="227" spans="1:7" s="51" customFormat="1">
      <c r="A227" s="65" t="s">
        <v>24</v>
      </c>
      <c r="B227" s="30" t="s">
        <v>69</v>
      </c>
      <c r="C227" s="30"/>
      <c r="D227" s="30"/>
      <c r="E227" s="30"/>
      <c r="F227" s="66"/>
      <c r="G227" s="66"/>
    </row>
    <row r="228" spans="1:7" s="51" customFormat="1">
      <c r="A228" s="35" t="s">
        <v>25</v>
      </c>
      <c r="B228" s="35" t="s">
        <v>26</v>
      </c>
      <c r="C228" s="35" t="s">
        <v>34</v>
      </c>
      <c r="D228" s="35" t="s">
        <v>33</v>
      </c>
      <c r="E228" s="35" t="s">
        <v>27</v>
      </c>
      <c r="F228" s="35" t="s">
        <v>28</v>
      </c>
      <c r="G228" s="35" t="s">
        <v>29</v>
      </c>
    </row>
    <row r="229" spans="1:7" s="51" customFormat="1" ht="15.75">
      <c r="A229" s="67">
        <v>1</v>
      </c>
      <c r="B229" s="69" t="s">
        <v>66</v>
      </c>
      <c r="C229" s="68" t="s">
        <v>58</v>
      </c>
      <c r="D229" s="68"/>
      <c r="E229" s="68"/>
      <c r="F229" s="36" t="s">
        <v>4</v>
      </c>
      <c r="G229" s="73"/>
    </row>
    <row r="230" spans="1:7" s="51" customFormat="1" ht="120">
      <c r="A230" s="67">
        <v>2</v>
      </c>
      <c r="B230" s="69" t="s">
        <v>248</v>
      </c>
      <c r="C230" s="68" t="s">
        <v>251</v>
      </c>
      <c r="D230" s="68"/>
      <c r="E230" s="68"/>
      <c r="F230" s="36" t="s">
        <v>4</v>
      </c>
      <c r="G230" s="73"/>
    </row>
    <row r="231" spans="1:7" s="51" customFormat="1" ht="30">
      <c r="A231" s="67">
        <v>3</v>
      </c>
      <c r="B231" s="69" t="s">
        <v>127</v>
      </c>
      <c r="C231" s="68" t="s">
        <v>253</v>
      </c>
      <c r="D231" s="68"/>
      <c r="E231" s="68"/>
      <c r="F231" s="36" t="s">
        <v>4</v>
      </c>
      <c r="G231" s="73"/>
    </row>
    <row r="232" spans="1:7" s="51" customFormat="1" ht="210">
      <c r="A232" s="67">
        <v>4</v>
      </c>
      <c r="B232" s="69" t="s">
        <v>255</v>
      </c>
      <c r="C232" s="68" t="s">
        <v>257</v>
      </c>
      <c r="D232" s="68"/>
      <c r="E232" s="68"/>
      <c r="F232" s="36" t="s">
        <v>4</v>
      </c>
      <c r="G232" s="73"/>
    </row>
    <row r="233" spans="1:7" s="51" customFormat="1" ht="30">
      <c r="A233" s="67">
        <v>5</v>
      </c>
      <c r="B233" s="69" t="s">
        <v>96</v>
      </c>
      <c r="C233" s="68" t="s">
        <v>97</v>
      </c>
      <c r="D233" s="68"/>
      <c r="E233" s="68"/>
      <c r="F233" s="36" t="s">
        <v>4</v>
      </c>
      <c r="G233" s="73"/>
    </row>
    <row r="234" spans="1:7" s="51" customFormat="1" ht="30">
      <c r="A234" s="67">
        <v>6</v>
      </c>
      <c r="B234" s="69" t="s">
        <v>196</v>
      </c>
      <c r="C234" s="68" t="s">
        <v>104</v>
      </c>
      <c r="D234" s="68"/>
      <c r="E234" s="68"/>
      <c r="F234" s="36" t="s">
        <v>4</v>
      </c>
      <c r="G234" s="73"/>
    </row>
    <row r="235" spans="1:7" s="71" customFormat="1">
      <c r="A235" s="65" t="s">
        <v>30</v>
      </c>
      <c r="B235" s="70"/>
      <c r="C235" s="70"/>
      <c r="D235" s="70"/>
      <c r="E235" s="70"/>
      <c r="F235" s="70"/>
      <c r="G235" s="65"/>
    </row>
    <row r="236" spans="1:7" s="51" customFormat="1">
      <c r="A236" s="33" t="s">
        <v>71</v>
      </c>
      <c r="B236" s="89" t="s">
        <v>184</v>
      </c>
      <c r="C236" s="89"/>
      <c r="D236" s="89"/>
      <c r="E236" s="64"/>
      <c r="F236" s="63" t="s">
        <v>23</v>
      </c>
      <c r="G236" s="72" t="str">
        <f>IF(COUNTIF(F239:F249,"Blocked")&gt;0,"Blocked",IF(COUNTIF(F239:F249,"Fail")&gt;0,"Fail",IF(COUNTIF(F239:F249,"")=0,"Pass","Not Executed")))</f>
        <v>Pass</v>
      </c>
    </row>
    <row r="237" spans="1:7" s="51" customFormat="1">
      <c r="A237" s="65" t="s">
        <v>24</v>
      </c>
      <c r="B237" s="30" t="s">
        <v>69</v>
      </c>
      <c r="C237" s="30"/>
      <c r="D237" s="30"/>
      <c r="E237" s="30"/>
      <c r="F237" s="66"/>
      <c r="G237" s="66"/>
    </row>
    <row r="238" spans="1:7" s="51" customFormat="1">
      <c r="A238" s="35" t="s">
        <v>25</v>
      </c>
      <c r="B238" s="35" t="s">
        <v>26</v>
      </c>
      <c r="C238" s="35" t="s">
        <v>34</v>
      </c>
      <c r="D238" s="35" t="s">
        <v>33</v>
      </c>
      <c r="E238" s="35" t="s">
        <v>27</v>
      </c>
      <c r="F238" s="35" t="s">
        <v>28</v>
      </c>
      <c r="G238" s="35" t="s">
        <v>29</v>
      </c>
    </row>
    <row r="239" spans="1:7" s="51" customFormat="1" ht="15.75">
      <c r="A239" s="67">
        <v>1</v>
      </c>
      <c r="B239" s="69" t="s">
        <v>66</v>
      </c>
      <c r="C239" s="68" t="s">
        <v>58</v>
      </c>
      <c r="D239" s="68"/>
      <c r="E239" s="68"/>
      <c r="F239" s="36" t="s">
        <v>4</v>
      </c>
      <c r="G239" s="73"/>
    </row>
    <row r="240" spans="1:7" s="51" customFormat="1" ht="120">
      <c r="A240" s="67">
        <v>2</v>
      </c>
      <c r="B240" s="69" t="s">
        <v>248</v>
      </c>
      <c r="C240" s="68" t="s">
        <v>251</v>
      </c>
      <c r="D240" s="68"/>
      <c r="E240" s="68"/>
      <c r="F240" s="36" t="s">
        <v>4</v>
      </c>
      <c r="G240" s="73"/>
    </row>
    <row r="241" spans="1:7" s="51" customFormat="1" ht="30">
      <c r="A241" s="67">
        <v>3</v>
      </c>
      <c r="B241" s="69" t="s">
        <v>127</v>
      </c>
      <c r="C241" s="68" t="s">
        <v>253</v>
      </c>
      <c r="D241" s="68"/>
      <c r="E241" s="68"/>
      <c r="F241" s="36" t="s">
        <v>4</v>
      </c>
      <c r="G241" s="73"/>
    </row>
    <row r="242" spans="1:7" s="51" customFormat="1" ht="210">
      <c r="A242" s="67">
        <v>4</v>
      </c>
      <c r="B242" s="69" t="s">
        <v>255</v>
      </c>
      <c r="C242" s="68" t="s">
        <v>257</v>
      </c>
      <c r="D242" s="68"/>
      <c r="E242" s="68"/>
      <c r="F242" s="36" t="s">
        <v>4</v>
      </c>
      <c r="G242" s="73"/>
    </row>
    <row r="243" spans="1:7" s="51" customFormat="1" ht="30">
      <c r="A243" s="67">
        <v>5</v>
      </c>
      <c r="B243" s="69" t="s">
        <v>96</v>
      </c>
      <c r="C243" s="68" t="s">
        <v>97</v>
      </c>
      <c r="D243" s="68"/>
      <c r="E243" s="68"/>
      <c r="F243" s="36" t="s">
        <v>4</v>
      </c>
      <c r="G243" s="73"/>
    </row>
    <row r="244" spans="1:7" s="51" customFormat="1" ht="30">
      <c r="A244" s="67">
        <v>6</v>
      </c>
      <c r="B244" s="69" t="s">
        <v>191</v>
      </c>
      <c r="C244" s="68" t="s">
        <v>192</v>
      </c>
      <c r="D244" s="68"/>
      <c r="E244" s="68"/>
      <c r="F244" s="36" t="s">
        <v>4</v>
      </c>
      <c r="G244" s="73"/>
    </row>
    <row r="245" spans="1:7" s="51" customFormat="1" ht="30">
      <c r="A245" s="67">
        <v>7</v>
      </c>
      <c r="B245" s="69" t="s">
        <v>178</v>
      </c>
      <c r="C245" s="68" t="s">
        <v>193</v>
      </c>
      <c r="D245" s="68"/>
      <c r="E245" s="68"/>
      <c r="F245" s="36" t="s">
        <v>4</v>
      </c>
      <c r="G245" s="73"/>
    </row>
    <row r="246" spans="1:7" s="51" customFormat="1" ht="15.75">
      <c r="A246" s="67">
        <v>8</v>
      </c>
      <c r="B246" s="69" t="s">
        <v>194</v>
      </c>
      <c r="C246" s="68" t="s">
        <v>195</v>
      </c>
      <c r="D246" s="68"/>
      <c r="E246" s="68"/>
      <c r="F246" s="36" t="s">
        <v>4</v>
      </c>
      <c r="G246" s="73"/>
    </row>
    <row r="247" spans="1:7" s="51" customFormat="1" ht="45">
      <c r="A247" s="67">
        <v>9</v>
      </c>
      <c r="B247" s="69" t="s">
        <v>155</v>
      </c>
      <c r="C247" s="68" t="s">
        <v>160</v>
      </c>
      <c r="D247" s="68"/>
      <c r="E247" s="68"/>
      <c r="F247" s="36" t="s">
        <v>4</v>
      </c>
      <c r="G247" s="73"/>
    </row>
    <row r="248" spans="1:7" s="51" customFormat="1" ht="30">
      <c r="A248" s="67">
        <v>10</v>
      </c>
      <c r="B248" s="69" t="s">
        <v>79</v>
      </c>
      <c r="C248" s="68" t="s">
        <v>76</v>
      </c>
      <c r="D248" s="68"/>
      <c r="E248" s="68"/>
      <c r="F248" s="36" t="s">
        <v>4</v>
      </c>
      <c r="G248" s="73"/>
    </row>
    <row r="249" spans="1:7" s="51" customFormat="1" ht="45">
      <c r="A249" s="67">
        <v>11</v>
      </c>
      <c r="B249" s="69" t="s">
        <v>196</v>
      </c>
      <c r="C249" s="68" t="s">
        <v>197</v>
      </c>
      <c r="D249" s="68"/>
      <c r="E249" s="68"/>
      <c r="F249" s="36" t="s">
        <v>4</v>
      </c>
      <c r="G249" s="73"/>
    </row>
    <row r="250" spans="1:7" s="71" customFormat="1">
      <c r="A250" s="65" t="s">
        <v>30</v>
      </c>
      <c r="B250" s="70"/>
      <c r="C250" s="70"/>
      <c r="D250" s="70"/>
      <c r="E250" s="70"/>
      <c r="F250" s="70"/>
      <c r="G250" s="65"/>
    </row>
    <row r="251" spans="1:7" s="51" customFormat="1">
      <c r="A251" s="33" t="s">
        <v>72</v>
      </c>
      <c r="B251" s="89" t="s">
        <v>208</v>
      </c>
      <c r="C251" s="89"/>
      <c r="D251" s="89"/>
      <c r="E251" s="64"/>
      <c r="F251" s="63" t="s">
        <v>23</v>
      </c>
      <c r="G251" s="72" t="str">
        <f>IF(COUNTIF(F254:F259,"Blocked")&gt;0,"Blocked",IF(COUNTIF(F254:F259,"Fail")&gt;0,"Fail",IF(COUNTIF(F254:F259,"")=0,"Pass","Not Executed")))</f>
        <v>Pass</v>
      </c>
    </row>
    <row r="252" spans="1:7" s="51" customFormat="1">
      <c r="A252" s="65" t="s">
        <v>24</v>
      </c>
      <c r="B252" s="30" t="s">
        <v>69</v>
      </c>
      <c r="C252" s="30"/>
      <c r="D252" s="30"/>
      <c r="E252" s="30"/>
      <c r="F252" s="66"/>
      <c r="G252" s="66"/>
    </row>
    <row r="253" spans="1:7" s="51" customFormat="1">
      <c r="A253" s="35" t="s">
        <v>25</v>
      </c>
      <c r="B253" s="35" t="s">
        <v>26</v>
      </c>
      <c r="C253" s="35" t="s">
        <v>34</v>
      </c>
      <c r="D253" s="35" t="s">
        <v>33</v>
      </c>
      <c r="E253" s="35" t="s">
        <v>27</v>
      </c>
      <c r="F253" s="35" t="s">
        <v>28</v>
      </c>
      <c r="G253" s="35" t="s">
        <v>29</v>
      </c>
    </row>
    <row r="254" spans="1:7" s="51" customFormat="1" ht="15.75">
      <c r="A254" s="67">
        <v>1</v>
      </c>
      <c r="B254" s="69" t="s">
        <v>66</v>
      </c>
      <c r="C254" s="68" t="s">
        <v>58</v>
      </c>
      <c r="D254" s="68"/>
      <c r="E254" s="68"/>
      <c r="F254" s="36" t="s">
        <v>4</v>
      </c>
      <c r="G254" s="73"/>
    </row>
    <row r="255" spans="1:7" s="51" customFormat="1" ht="120">
      <c r="A255" s="67">
        <v>2</v>
      </c>
      <c r="B255" s="69" t="s">
        <v>248</v>
      </c>
      <c r="C255" s="68" t="s">
        <v>251</v>
      </c>
      <c r="D255" s="68"/>
      <c r="E255" s="68"/>
      <c r="F255" s="36" t="s">
        <v>4</v>
      </c>
      <c r="G255" s="73"/>
    </row>
    <row r="256" spans="1:7" s="51" customFormat="1" ht="30">
      <c r="A256" s="67">
        <v>3</v>
      </c>
      <c r="B256" s="69" t="s">
        <v>127</v>
      </c>
      <c r="C256" s="68" t="s">
        <v>253</v>
      </c>
      <c r="D256" s="68"/>
      <c r="E256" s="68"/>
      <c r="F256" s="36" t="s">
        <v>4</v>
      </c>
      <c r="G256" s="73"/>
    </row>
    <row r="257" spans="1:7" s="51" customFormat="1" ht="210">
      <c r="A257" s="67">
        <v>4</v>
      </c>
      <c r="B257" s="69" t="s">
        <v>255</v>
      </c>
      <c r="C257" s="68" t="s">
        <v>257</v>
      </c>
      <c r="D257" s="68"/>
      <c r="E257" s="68"/>
      <c r="F257" s="36" t="s">
        <v>4</v>
      </c>
      <c r="G257" s="73"/>
    </row>
    <row r="258" spans="1:7" s="51" customFormat="1" ht="15.75">
      <c r="A258" s="67">
        <v>5</v>
      </c>
      <c r="B258" s="69" t="s">
        <v>209</v>
      </c>
      <c r="C258" s="68" t="s">
        <v>195</v>
      </c>
      <c r="D258" s="68"/>
      <c r="E258" s="68"/>
      <c r="F258" s="36" t="s">
        <v>4</v>
      </c>
      <c r="G258" s="73"/>
    </row>
    <row r="259" spans="1:7" s="51" customFormat="1" ht="15.75">
      <c r="A259" s="67">
        <v>6</v>
      </c>
      <c r="B259" s="69" t="s">
        <v>210</v>
      </c>
      <c r="C259" s="68" t="s">
        <v>211</v>
      </c>
      <c r="D259" s="68"/>
      <c r="E259" s="68"/>
      <c r="F259" s="36" t="s">
        <v>4</v>
      </c>
      <c r="G259" s="73"/>
    </row>
    <row r="260" spans="1:7" s="71" customFormat="1">
      <c r="A260" s="65" t="s">
        <v>30</v>
      </c>
      <c r="B260" s="70"/>
      <c r="C260" s="70"/>
      <c r="D260" s="70"/>
      <c r="E260" s="70"/>
      <c r="F260" s="70"/>
      <c r="G260" s="65"/>
    </row>
    <row r="261" spans="1:7" s="51" customFormat="1">
      <c r="A261" s="33" t="s">
        <v>73</v>
      </c>
      <c r="B261" s="89" t="s">
        <v>263</v>
      </c>
      <c r="C261" s="89"/>
      <c r="D261" s="89"/>
      <c r="E261" s="64"/>
      <c r="F261" s="63" t="s">
        <v>23</v>
      </c>
      <c r="G261" s="72" t="str">
        <f>IF(COUNTIF(F264:F268,"Blocked")&gt;0,"Blocked",IF(COUNTIF(F264:F268,"Fail")&gt;0,"Fail",IF(COUNTIF(F264:F268,"")=0,"Pass","Not Executed")))</f>
        <v>Pass</v>
      </c>
    </row>
    <row r="262" spans="1:7" s="51" customFormat="1">
      <c r="A262" s="65" t="s">
        <v>24</v>
      </c>
      <c r="B262" s="30" t="s">
        <v>69</v>
      </c>
      <c r="C262" s="30"/>
      <c r="D262" s="30"/>
      <c r="E262" s="30"/>
      <c r="F262" s="66"/>
      <c r="G262" s="66"/>
    </row>
    <row r="263" spans="1:7" s="51" customFormat="1">
      <c r="A263" s="35" t="s">
        <v>25</v>
      </c>
      <c r="B263" s="35" t="s">
        <v>26</v>
      </c>
      <c r="C263" s="35" t="s">
        <v>34</v>
      </c>
      <c r="D263" s="35" t="s">
        <v>33</v>
      </c>
      <c r="E263" s="35" t="s">
        <v>27</v>
      </c>
      <c r="F263" s="35" t="s">
        <v>28</v>
      </c>
      <c r="G263" s="35" t="s">
        <v>29</v>
      </c>
    </row>
    <row r="264" spans="1:7" s="51" customFormat="1" ht="15.75">
      <c r="A264" s="67">
        <v>1</v>
      </c>
      <c r="B264" s="69" t="s">
        <v>66</v>
      </c>
      <c r="C264" s="68" t="s">
        <v>58</v>
      </c>
      <c r="D264" s="68"/>
      <c r="E264" s="68"/>
      <c r="F264" s="36" t="s">
        <v>4</v>
      </c>
      <c r="G264" s="73"/>
    </row>
    <row r="265" spans="1:7" s="51" customFormat="1" ht="120">
      <c r="A265" s="67">
        <v>2</v>
      </c>
      <c r="B265" s="69" t="s">
        <v>248</v>
      </c>
      <c r="C265" s="68" t="s">
        <v>251</v>
      </c>
      <c r="D265" s="68"/>
      <c r="E265" s="68"/>
      <c r="F265" s="36" t="s">
        <v>4</v>
      </c>
      <c r="G265" s="73"/>
    </row>
    <row r="266" spans="1:7" s="51" customFormat="1" ht="30">
      <c r="A266" s="67">
        <v>3</v>
      </c>
      <c r="B266" s="69" t="s">
        <v>127</v>
      </c>
      <c r="C266" s="68" t="s">
        <v>253</v>
      </c>
      <c r="D266" s="68"/>
      <c r="E266" s="68"/>
      <c r="F266" s="36" t="s">
        <v>4</v>
      </c>
      <c r="G266" s="73"/>
    </row>
    <row r="267" spans="1:7" s="51" customFormat="1" ht="210">
      <c r="A267" s="67">
        <v>4</v>
      </c>
      <c r="B267" s="69" t="s">
        <v>255</v>
      </c>
      <c r="C267" s="68" t="s">
        <v>257</v>
      </c>
      <c r="D267" s="68"/>
      <c r="E267" s="68"/>
      <c r="F267" s="36" t="s">
        <v>4</v>
      </c>
      <c r="G267" s="73"/>
    </row>
    <row r="268" spans="1:7" s="51" customFormat="1" ht="90">
      <c r="A268" s="67">
        <v>5</v>
      </c>
      <c r="B268" s="69" t="s">
        <v>212</v>
      </c>
      <c r="C268" s="68" t="s">
        <v>213</v>
      </c>
      <c r="D268" s="68"/>
      <c r="E268" s="68"/>
      <c r="F268" s="36" t="s">
        <v>4</v>
      </c>
      <c r="G268" s="73"/>
    </row>
    <row r="269" spans="1:7" s="71" customFormat="1">
      <c r="A269" s="65" t="s">
        <v>30</v>
      </c>
      <c r="B269" s="70"/>
      <c r="C269" s="70"/>
      <c r="D269" s="70"/>
      <c r="E269" s="70"/>
      <c r="F269" s="70"/>
      <c r="G269" s="65"/>
    </row>
    <row r="270" spans="1:7" s="51" customFormat="1">
      <c r="A270" s="33" t="s">
        <v>161</v>
      </c>
      <c r="B270" s="89" t="s">
        <v>264</v>
      </c>
      <c r="C270" s="89"/>
      <c r="D270" s="89"/>
      <c r="E270" s="64"/>
      <c r="F270" s="63" t="s">
        <v>23</v>
      </c>
      <c r="G270" s="72" t="str">
        <f>IF(COUNTIF(F273:F277,"Blocked")&gt;0,"Blocked",IF(COUNTIF(F273:F277,"Fail")&gt;0,"Fail",IF(COUNTIF(F273:F277,"")=0,"Pass","Not Executed")))</f>
        <v>Pass</v>
      </c>
    </row>
    <row r="271" spans="1:7" s="51" customFormat="1">
      <c r="A271" s="65" t="s">
        <v>24</v>
      </c>
      <c r="B271" s="30" t="s">
        <v>69</v>
      </c>
      <c r="C271" s="30"/>
      <c r="D271" s="30"/>
      <c r="E271" s="30"/>
      <c r="F271" s="66"/>
      <c r="G271" s="66"/>
    </row>
    <row r="272" spans="1:7" s="51" customFormat="1">
      <c r="A272" s="35" t="s">
        <v>25</v>
      </c>
      <c r="B272" s="35" t="s">
        <v>26</v>
      </c>
      <c r="C272" s="35" t="s">
        <v>34</v>
      </c>
      <c r="D272" s="35" t="s">
        <v>33</v>
      </c>
      <c r="E272" s="35" t="s">
        <v>27</v>
      </c>
      <c r="F272" s="35" t="s">
        <v>28</v>
      </c>
      <c r="G272" s="35" t="s">
        <v>29</v>
      </c>
    </row>
    <row r="273" spans="1:7" s="51" customFormat="1" ht="15.75">
      <c r="A273" s="67">
        <v>1</v>
      </c>
      <c r="B273" s="69" t="s">
        <v>66</v>
      </c>
      <c r="C273" s="68" t="s">
        <v>58</v>
      </c>
      <c r="D273" s="68"/>
      <c r="E273" s="68"/>
      <c r="F273" s="36" t="s">
        <v>4</v>
      </c>
      <c r="G273" s="73"/>
    </row>
    <row r="274" spans="1:7" s="51" customFormat="1" ht="120">
      <c r="A274" s="67">
        <v>2</v>
      </c>
      <c r="B274" s="69" t="s">
        <v>248</v>
      </c>
      <c r="C274" s="68" t="s">
        <v>251</v>
      </c>
      <c r="D274" s="68"/>
      <c r="E274" s="68"/>
      <c r="F274" s="36" t="s">
        <v>4</v>
      </c>
      <c r="G274" s="73"/>
    </row>
    <row r="275" spans="1:7" s="51" customFormat="1" ht="30">
      <c r="A275" s="67">
        <v>3</v>
      </c>
      <c r="B275" s="69" t="s">
        <v>127</v>
      </c>
      <c r="C275" s="68" t="s">
        <v>253</v>
      </c>
      <c r="D275" s="68"/>
      <c r="E275" s="68"/>
      <c r="F275" s="36" t="s">
        <v>4</v>
      </c>
      <c r="G275" s="73"/>
    </row>
    <row r="276" spans="1:7" s="51" customFormat="1" ht="210">
      <c r="A276" s="67">
        <v>4</v>
      </c>
      <c r="B276" s="69" t="s">
        <v>255</v>
      </c>
      <c r="C276" s="68" t="s">
        <v>257</v>
      </c>
      <c r="D276" s="68"/>
      <c r="E276" s="68"/>
      <c r="F276" s="36" t="s">
        <v>4</v>
      </c>
      <c r="G276" s="73"/>
    </row>
    <row r="277" spans="1:7" s="51" customFormat="1" ht="45">
      <c r="A277" s="67">
        <v>5</v>
      </c>
      <c r="B277" s="69" t="s">
        <v>212</v>
      </c>
      <c r="C277" s="68" t="s">
        <v>214</v>
      </c>
      <c r="D277" s="68"/>
      <c r="E277" s="68"/>
      <c r="F277" s="36" t="s">
        <v>4</v>
      </c>
      <c r="G277" s="73"/>
    </row>
    <row r="278" spans="1:7" s="71" customFormat="1">
      <c r="A278" s="65" t="s">
        <v>30</v>
      </c>
      <c r="B278" s="70"/>
      <c r="C278" s="70"/>
      <c r="D278" s="70"/>
      <c r="E278" s="70"/>
      <c r="F278" s="70"/>
      <c r="G278" s="65"/>
    </row>
    <row r="279" spans="1:7" s="51" customFormat="1">
      <c r="A279" s="33" t="s">
        <v>162</v>
      </c>
      <c r="B279" s="89" t="s">
        <v>215</v>
      </c>
      <c r="C279" s="89"/>
      <c r="D279" s="89"/>
      <c r="E279" s="64"/>
      <c r="F279" s="63" t="s">
        <v>23</v>
      </c>
      <c r="G279" s="72" t="str">
        <f>IF(COUNTIF(F282:F291,"Blocked")&gt;0,"Blocked",IF(COUNTIF(F282:F291,"Fail")&gt;0,"Fail",IF(COUNTIF(F282:F291,"")=0,"Pass","Not Executed")))</f>
        <v>Pass</v>
      </c>
    </row>
    <row r="280" spans="1:7" s="51" customFormat="1">
      <c r="A280" s="65" t="s">
        <v>24</v>
      </c>
      <c r="B280" s="30" t="s">
        <v>69</v>
      </c>
      <c r="C280" s="30"/>
      <c r="D280" s="30"/>
      <c r="E280" s="30"/>
      <c r="F280" s="66"/>
      <c r="G280" s="66"/>
    </row>
    <row r="281" spans="1:7" s="51" customFormat="1">
      <c r="A281" s="35" t="s">
        <v>25</v>
      </c>
      <c r="B281" s="35" t="s">
        <v>26</v>
      </c>
      <c r="C281" s="35" t="s">
        <v>34</v>
      </c>
      <c r="D281" s="35" t="s">
        <v>33</v>
      </c>
      <c r="E281" s="35" t="s">
        <v>27</v>
      </c>
      <c r="F281" s="35" t="s">
        <v>28</v>
      </c>
      <c r="G281" s="35" t="s">
        <v>29</v>
      </c>
    </row>
    <row r="282" spans="1:7" s="51" customFormat="1" ht="15.75">
      <c r="A282" s="67">
        <v>1</v>
      </c>
      <c r="B282" s="69" t="s">
        <v>66</v>
      </c>
      <c r="C282" s="68" t="s">
        <v>58</v>
      </c>
      <c r="D282" s="68"/>
      <c r="E282" s="68"/>
      <c r="F282" s="36" t="s">
        <v>4</v>
      </c>
      <c r="G282" s="73"/>
    </row>
    <row r="283" spans="1:7" s="51" customFormat="1" ht="120">
      <c r="A283" s="67">
        <v>2</v>
      </c>
      <c r="B283" s="69" t="s">
        <v>248</v>
      </c>
      <c r="C283" s="68" t="s">
        <v>251</v>
      </c>
      <c r="D283" s="68"/>
      <c r="E283" s="68"/>
      <c r="F283" s="36" t="s">
        <v>4</v>
      </c>
      <c r="G283" s="73"/>
    </row>
    <row r="284" spans="1:7" s="51" customFormat="1" ht="30">
      <c r="A284" s="67">
        <v>3</v>
      </c>
      <c r="B284" s="69" t="s">
        <v>127</v>
      </c>
      <c r="C284" s="68" t="s">
        <v>253</v>
      </c>
      <c r="D284" s="68"/>
      <c r="E284" s="68"/>
      <c r="F284" s="36" t="s">
        <v>4</v>
      </c>
      <c r="G284" s="73"/>
    </row>
    <row r="285" spans="1:7" s="51" customFormat="1" ht="210">
      <c r="A285" s="67">
        <v>4</v>
      </c>
      <c r="B285" s="69" t="s">
        <v>255</v>
      </c>
      <c r="C285" s="68" t="s">
        <v>257</v>
      </c>
      <c r="D285" s="68"/>
      <c r="E285" s="68"/>
      <c r="F285" s="36" t="s">
        <v>4</v>
      </c>
      <c r="G285" s="73"/>
    </row>
    <row r="286" spans="1:7" s="51" customFormat="1" ht="96" customHeight="1">
      <c r="A286" s="67">
        <v>5</v>
      </c>
      <c r="B286" s="69" t="s">
        <v>212</v>
      </c>
      <c r="C286" s="68" t="s">
        <v>213</v>
      </c>
      <c r="D286" s="68"/>
      <c r="E286" s="68"/>
      <c r="F286" s="36" t="s">
        <v>4</v>
      </c>
      <c r="G286" s="73"/>
    </row>
    <row r="287" spans="1:7" s="51" customFormat="1" ht="30">
      <c r="A287" s="67">
        <v>6</v>
      </c>
      <c r="B287" s="69" t="s">
        <v>216</v>
      </c>
      <c r="C287" s="68" t="s">
        <v>105</v>
      </c>
      <c r="D287" s="68"/>
      <c r="E287" s="68"/>
      <c r="F287" s="36" t="s">
        <v>4</v>
      </c>
      <c r="G287" s="73"/>
    </row>
    <row r="288" spans="1:7" s="51" customFormat="1" ht="60">
      <c r="A288" s="67">
        <v>7</v>
      </c>
      <c r="B288" s="68" t="s">
        <v>106</v>
      </c>
      <c r="C288" s="68" t="s">
        <v>217</v>
      </c>
      <c r="D288" s="68"/>
      <c r="E288" s="68"/>
      <c r="F288" s="36" t="s">
        <v>4</v>
      </c>
      <c r="G288" s="73"/>
    </row>
    <row r="289" spans="1:7" s="51" customFormat="1" ht="15.75">
      <c r="A289" s="67">
        <v>8</v>
      </c>
      <c r="B289" s="78" t="s">
        <v>218</v>
      </c>
      <c r="C289" s="68" t="s">
        <v>219</v>
      </c>
      <c r="D289" s="68"/>
      <c r="E289" s="68"/>
      <c r="F289" s="36" t="s">
        <v>4</v>
      </c>
      <c r="G289" s="73"/>
    </row>
    <row r="290" spans="1:7" s="51" customFormat="1" ht="45">
      <c r="A290" s="67">
        <v>9</v>
      </c>
      <c r="B290" s="69" t="s">
        <v>155</v>
      </c>
      <c r="C290" s="68" t="s">
        <v>220</v>
      </c>
      <c r="D290" s="68"/>
      <c r="E290" s="68"/>
      <c r="F290" s="36" t="s">
        <v>4</v>
      </c>
      <c r="G290" s="73"/>
    </row>
    <row r="291" spans="1:7" s="51" customFormat="1" ht="30">
      <c r="A291" s="67">
        <v>10</v>
      </c>
      <c r="B291" s="69" t="s">
        <v>79</v>
      </c>
      <c r="C291" s="68" t="s">
        <v>76</v>
      </c>
      <c r="D291" s="68"/>
      <c r="E291" s="68"/>
      <c r="F291" s="36" t="s">
        <v>4</v>
      </c>
      <c r="G291" s="73"/>
    </row>
    <row r="292" spans="1:7" s="71" customFormat="1">
      <c r="A292" s="65" t="s">
        <v>30</v>
      </c>
      <c r="B292" s="70"/>
      <c r="C292" s="70"/>
      <c r="D292" s="70"/>
      <c r="E292" s="70"/>
      <c r="F292" s="70"/>
      <c r="G292" s="65"/>
    </row>
    <row r="293" spans="1:7" s="51" customFormat="1">
      <c r="A293" s="33" t="s">
        <v>163</v>
      </c>
      <c r="B293" s="89" t="s">
        <v>221</v>
      </c>
      <c r="C293" s="89"/>
      <c r="D293" s="89"/>
      <c r="E293" s="64"/>
      <c r="F293" s="63" t="s">
        <v>23</v>
      </c>
      <c r="G293" s="72" t="str">
        <f>IF(COUNTIF(F296:F303,"Blocked")&gt;0,"Blocked",IF(COUNTIF(F296:F303,"Fail")&gt;0,"Fail",IF(COUNTIF(F296:F303,"")=0,"Pass","Not Executed")))</f>
        <v>Pass</v>
      </c>
    </row>
    <row r="294" spans="1:7" s="51" customFormat="1">
      <c r="A294" s="65" t="s">
        <v>24</v>
      </c>
      <c r="B294" s="30" t="s">
        <v>69</v>
      </c>
      <c r="C294" s="30"/>
      <c r="D294" s="30"/>
      <c r="E294" s="30"/>
      <c r="F294" s="66"/>
      <c r="G294" s="66"/>
    </row>
    <row r="295" spans="1:7" s="51" customFormat="1">
      <c r="A295" s="35" t="s">
        <v>25</v>
      </c>
      <c r="B295" s="35" t="s">
        <v>26</v>
      </c>
      <c r="C295" s="35" t="s">
        <v>34</v>
      </c>
      <c r="D295" s="35" t="s">
        <v>33</v>
      </c>
      <c r="E295" s="35" t="s">
        <v>27</v>
      </c>
      <c r="F295" s="35" t="s">
        <v>28</v>
      </c>
      <c r="G295" s="35" t="s">
        <v>29</v>
      </c>
    </row>
    <row r="296" spans="1:7" s="51" customFormat="1" ht="15.75">
      <c r="A296" s="67">
        <v>1</v>
      </c>
      <c r="B296" s="69" t="s">
        <v>66</v>
      </c>
      <c r="C296" s="68" t="s">
        <v>58</v>
      </c>
      <c r="D296" s="68"/>
      <c r="E296" s="68"/>
      <c r="F296" s="36" t="s">
        <v>4</v>
      </c>
      <c r="G296" s="73"/>
    </row>
    <row r="297" spans="1:7" s="51" customFormat="1" ht="120">
      <c r="A297" s="67">
        <v>2</v>
      </c>
      <c r="B297" s="69" t="s">
        <v>248</v>
      </c>
      <c r="C297" s="68" t="s">
        <v>251</v>
      </c>
      <c r="D297" s="68"/>
      <c r="E297" s="68"/>
      <c r="F297" s="36" t="s">
        <v>4</v>
      </c>
      <c r="G297" s="73"/>
    </row>
    <row r="298" spans="1:7" s="51" customFormat="1" ht="30">
      <c r="A298" s="67">
        <v>3</v>
      </c>
      <c r="B298" s="69" t="s">
        <v>127</v>
      </c>
      <c r="C298" s="68" t="s">
        <v>253</v>
      </c>
      <c r="D298" s="68"/>
      <c r="E298" s="68"/>
      <c r="F298" s="36" t="s">
        <v>4</v>
      </c>
      <c r="G298" s="73"/>
    </row>
    <row r="299" spans="1:7" s="51" customFormat="1" ht="210">
      <c r="A299" s="67">
        <v>4</v>
      </c>
      <c r="B299" s="69" t="s">
        <v>255</v>
      </c>
      <c r="C299" s="68" t="s">
        <v>257</v>
      </c>
      <c r="D299" s="68"/>
      <c r="E299" s="68"/>
      <c r="F299" s="36" t="s">
        <v>4</v>
      </c>
      <c r="G299" s="73"/>
    </row>
    <row r="300" spans="1:7" s="51" customFormat="1" ht="15.75">
      <c r="A300" s="67">
        <v>5</v>
      </c>
      <c r="B300" s="69" t="s">
        <v>212</v>
      </c>
      <c r="C300" s="68" t="s">
        <v>77</v>
      </c>
      <c r="D300" s="68"/>
      <c r="E300" s="68"/>
      <c r="F300" s="36" t="s">
        <v>4</v>
      </c>
      <c r="G300" s="73"/>
    </row>
    <row r="301" spans="1:7" s="51" customFormat="1" ht="45">
      <c r="A301" s="67">
        <v>6</v>
      </c>
      <c r="B301" s="69" t="s">
        <v>222</v>
      </c>
      <c r="C301" s="68" t="s">
        <v>223</v>
      </c>
      <c r="D301" s="68"/>
      <c r="E301" s="68"/>
      <c r="F301" s="36" t="s">
        <v>4</v>
      </c>
      <c r="G301" s="73"/>
    </row>
    <row r="302" spans="1:7" s="51" customFormat="1" ht="45">
      <c r="A302" s="67">
        <v>7</v>
      </c>
      <c r="B302" s="69" t="s">
        <v>224</v>
      </c>
      <c r="C302" s="68" t="s">
        <v>225</v>
      </c>
      <c r="D302" s="68"/>
      <c r="E302" s="68"/>
      <c r="F302" s="36" t="s">
        <v>4</v>
      </c>
      <c r="G302" s="73"/>
    </row>
    <row r="303" spans="1:7" s="51" customFormat="1" ht="45">
      <c r="A303" s="67">
        <v>8</v>
      </c>
      <c r="B303" s="69" t="s">
        <v>107</v>
      </c>
      <c r="C303" s="68" t="s">
        <v>226</v>
      </c>
      <c r="D303" s="68"/>
      <c r="E303" s="68"/>
      <c r="F303" s="36" t="s">
        <v>4</v>
      </c>
      <c r="G303" s="73"/>
    </row>
    <row r="304" spans="1:7" s="71" customFormat="1">
      <c r="A304" s="65" t="s">
        <v>30</v>
      </c>
      <c r="B304" s="70"/>
      <c r="C304" s="70"/>
      <c r="D304" s="70"/>
      <c r="E304" s="70"/>
      <c r="F304" s="70"/>
      <c r="G304" s="65"/>
    </row>
    <row r="305" spans="1:7" s="51" customFormat="1">
      <c r="A305" s="33" t="s">
        <v>164</v>
      </c>
      <c r="B305" s="89" t="s">
        <v>227</v>
      </c>
      <c r="C305" s="89"/>
      <c r="D305" s="89"/>
      <c r="E305" s="64"/>
      <c r="F305" s="63" t="s">
        <v>23</v>
      </c>
      <c r="G305" s="72" t="str">
        <f>IF(COUNTIF(F308:F314,"Blocked")&gt;0,"Blocked",IF(COUNTIF(F308:F314,"Fail")&gt;0,"Fail",IF(COUNTIF(F308:F314,"")=0,"Pass","Not Executed")))</f>
        <v>Not Executed</v>
      </c>
    </row>
    <row r="306" spans="1:7" s="51" customFormat="1">
      <c r="A306" s="65" t="s">
        <v>24</v>
      </c>
      <c r="B306" s="30" t="s">
        <v>69</v>
      </c>
      <c r="C306" s="30"/>
      <c r="D306" s="30"/>
      <c r="E306" s="30"/>
      <c r="F306" s="66"/>
      <c r="G306" s="66"/>
    </row>
    <row r="307" spans="1:7" s="51" customFormat="1">
      <c r="A307" s="35" t="s">
        <v>25</v>
      </c>
      <c r="B307" s="35" t="s">
        <v>26</v>
      </c>
      <c r="C307" s="35" t="s">
        <v>34</v>
      </c>
      <c r="D307" s="35" t="s">
        <v>33</v>
      </c>
      <c r="E307" s="35" t="s">
        <v>27</v>
      </c>
      <c r="F307" s="35" t="s">
        <v>28</v>
      </c>
      <c r="G307" s="35" t="s">
        <v>29</v>
      </c>
    </row>
    <row r="308" spans="1:7" s="51" customFormat="1" ht="15.75">
      <c r="A308" s="67">
        <v>1</v>
      </c>
      <c r="B308" s="69" t="s">
        <v>66</v>
      </c>
      <c r="C308" s="68" t="s">
        <v>58</v>
      </c>
      <c r="D308" s="68"/>
      <c r="E308" s="68"/>
      <c r="F308" s="36" t="s">
        <v>4</v>
      </c>
      <c r="G308" s="73"/>
    </row>
    <row r="309" spans="1:7" s="51" customFormat="1" ht="120">
      <c r="A309" s="67">
        <v>2</v>
      </c>
      <c r="B309" s="69" t="s">
        <v>248</v>
      </c>
      <c r="C309" s="68" t="s">
        <v>251</v>
      </c>
      <c r="D309" s="68"/>
      <c r="E309" s="68"/>
      <c r="F309" s="36" t="s">
        <v>4</v>
      </c>
      <c r="G309" s="73"/>
    </row>
    <row r="310" spans="1:7" s="51" customFormat="1" ht="60">
      <c r="A310" s="67">
        <v>3</v>
      </c>
      <c r="B310" s="69" t="s">
        <v>127</v>
      </c>
      <c r="C310" s="68" t="s">
        <v>266</v>
      </c>
      <c r="D310" s="68"/>
      <c r="E310" s="68"/>
      <c r="F310" s="36" t="s">
        <v>4</v>
      </c>
      <c r="G310" s="73"/>
    </row>
    <row r="311" spans="1:7" s="51" customFormat="1" ht="30">
      <c r="A311" s="67">
        <v>4</v>
      </c>
      <c r="B311" s="69" t="s">
        <v>267</v>
      </c>
      <c r="C311" s="68" t="s">
        <v>268</v>
      </c>
      <c r="D311" s="68"/>
      <c r="E311" s="68"/>
      <c r="F311" s="36"/>
      <c r="G311" s="73"/>
    </row>
    <row r="312" spans="1:7" s="51" customFormat="1" ht="15.75">
      <c r="A312" s="67">
        <v>5</v>
      </c>
      <c r="B312" s="69" t="s">
        <v>212</v>
      </c>
      <c r="C312" s="68" t="s">
        <v>77</v>
      </c>
      <c r="D312" s="68"/>
      <c r="E312" s="68"/>
      <c r="F312" s="36" t="s">
        <v>4</v>
      </c>
      <c r="G312" s="73"/>
    </row>
    <row r="313" spans="1:7" s="51" customFormat="1" ht="30">
      <c r="A313" s="67">
        <v>6</v>
      </c>
      <c r="B313" s="69" t="s">
        <v>228</v>
      </c>
      <c r="C313" s="75" t="s">
        <v>229</v>
      </c>
      <c r="D313" s="68"/>
      <c r="E313" s="68"/>
      <c r="F313" s="36" t="s">
        <v>4</v>
      </c>
      <c r="G313" s="73"/>
    </row>
    <row r="314" spans="1:7" s="51" customFormat="1" ht="30">
      <c r="A314" s="67">
        <v>7</v>
      </c>
      <c r="B314" s="69" t="s">
        <v>230</v>
      </c>
      <c r="C314" s="75" t="s">
        <v>265</v>
      </c>
      <c r="D314" s="68"/>
      <c r="E314" s="68"/>
      <c r="F314" s="36" t="s">
        <v>4</v>
      </c>
      <c r="G314" s="73"/>
    </row>
    <row r="315" spans="1:7" s="71" customFormat="1">
      <c r="A315" s="65" t="s">
        <v>30</v>
      </c>
      <c r="B315" s="70"/>
      <c r="C315" s="70"/>
      <c r="D315" s="70"/>
      <c r="E315" s="70"/>
      <c r="F315" s="70"/>
      <c r="G315" s="65"/>
    </row>
    <row r="316" spans="1:7" s="51" customFormat="1">
      <c r="A316" s="33" t="s">
        <v>165</v>
      </c>
      <c r="B316" s="89" t="s">
        <v>231</v>
      </c>
      <c r="C316" s="89"/>
      <c r="D316" s="89"/>
      <c r="E316" s="64"/>
      <c r="F316" s="63" t="s">
        <v>23</v>
      </c>
      <c r="G316" s="72" t="str">
        <f>IF(COUNTIF(F319:F324,"Blocked")&gt;0,"Blocked",IF(COUNTIF(F319:F324,"Fail")&gt;0,"Fail",IF(COUNTIF(F319:F324,"")=0,"Pass","Not Executed")))</f>
        <v>Pass</v>
      </c>
    </row>
    <row r="317" spans="1:7" s="51" customFormat="1">
      <c r="A317" s="65" t="s">
        <v>24</v>
      </c>
      <c r="B317" s="30" t="s">
        <v>69</v>
      </c>
      <c r="C317" s="30"/>
      <c r="D317" s="30"/>
      <c r="E317" s="30"/>
      <c r="F317" s="66"/>
      <c r="G317" s="66"/>
    </row>
    <row r="318" spans="1:7" s="51" customFormat="1">
      <c r="A318" s="35" t="s">
        <v>25</v>
      </c>
      <c r="B318" s="35" t="s">
        <v>26</v>
      </c>
      <c r="C318" s="35" t="s">
        <v>34</v>
      </c>
      <c r="D318" s="35" t="s">
        <v>33</v>
      </c>
      <c r="E318" s="35" t="s">
        <v>27</v>
      </c>
      <c r="F318" s="35" t="s">
        <v>28</v>
      </c>
      <c r="G318" s="35" t="s">
        <v>29</v>
      </c>
    </row>
    <row r="319" spans="1:7" s="51" customFormat="1" ht="15.75">
      <c r="A319" s="67">
        <v>1</v>
      </c>
      <c r="B319" s="69" t="s">
        <v>66</v>
      </c>
      <c r="C319" s="68" t="s">
        <v>58</v>
      </c>
      <c r="D319" s="68"/>
      <c r="E319" s="68"/>
      <c r="F319" s="36" t="s">
        <v>4</v>
      </c>
      <c r="G319" s="73"/>
    </row>
    <row r="320" spans="1:7" s="51" customFormat="1" ht="120">
      <c r="A320" s="67">
        <v>2</v>
      </c>
      <c r="B320" s="69" t="s">
        <v>248</v>
      </c>
      <c r="C320" s="68" t="s">
        <v>251</v>
      </c>
      <c r="D320" s="68"/>
      <c r="E320" s="68"/>
      <c r="F320" s="36" t="s">
        <v>4</v>
      </c>
      <c r="G320" s="73"/>
    </row>
    <row r="321" spans="1:7" s="51" customFormat="1" ht="60">
      <c r="A321" s="67">
        <v>3</v>
      </c>
      <c r="B321" s="69" t="s">
        <v>127</v>
      </c>
      <c r="C321" s="68" t="s">
        <v>266</v>
      </c>
      <c r="D321" s="68"/>
      <c r="E321" s="68"/>
      <c r="F321" s="36" t="s">
        <v>4</v>
      </c>
      <c r="G321" s="73"/>
    </row>
    <row r="322" spans="1:7" s="51" customFormat="1" ht="30">
      <c r="A322" s="67">
        <v>4</v>
      </c>
      <c r="B322" s="69" t="s">
        <v>267</v>
      </c>
      <c r="C322" s="68" t="s">
        <v>268</v>
      </c>
      <c r="D322" s="68"/>
      <c r="E322" s="68"/>
      <c r="F322" s="36" t="s">
        <v>4</v>
      </c>
      <c r="G322" s="73"/>
    </row>
    <row r="323" spans="1:7" s="51" customFormat="1" ht="15.75">
      <c r="A323" s="67">
        <v>5</v>
      </c>
      <c r="B323" s="69" t="s">
        <v>212</v>
      </c>
      <c r="C323" s="68" t="s">
        <v>77</v>
      </c>
      <c r="D323" s="68"/>
      <c r="E323" s="68"/>
      <c r="F323" s="36" t="s">
        <v>4</v>
      </c>
      <c r="G323" s="73"/>
    </row>
    <row r="324" spans="1:7" s="51" customFormat="1" ht="90">
      <c r="A324" s="67">
        <v>6</v>
      </c>
      <c r="B324" s="69" t="s">
        <v>232</v>
      </c>
      <c r="C324" s="68" t="s">
        <v>269</v>
      </c>
      <c r="D324" s="68"/>
      <c r="E324" s="68"/>
      <c r="F324" s="36" t="s">
        <v>4</v>
      </c>
      <c r="G324" s="73"/>
    </row>
    <row r="325" spans="1:7" s="71" customFormat="1">
      <c r="A325" s="65" t="s">
        <v>30</v>
      </c>
      <c r="B325" s="70"/>
      <c r="C325" s="70"/>
      <c r="D325" s="70"/>
      <c r="E325" s="70"/>
      <c r="F325" s="70"/>
      <c r="G325" s="65"/>
    </row>
    <row r="326" spans="1:7" s="51" customFormat="1">
      <c r="A326" s="33" t="s">
        <v>166</v>
      </c>
      <c r="B326" s="89" t="s">
        <v>233</v>
      </c>
      <c r="C326" s="89"/>
      <c r="D326" s="89"/>
      <c r="E326" s="64"/>
      <c r="F326" s="63" t="s">
        <v>23</v>
      </c>
      <c r="G326" s="72" t="str">
        <f>IF(COUNTIF(F329:F334,"Blocked")&gt;0,"Blocked",IF(COUNTIF(F329:F334,"Fail")&gt;0,"Fail",IF(COUNTIF(F329:F334,"")=0,"Pass","Not Executed")))</f>
        <v>Pass</v>
      </c>
    </row>
    <row r="327" spans="1:7" s="51" customFormat="1">
      <c r="A327" s="65" t="s">
        <v>24</v>
      </c>
      <c r="B327" s="30" t="s">
        <v>69</v>
      </c>
      <c r="C327" s="30"/>
      <c r="D327" s="30"/>
      <c r="E327" s="30"/>
      <c r="F327" s="66"/>
      <c r="G327" s="66"/>
    </row>
    <row r="328" spans="1:7" s="51" customFormat="1">
      <c r="A328" s="35" t="s">
        <v>25</v>
      </c>
      <c r="B328" s="35" t="s">
        <v>26</v>
      </c>
      <c r="C328" s="35" t="s">
        <v>34</v>
      </c>
      <c r="D328" s="35" t="s">
        <v>33</v>
      </c>
      <c r="E328" s="35" t="s">
        <v>27</v>
      </c>
      <c r="F328" s="35" t="s">
        <v>28</v>
      </c>
      <c r="G328" s="35" t="s">
        <v>29</v>
      </c>
    </row>
    <row r="329" spans="1:7" s="51" customFormat="1" ht="15.75">
      <c r="A329" s="67">
        <v>1</v>
      </c>
      <c r="B329" s="69" t="s">
        <v>66</v>
      </c>
      <c r="C329" s="68" t="s">
        <v>58</v>
      </c>
      <c r="D329" s="68"/>
      <c r="E329" s="68"/>
      <c r="F329" s="36" t="s">
        <v>4</v>
      </c>
      <c r="G329" s="73"/>
    </row>
    <row r="330" spans="1:7" s="51" customFormat="1" ht="120">
      <c r="A330" s="67">
        <v>2</v>
      </c>
      <c r="B330" s="69" t="s">
        <v>248</v>
      </c>
      <c r="C330" s="68" t="s">
        <v>251</v>
      </c>
      <c r="D330" s="68"/>
      <c r="E330" s="68"/>
      <c r="F330" s="36" t="s">
        <v>4</v>
      </c>
      <c r="G330" s="73"/>
    </row>
    <row r="331" spans="1:7" s="51" customFormat="1" ht="60">
      <c r="A331" s="67">
        <v>3</v>
      </c>
      <c r="B331" s="69" t="s">
        <v>127</v>
      </c>
      <c r="C331" s="68" t="s">
        <v>266</v>
      </c>
      <c r="D331" s="68"/>
      <c r="E331" s="68"/>
      <c r="F331" s="36" t="s">
        <v>4</v>
      </c>
      <c r="G331" s="73"/>
    </row>
    <row r="332" spans="1:7" s="51" customFormat="1" ht="30">
      <c r="A332" s="67">
        <v>4</v>
      </c>
      <c r="B332" s="69" t="s">
        <v>267</v>
      </c>
      <c r="C332" s="68" t="s">
        <v>268</v>
      </c>
      <c r="D332" s="68"/>
      <c r="E332" s="68"/>
      <c r="F332" s="36" t="s">
        <v>4</v>
      </c>
      <c r="G332" s="73"/>
    </row>
    <row r="333" spans="1:7" s="51" customFormat="1" ht="15.75">
      <c r="A333" s="67">
        <v>5</v>
      </c>
      <c r="B333" s="69" t="s">
        <v>212</v>
      </c>
      <c r="C333" s="68" t="s">
        <v>77</v>
      </c>
      <c r="D333" s="68"/>
      <c r="E333" s="68"/>
      <c r="F333" s="36" t="s">
        <v>4</v>
      </c>
      <c r="G333" s="73"/>
    </row>
    <row r="334" spans="1:7" s="51" customFormat="1" ht="105">
      <c r="A334" s="67">
        <v>6</v>
      </c>
      <c r="B334" s="69" t="s">
        <v>232</v>
      </c>
      <c r="C334" s="68" t="s">
        <v>270</v>
      </c>
      <c r="D334" s="68"/>
      <c r="E334" s="68"/>
      <c r="F334" s="36" t="s">
        <v>4</v>
      </c>
      <c r="G334" s="73"/>
    </row>
    <row r="335" spans="1:7" s="71" customFormat="1">
      <c r="A335" s="65" t="s">
        <v>30</v>
      </c>
      <c r="B335" s="70"/>
      <c r="C335" s="70"/>
      <c r="D335" s="70"/>
      <c r="E335" s="70"/>
      <c r="F335" s="70"/>
      <c r="G335" s="65"/>
    </row>
    <row r="336" spans="1:7" s="51" customFormat="1">
      <c r="A336" s="33" t="s">
        <v>167</v>
      </c>
      <c r="B336" s="89" t="s">
        <v>108</v>
      </c>
      <c r="C336" s="89"/>
      <c r="D336" s="89"/>
      <c r="E336" s="64"/>
      <c r="F336" s="63" t="s">
        <v>23</v>
      </c>
      <c r="G336" s="72" t="str">
        <f>IF(COUNTIF(F339:F350,"Blocked")&gt;0,"Blocked",IF(COUNTIF(F339:F350,"Fail")&gt;0,"Fail",IF(COUNTIF(F339:F350,"")=0,"Pass","Not Executed")))</f>
        <v>Pass</v>
      </c>
    </row>
    <row r="337" spans="1:7" s="51" customFormat="1">
      <c r="A337" s="65" t="s">
        <v>24</v>
      </c>
      <c r="B337" s="30" t="s">
        <v>69</v>
      </c>
      <c r="C337" s="30"/>
      <c r="D337" s="30"/>
      <c r="E337" s="30"/>
      <c r="F337" s="66"/>
      <c r="G337" s="66"/>
    </row>
    <row r="338" spans="1:7" s="51" customFormat="1">
      <c r="A338" s="35" t="s">
        <v>25</v>
      </c>
      <c r="B338" s="35" t="s">
        <v>26</v>
      </c>
      <c r="C338" s="35" t="s">
        <v>34</v>
      </c>
      <c r="D338" s="35" t="s">
        <v>33</v>
      </c>
      <c r="E338" s="35" t="s">
        <v>27</v>
      </c>
      <c r="F338" s="35" t="s">
        <v>28</v>
      </c>
      <c r="G338" s="35" t="s">
        <v>29</v>
      </c>
    </row>
    <row r="339" spans="1:7" s="51" customFormat="1" ht="15.75">
      <c r="A339" s="67">
        <v>1</v>
      </c>
      <c r="B339" s="69" t="s">
        <v>66</v>
      </c>
      <c r="C339" s="68" t="s">
        <v>58</v>
      </c>
      <c r="D339" s="68"/>
      <c r="E339" s="68"/>
      <c r="F339" s="36" t="s">
        <v>4</v>
      </c>
      <c r="G339" s="73"/>
    </row>
    <row r="340" spans="1:7" s="51" customFormat="1" ht="120">
      <c r="A340" s="67">
        <v>2</v>
      </c>
      <c r="B340" s="69" t="s">
        <v>248</v>
      </c>
      <c r="C340" s="68" t="s">
        <v>251</v>
      </c>
      <c r="D340" s="68"/>
      <c r="E340" s="68"/>
      <c r="F340" s="36" t="s">
        <v>4</v>
      </c>
      <c r="G340" s="73"/>
    </row>
    <row r="341" spans="1:7" s="51" customFormat="1" ht="60">
      <c r="A341" s="67">
        <v>3</v>
      </c>
      <c r="B341" s="69" t="s">
        <v>127</v>
      </c>
      <c r="C341" s="68" t="s">
        <v>266</v>
      </c>
      <c r="D341" s="68"/>
      <c r="E341" s="68"/>
      <c r="F341" s="36" t="s">
        <v>4</v>
      </c>
      <c r="G341" s="73"/>
    </row>
    <row r="342" spans="1:7" s="51" customFormat="1" ht="30">
      <c r="A342" s="67">
        <v>4</v>
      </c>
      <c r="B342" s="69" t="s">
        <v>267</v>
      </c>
      <c r="C342" s="68" t="s">
        <v>268</v>
      </c>
      <c r="D342" s="68"/>
      <c r="E342" s="68"/>
      <c r="F342" s="36" t="s">
        <v>4</v>
      </c>
      <c r="G342" s="73"/>
    </row>
    <row r="343" spans="1:7" s="51" customFormat="1" ht="15.75">
      <c r="A343" s="67">
        <v>5</v>
      </c>
      <c r="B343" s="69" t="s">
        <v>212</v>
      </c>
      <c r="C343" s="68" t="s">
        <v>77</v>
      </c>
      <c r="D343" s="68"/>
      <c r="E343" s="68"/>
      <c r="F343" s="36" t="s">
        <v>4</v>
      </c>
      <c r="G343" s="73"/>
    </row>
    <row r="344" spans="1:7" s="51" customFormat="1" ht="105">
      <c r="A344" s="67">
        <v>6</v>
      </c>
      <c r="B344" s="69" t="s">
        <v>232</v>
      </c>
      <c r="C344" s="68" t="s">
        <v>270</v>
      </c>
      <c r="D344" s="68"/>
      <c r="E344" s="68"/>
      <c r="F344" s="36" t="s">
        <v>4</v>
      </c>
      <c r="G344" s="73"/>
    </row>
    <row r="345" spans="1:7" s="51" customFormat="1" ht="75">
      <c r="A345" s="67">
        <v>7</v>
      </c>
      <c r="B345" s="69" t="s">
        <v>109</v>
      </c>
      <c r="C345" s="68" t="s">
        <v>234</v>
      </c>
      <c r="D345" s="68"/>
      <c r="E345" s="68"/>
      <c r="F345" s="36" t="s">
        <v>4</v>
      </c>
      <c r="G345" s="73"/>
    </row>
    <row r="346" spans="1:7" s="51" customFormat="1" ht="15.75">
      <c r="A346" s="67">
        <v>8</v>
      </c>
      <c r="B346" s="69" t="s">
        <v>111</v>
      </c>
      <c r="C346" s="75" t="s">
        <v>235</v>
      </c>
      <c r="D346" s="68"/>
      <c r="E346" s="68"/>
      <c r="F346" s="36" t="s">
        <v>4</v>
      </c>
      <c r="G346" s="73"/>
    </row>
    <row r="347" spans="1:7" s="51" customFormat="1" ht="15.75">
      <c r="A347" s="67">
        <v>9</v>
      </c>
      <c r="B347" s="69" t="s">
        <v>112</v>
      </c>
      <c r="C347" s="75" t="s">
        <v>236</v>
      </c>
      <c r="D347" s="68"/>
      <c r="E347" s="68"/>
      <c r="F347" s="36" t="s">
        <v>4</v>
      </c>
      <c r="G347" s="73"/>
    </row>
    <row r="348" spans="1:7" s="51" customFormat="1" ht="15.75">
      <c r="A348" s="67">
        <v>10</v>
      </c>
      <c r="B348" s="69" t="s">
        <v>113</v>
      </c>
      <c r="C348" s="75" t="s">
        <v>237</v>
      </c>
      <c r="D348" s="68"/>
      <c r="E348" s="68"/>
      <c r="F348" s="36" t="s">
        <v>4</v>
      </c>
      <c r="G348" s="73"/>
    </row>
    <row r="349" spans="1:7" s="51" customFormat="1" ht="15.75">
      <c r="A349" s="67">
        <v>11</v>
      </c>
      <c r="B349" s="69" t="s">
        <v>110</v>
      </c>
      <c r="C349" s="75" t="s">
        <v>238</v>
      </c>
      <c r="D349" s="68"/>
      <c r="E349" s="68"/>
      <c r="F349" s="36" t="s">
        <v>4</v>
      </c>
      <c r="G349" s="73"/>
    </row>
    <row r="350" spans="1:7" s="51" customFormat="1" ht="30">
      <c r="A350" s="67">
        <v>12</v>
      </c>
      <c r="B350" s="69" t="s">
        <v>239</v>
      </c>
      <c r="C350" s="68" t="s">
        <v>240</v>
      </c>
      <c r="D350" s="68"/>
      <c r="E350" s="68"/>
      <c r="F350" s="36" t="s">
        <v>4</v>
      </c>
      <c r="G350" s="73"/>
    </row>
    <row r="351" spans="1:7" s="71" customFormat="1">
      <c r="A351" s="65" t="s">
        <v>30</v>
      </c>
      <c r="B351" s="70"/>
      <c r="C351" s="70"/>
      <c r="D351" s="70"/>
      <c r="E351" s="70"/>
      <c r="F351" s="70"/>
      <c r="G351" s="65"/>
    </row>
    <row r="352" spans="1:7" s="51" customFormat="1">
      <c r="A352" s="33" t="s">
        <v>168</v>
      </c>
      <c r="B352" s="89" t="s">
        <v>114</v>
      </c>
      <c r="C352" s="89"/>
      <c r="D352" s="89"/>
      <c r="E352" s="64"/>
      <c r="F352" s="63" t="s">
        <v>23</v>
      </c>
      <c r="G352" s="72" t="str">
        <f>IF(COUNTIF(F355:F365,"Blocked")&gt;0,"Blocked",IF(COUNTIF(F355:F365,"Fail")&gt;0,"Fail",IF(COUNTIF(F355:F365,"")=0,"Pass","Not Executed")))</f>
        <v>Pass</v>
      </c>
    </row>
    <row r="353" spans="1:7" s="51" customFormat="1">
      <c r="A353" s="65" t="s">
        <v>24</v>
      </c>
      <c r="B353" s="30" t="s">
        <v>69</v>
      </c>
      <c r="C353" s="30"/>
      <c r="D353" s="30"/>
      <c r="E353" s="30"/>
      <c r="F353" s="66"/>
      <c r="G353" s="66"/>
    </row>
    <row r="354" spans="1:7" s="51" customFormat="1">
      <c r="A354" s="35" t="s">
        <v>25</v>
      </c>
      <c r="B354" s="35" t="s">
        <v>26</v>
      </c>
      <c r="C354" s="35" t="s">
        <v>34</v>
      </c>
      <c r="D354" s="35" t="s">
        <v>33</v>
      </c>
      <c r="E354" s="35" t="s">
        <v>27</v>
      </c>
      <c r="F354" s="35" t="s">
        <v>28</v>
      </c>
      <c r="G354" s="35" t="s">
        <v>29</v>
      </c>
    </row>
    <row r="355" spans="1:7" s="51" customFormat="1" ht="15.75">
      <c r="A355" s="67">
        <v>1</v>
      </c>
      <c r="B355" s="69" t="s">
        <v>66</v>
      </c>
      <c r="C355" s="68" t="s">
        <v>58</v>
      </c>
      <c r="D355" s="68"/>
      <c r="E355" s="68"/>
      <c r="F355" s="36" t="s">
        <v>4</v>
      </c>
      <c r="G355" s="73"/>
    </row>
    <row r="356" spans="1:7" s="51" customFormat="1" ht="120">
      <c r="A356" s="67">
        <v>2</v>
      </c>
      <c r="B356" s="69" t="s">
        <v>248</v>
      </c>
      <c r="C356" s="68" t="s">
        <v>251</v>
      </c>
      <c r="D356" s="68"/>
      <c r="E356" s="68"/>
      <c r="F356" s="36" t="s">
        <v>4</v>
      </c>
      <c r="G356" s="73"/>
    </row>
    <row r="357" spans="1:7" s="51" customFormat="1" ht="60">
      <c r="A357" s="67">
        <v>3</v>
      </c>
      <c r="B357" s="69" t="s">
        <v>127</v>
      </c>
      <c r="C357" s="68" t="s">
        <v>266</v>
      </c>
      <c r="D357" s="68"/>
      <c r="E357" s="68"/>
      <c r="F357" s="36" t="s">
        <v>4</v>
      </c>
      <c r="G357" s="73"/>
    </row>
    <row r="358" spans="1:7" s="51" customFormat="1" ht="30">
      <c r="A358" s="67">
        <v>4</v>
      </c>
      <c r="B358" s="69" t="s">
        <v>267</v>
      </c>
      <c r="C358" s="68" t="s">
        <v>268</v>
      </c>
      <c r="D358" s="68"/>
      <c r="E358" s="68"/>
      <c r="F358" s="36" t="s">
        <v>4</v>
      </c>
      <c r="G358" s="73"/>
    </row>
    <row r="359" spans="1:7" s="51" customFormat="1" ht="15.75">
      <c r="A359" s="67">
        <v>5</v>
      </c>
      <c r="B359" s="69" t="s">
        <v>212</v>
      </c>
      <c r="C359" s="68" t="s">
        <v>77</v>
      </c>
      <c r="D359" s="68"/>
      <c r="E359" s="68"/>
      <c r="F359" s="36" t="s">
        <v>4</v>
      </c>
      <c r="G359" s="73"/>
    </row>
    <row r="360" spans="1:7" s="51" customFormat="1" ht="105">
      <c r="A360" s="67">
        <v>6</v>
      </c>
      <c r="B360" s="69" t="s">
        <v>232</v>
      </c>
      <c r="C360" s="68" t="s">
        <v>270</v>
      </c>
      <c r="D360" s="68"/>
      <c r="E360" s="68"/>
      <c r="F360" s="36" t="s">
        <v>4</v>
      </c>
      <c r="G360" s="73"/>
    </row>
    <row r="361" spans="1:7" s="51" customFormat="1" ht="60">
      <c r="A361" s="67">
        <v>7</v>
      </c>
      <c r="B361" s="69" t="s">
        <v>271</v>
      </c>
      <c r="C361" s="68" t="s">
        <v>272</v>
      </c>
      <c r="D361" s="68"/>
      <c r="E361" s="68"/>
      <c r="F361" s="36" t="s">
        <v>4</v>
      </c>
      <c r="G361" s="73"/>
    </row>
    <row r="362" spans="1:7" s="51" customFormat="1" ht="15.75">
      <c r="A362" s="67">
        <v>8</v>
      </c>
      <c r="B362" s="69" t="s">
        <v>115</v>
      </c>
      <c r="C362" s="75" t="s">
        <v>116</v>
      </c>
      <c r="D362" s="68"/>
      <c r="E362" s="68"/>
      <c r="F362" s="36" t="s">
        <v>4</v>
      </c>
      <c r="G362" s="73"/>
    </row>
    <row r="363" spans="1:7" s="51" customFormat="1" ht="15.75">
      <c r="A363" s="67">
        <v>9</v>
      </c>
      <c r="B363" s="69" t="s">
        <v>117</v>
      </c>
      <c r="C363" s="75" t="s">
        <v>118</v>
      </c>
      <c r="D363" s="68"/>
      <c r="E363" s="68"/>
      <c r="F363" s="36" t="s">
        <v>4</v>
      </c>
      <c r="G363" s="73"/>
    </row>
    <row r="364" spans="1:7" s="51" customFormat="1" ht="15.75">
      <c r="A364" s="67">
        <v>10</v>
      </c>
      <c r="B364" s="69" t="s">
        <v>119</v>
      </c>
      <c r="C364" s="75" t="s">
        <v>120</v>
      </c>
      <c r="D364" s="68"/>
      <c r="E364" s="68"/>
      <c r="F364" s="36" t="s">
        <v>4</v>
      </c>
      <c r="G364" s="73"/>
    </row>
    <row r="365" spans="1:7" s="51" customFormat="1" ht="30">
      <c r="A365" s="67">
        <v>11</v>
      </c>
      <c r="B365" s="69" t="s">
        <v>239</v>
      </c>
      <c r="C365" s="68" t="s">
        <v>240</v>
      </c>
      <c r="D365" s="68"/>
      <c r="E365" s="68"/>
      <c r="F365" s="36" t="s">
        <v>4</v>
      </c>
      <c r="G365" s="73"/>
    </row>
    <row r="366" spans="1:7" s="71" customFormat="1">
      <c r="A366" s="65" t="s">
        <v>30</v>
      </c>
      <c r="B366" s="70"/>
      <c r="C366" s="70"/>
      <c r="D366" s="70"/>
      <c r="E366" s="70"/>
      <c r="F366" s="70"/>
      <c r="G366" s="65"/>
    </row>
    <row r="367" spans="1:7" s="51" customFormat="1">
      <c r="A367" s="33" t="s">
        <v>169</v>
      </c>
      <c r="B367" s="89" t="s">
        <v>121</v>
      </c>
      <c r="C367" s="89"/>
      <c r="D367" s="89"/>
      <c r="E367" s="64"/>
      <c r="F367" s="63" t="s">
        <v>23</v>
      </c>
      <c r="G367" s="72" t="str">
        <f>IF(COUNTIF(F370:F377,"Blocked")&gt;0,"Blocked",IF(COUNTIF(F370:F377,"Fail")&gt;0,"Fail",IF(COUNTIF(F370:F377,"")=0,"Pass","Not Executed")))</f>
        <v>Pass</v>
      </c>
    </row>
    <row r="368" spans="1:7" s="51" customFormat="1">
      <c r="A368" s="65" t="s">
        <v>24</v>
      </c>
      <c r="B368" s="30" t="s">
        <v>69</v>
      </c>
      <c r="C368" s="30"/>
      <c r="D368" s="30"/>
      <c r="E368" s="30"/>
      <c r="F368" s="66"/>
      <c r="G368" s="66"/>
    </row>
    <row r="369" spans="1:7" s="51" customFormat="1">
      <c r="A369" s="35" t="s">
        <v>25</v>
      </c>
      <c r="B369" s="35" t="s">
        <v>26</v>
      </c>
      <c r="C369" s="35" t="s">
        <v>34</v>
      </c>
      <c r="D369" s="35" t="s">
        <v>33</v>
      </c>
      <c r="E369" s="35" t="s">
        <v>27</v>
      </c>
      <c r="F369" s="35" t="s">
        <v>28</v>
      </c>
      <c r="G369" s="35" t="s">
        <v>29</v>
      </c>
    </row>
    <row r="370" spans="1:7" s="51" customFormat="1" ht="15.75">
      <c r="A370" s="67">
        <v>1</v>
      </c>
      <c r="B370" s="69" t="s">
        <v>66</v>
      </c>
      <c r="C370" s="68" t="s">
        <v>58</v>
      </c>
      <c r="D370" s="68"/>
      <c r="E370" s="68"/>
      <c r="F370" s="36" t="s">
        <v>4</v>
      </c>
      <c r="G370" s="73"/>
    </row>
    <row r="371" spans="1:7" s="51" customFormat="1" ht="120">
      <c r="A371" s="67">
        <v>2</v>
      </c>
      <c r="B371" s="69" t="s">
        <v>248</v>
      </c>
      <c r="C371" s="68" t="s">
        <v>251</v>
      </c>
      <c r="D371" s="68"/>
      <c r="E371" s="68"/>
      <c r="F371" s="36" t="s">
        <v>4</v>
      </c>
      <c r="G371" s="73"/>
    </row>
    <row r="372" spans="1:7" s="51" customFormat="1" ht="60">
      <c r="A372" s="67">
        <v>3</v>
      </c>
      <c r="B372" s="69" t="s">
        <v>127</v>
      </c>
      <c r="C372" s="68" t="s">
        <v>266</v>
      </c>
      <c r="D372" s="68"/>
      <c r="E372" s="68"/>
      <c r="F372" s="36" t="s">
        <v>4</v>
      </c>
      <c r="G372" s="73"/>
    </row>
    <row r="373" spans="1:7" s="51" customFormat="1" ht="30">
      <c r="A373" s="67">
        <v>4</v>
      </c>
      <c r="B373" s="69" t="s">
        <v>267</v>
      </c>
      <c r="C373" s="68" t="s">
        <v>268</v>
      </c>
      <c r="D373" s="68"/>
      <c r="E373" s="68"/>
      <c r="F373" s="36" t="s">
        <v>4</v>
      </c>
      <c r="G373" s="73"/>
    </row>
    <row r="374" spans="1:7" s="51" customFormat="1" ht="15.75">
      <c r="A374" s="67">
        <v>5</v>
      </c>
      <c r="B374" s="69" t="s">
        <v>212</v>
      </c>
      <c r="C374" s="68" t="s">
        <v>77</v>
      </c>
      <c r="D374" s="68"/>
      <c r="E374" s="68"/>
      <c r="F374" s="36" t="s">
        <v>4</v>
      </c>
      <c r="G374" s="73"/>
    </row>
    <row r="375" spans="1:7" s="51" customFormat="1" ht="105">
      <c r="A375" s="67">
        <v>6</v>
      </c>
      <c r="B375" s="69" t="s">
        <v>232</v>
      </c>
      <c r="C375" s="68" t="s">
        <v>270</v>
      </c>
      <c r="D375" s="68"/>
      <c r="E375" s="68"/>
      <c r="F375" s="36" t="s">
        <v>4</v>
      </c>
      <c r="G375" s="73"/>
    </row>
    <row r="376" spans="1:7" s="51" customFormat="1" ht="30">
      <c r="A376" s="67">
        <v>7</v>
      </c>
      <c r="B376" s="69" t="s">
        <v>122</v>
      </c>
      <c r="C376" s="75" t="s">
        <v>123</v>
      </c>
      <c r="D376" s="68"/>
      <c r="E376" s="68"/>
      <c r="F376" s="36" t="s">
        <v>4</v>
      </c>
      <c r="G376" s="73"/>
    </row>
    <row r="377" spans="1:7" s="51" customFormat="1" ht="30">
      <c r="A377" s="67">
        <v>8</v>
      </c>
      <c r="B377" s="69" t="s">
        <v>239</v>
      </c>
      <c r="C377" s="68" t="s">
        <v>240</v>
      </c>
      <c r="D377" s="68"/>
      <c r="E377" s="68"/>
      <c r="F377" s="36" t="s">
        <v>4</v>
      </c>
      <c r="G377" s="73"/>
    </row>
    <row r="378" spans="1:7" s="71" customFormat="1">
      <c r="A378" s="65" t="s">
        <v>30</v>
      </c>
      <c r="B378" s="70"/>
      <c r="C378" s="70"/>
      <c r="D378" s="70"/>
      <c r="E378" s="70"/>
      <c r="F378" s="70"/>
      <c r="G378" s="65"/>
    </row>
    <row r="379" spans="1:7" s="51" customFormat="1">
      <c r="A379" s="33" t="s">
        <v>170</v>
      </c>
      <c r="B379" s="89" t="s">
        <v>241</v>
      </c>
      <c r="C379" s="89"/>
      <c r="D379" s="89"/>
      <c r="E379" s="64"/>
      <c r="F379" s="63" t="s">
        <v>23</v>
      </c>
      <c r="G379" s="72" t="str">
        <f>IF(COUNTIF(F382:F391,"Blocked")&gt;0,"Blocked",IF(COUNTIF(F382:F391,"Fail")&gt;0,"Fail",IF(COUNTIF(F382:F391,"")=0,"Pass","Not Executed")))</f>
        <v>Pass</v>
      </c>
    </row>
    <row r="380" spans="1:7" s="51" customFormat="1">
      <c r="A380" s="65" t="s">
        <v>24</v>
      </c>
      <c r="B380" s="30" t="s">
        <v>69</v>
      </c>
      <c r="C380" s="30"/>
      <c r="D380" s="30"/>
      <c r="E380" s="30"/>
      <c r="F380" s="66"/>
      <c r="G380" s="66"/>
    </row>
    <row r="381" spans="1:7" s="51" customFormat="1">
      <c r="A381" s="35" t="s">
        <v>25</v>
      </c>
      <c r="B381" s="35" t="s">
        <v>26</v>
      </c>
      <c r="C381" s="35" t="s">
        <v>34</v>
      </c>
      <c r="D381" s="35" t="s">
        <v>33</v>
      </c>
      <c r="E381" s="35" t="s">
        <v>27</v>
      </c>
      <c r="F381" s="35" t="s">
        <v>28</v>
      </c>
      <c r="G381" s="35" t="s">
        <v>29</v>
      </c>
    </row>
    <row r="382" spans="1:7" s="51" customFormat="1" ht="15.75">
      <c r="A382" s="67">
        <v>1</v>
      </c>
      <c r="B382" s="69" t="s">
        <v>66</v>
      </c>
      <c r="C382" s="68" t="s">
        <v>58</v>
      </c>
      <c r="D382" s="68"/>
      <c r="E382" s="68"/>
      <c r="F382" s="36" t="s">
        <v>4</v>
      </c>
      <c r="G382" s="73"/>
    </row>
    <row r="383" spans="1:7" s="51" customFormat="1" ht="120">
      <c r="A383" s="67">
        <v>2</v>
      </c>
      <c r="B383" s="69" t="s">
        <v>248</v>
      </c>
      <c r="C383" s="68" t="s">
        <v>251</v>
      </c>
      <c r="D383" s="68"/>
      <c r="E383" s="68"/>
      <c r="F383" s="36" t="s">
        <v>4</v>
      </c>
      <c r="G383" s="73"/>
    </row>
    <row r="384" spans="1:7" s="51" customFormat="1" ht="60">
      <c r="A384" s="67">
        <v>3</v>
      </c>
      <c r="B384" s="69" t="s">
        <v>127</v>
      </c>
      <c r="C384" s="68" t="s">
        <v>266</v>
      </c>
      <c r="D384" s="68"/>
      <c r="E384" s="68"/>
      <c r="F384" s="36" t="s">
        <v>4</v>
      </c>
      <c r="G384" s="73"/>
    </row>
    <row r="385" spans="1:7" s="51" customFormat="1" ht="30">
      <c r="A385" s="67">
        <v>4</v>
      </c>
      <c r="B385" s="69" t="s">
        <v>267</v>
      </c>
      <c r="C385" s="68" t="s">
        <v>268</v>
      </c>
      <c r="D385" s="68"/>
      <c r="E385" s="68"/>
      <c r="F385" s="36" t="s">
        <v>4</v>
      </c>
      <c r="G385" s="73"/>
    </row>
    <row r="386" spans="1:7" s="51" customFormat="1" ht="90">
      <c r="A386" s="67">
        <v>5</v>
      </c>
      <c r="B386" s="69" t="s">
        <v>212</v>
      </c>
      <c r="C386" s="68" t="s">
        <v>213</v>
      </c>
      <c r="D386" s="68"/>
      <c r="E386" s="68"/>
      <c r="F386" s="36" t="s">
        <v>4</v>
      </c>
      <c r="G386" s="73"/>
    </row>
    <row r="387" spans="1:7" s="51" customFormat="1" ht="105">
      <c r="A387" s="67">
        <v>6</v>
      </c>
      <c r="B387" s="69" t="s">
        <v>232</v>
      </c>
      <c r="C387" s="68" t="s">
        <v>270</v>
      </c>
      <c r="D387" s="68"/>
      <c r="E387" s="68"/>
      <c r="F387" s="36" t="s">
        <v>4</v>
      </c>
      <c r="G387" s="73"/>
    </row>
    <row r="388" spans="1:7" s="51" customFormat="1" ht="30">
      <c r="A388" s="67">
        <v>7</v>
      </c>
      <c r="B388" s="69" t="s">
        <v>242</v>
      </c>
      <c r="C388" s="68" t="s">
        <v>76</v>
      </c>
      <c r="D388" s="68"/>
      <c r="E388" s="68"/>
      <c r="F388" s="36" t="s">
        <v>4</v>
      </c>
      <c r="G388" s="73"/>
    </row>
    <row r="389" spans="1:7" s="51" customFormat="1" ht="15.75">
      <c r="A389" s="67">
        <v>8</v>
      </c>
      <c r="B389" s="69" t="s">
        <v>138</v>
      </c>
      <c r="C389" s="68" t="s">
        <v>139</v>
      </c>
      <c r="D389" s="68"/>
      <c r="E389" s="68"/>
      <c r="F389" s="36" t="s">
        <v>4</v>
      </c>
      <c r="G389" s="73"/>
    </row>
    <row r="390" spans="1:7" s="51" customFormat="1" ht="30">
      <c r="A390" s="67">
        <v>9</v>
      </c>
      <c r="B390" s="69" t="s">
        <v>140</v>
      </c>
      <c r="C390" s="68" t="s">
        <v>141</v>
      </c>
      <c r="D390" s="68"/>
      <c r="E390" s="68"/>
      <c r="F390" s="36" t="s">
        <v>4</v>
      </c>
      <c r="G390" s="73"/>
    </row>
    <row r="391" spans="1:7" s="51" customFormat="1" ht="30">
      <c r="A391" s="67">
        <v>10</v>
      </c>
      <c r="B391" s="69" t="s">
        <v>142</v>
      </c>
      <c r="C391" s="68" t="s">
        <v>143</v>
      </c>
      <c r="D391" s="68"/>
      <c r="E391" s="68"/>
      <c r="F391" s="36" t="s">
        <v>4</v>
      </c>
      <c r="G391" s="73"/>
    </row>
    <row r="392" spans="1:7" s="71" customFormat="1">
      <c r="A392" s="65" t="s">
        <v>30</v>
      </c>
      <c r="B392" s="70"/>
      <c r="C392" s="70"/>
      <c r="D392" s="70"/>
      <c r="E392" s="70"/>
      <c r="F392" s="70"/>
      <c r="G392" s="65"/>
    </row>
    <row r="393" spans="1:7" s="51" customFormat="1">
      <c r="A393" s="33" t="s">
        <v>171</v>
      </c>
      <c r="B393" s="89" t="s">
        <v>124</v>
      </c>
      <c r="C393" s="89"/>
      <c r="D393" s="89"/>
      <c r="E393" s="64"/>
      <c r="F393" s="63" t="s">
        <v>23</v>
      </c>
      <c r="G393" s="72" t="str">
        <f>IF(COUNTIF(F396:F399,"Blocked")&gt;0,"Blocked",IF(COUNTIF(F396:F399,"Fail")&gt;0,"Fail",IF(COUNTIF(F396:F399,"")=0,"Pass","Not Executed")))</f>
        <v>Pass</v>
      </c>
    </row>
    <row r="394" spans="1:7" s="51" customFormat="1">
      <c r="A394" s="65" t="s">
        <v>24</v>
      </c>
      <c r="B394" s="30" t="s">
        <v>69</v>
      </c>
      <c r="C394" s="30"/>
      <c r="D394" s="30"/>
      <c r="E394" s="30"/>
      <c r="F394" s="66"/>
      <c r="G394" s="66"/>
    </row>
    <row r="395" spans="1:7" s="51" customFormat="1">
      <c r="A395" s="35" t="s">
        <v>25</v>
      </c>
      <c r="B395" s="35" t="s">
        <v>26</v>
      </c>
      <c r="C395" s="35" t="s">
        <v>34</v>
      </c>
      <c r="D395" s="35" t="s">
        <v>33</v>
      </c>
      <c r="E395" s="35" t="s">
        <v>27</v>
      </c>
      <c r="F395" s="35" t="s">
        <v>28</v>
      </c>
      <c r="G395" s="35" t="s">
        <v>29</v>
      </c>
    </row>
    <row r="396" spans="1:7" s="51" customFormat="1" ht="15.75">
      <c r="A396" s="67">
        <v>1</v>
      </c>
      <c r="B396" s="69" t="s">
        <v>66</v>
      </c>
      <c r="C396" s="68" t="s">
        <v>58</v>
      </c>
      <c r="D396" s="68"/>
      <c r="E396" s="68"/>
      <c r="F396" s="36" t="s">
        <v>4</v>
      </c>
      <c r="G396" s="73"/>
    </row>
    <row r="397" spans="1:7" s="51" customFormat="1" ht="120">
      <c r="A397" s="67">
        <v>2</v>
      </c>
      <c r="B397" s="69" t="s">
        <v>248</v>
      </c>
      <c r="C397" s="68" t="s">
        <v>251</v>
      </c>
      <c r="D397" s="68"/>
      <c r="E397" s="68"/>
      <c r="F397" s="36" t="s">
        <v>4</v>
      </c>
      <c r="G397" s="73"/>
    </row>
    <row r="398" spans="1:7" s="51" customFormat="1" ht="60">
      <c r="A398" s="67">
        <v>3</v>
      </c>
      <c r="B398" s="69" t="s">
        <v>127</v>
      </c>
      <c r="C398" s="68" t="s">
        <v>266</v>
      </c>
      <c r="D398" s="68"/>
      <c r="E398" s="68"/>
      <c r="F398" s="36" t="s">
        <v>4</v>
      </c>
      <c r="G398" s="73"/>
    </row>
    <row r="399" spans="1:7" s="51" customFormat="1" ht="30">
      <c r="A399" s="67">
        <v>4</v>
      </c>
      <c r="B399" s="69" t="s">
        <v>243</v>
      </c>
      <c r="C399" s="68" t="s">
        <v>244</v>
      </c>
      <c r="D399" s="68"/>
      <c r="E399" s="68"/>
      <c r="F399" s="36" t="s">
        <v>4</v>
      </c>
      <c r="G399" s="73"/>
    </row>
    <row r="400" spans="1:7" s="71" customFormat="1">
      <c r="A400" s="65" t="s">
        <v>30</v>
      </c>
      <c r="B400" s="70"/>
      <c r="C400" s="70"/>
      <c r="D400" s="70"/>
      <c r="E400" s="70"/>
      <c r="F400" s="70"/>
      <c r="G400" s="65"/>
    </row>
    <row r="401" spans="1:7" s="51" customFormat="1">
      <c r="A401" s="33" t="s">
        <v>199</v>
      </c>
      <c r="B401" s="89" t="s">
        <v>125</v>
      </c>
      <c r="C401" s="89"/>
      <c r="D401" s="89"/>
      <c r="E401" s="64"/>
      <c r="F401" s="63" t="s">
        <v>23</v>
      </c>
      <c r="G401" s="72" t="str">
        <f>IF(COUNTIF(F404:F408,"Blocked")&gt;0,"Blocked",IF(COUNTIF(F404:F408,"Fail")&gt;0,"Fail",IF(COUNTIF(F404:F408,"")=0,"Pass","Not Executed")))</f>
        <v>Pass</v>
      </c>
    </row>
    <row r="402" spans="1:7" s="51" customFormat="1">
      <c r="A402" s="65" t="s">
        <v>24</v>
      </c>
      <c r="B402" s="30" t="s">
        <v>69</v>
      </c>
      <c r="C402" s="30"/>
      <c r="D402" s="30"/>
      <c r="E402" s="30"/>
      <c r="F402" s="66"/>
      <c r="G402" s="66"/>
    </row>
    <row r="403" spans="1:7" s="51" customFormat="1">
      <c r="A403" s="35" t="s">
        <v>25</v>
      </c>
      <c r="B403" s="35" t="s">
        <v>26</v>
      </c>
      <c r="C403" s="35" t="s">
        <v>34</v>
      </c>
      <c r="D403" s="35" t="s">
        <v>33</v>
      </c>
      <c r="E403" s="35" t="s">
        <v>27</v>
      </c>
      <c r="F403" s="35" t="s">
        <v>28</v>
      </c>
      <c r="G403" s="35" t="s">
        <v>29</v>
      </c>
    </row>
    <row r="404" spans="1:7" s="51" customFormat="1" ht="15.75">
      <c r="A404" s="67">
        <v>1</v>
      </c>
      <c r="B404" s="69" t="s">
        <v>66</v>
      </c>
      <c r="C404" s="68" t="s">
        <v>58</v>
      </c>
      <c r="D404" s="68"/>
      <c r="E404" s="68"/>
      <c r="F404" s="36" t="s">
        <v>4</v>
      </c>
      <c r="G404" s="73"/>
    </row>
    <row r="405" spans="1:7" s="51" customFormat="1" ht="120">
      <c r="A405" s="67">
        <v>2</v>
      </c>
      <c r="B405" s="69" t="s">
        <v>248</v>
      </c>
      <c r="C405" s="68" t="s">
        <v>251</v>
      </c>
      <c r="D405" s="68"/>
      <c r="E405" s="68"/>
      <c r="F405" s="36" t="s">
        <v>4</v>
      </c>
      <c r="G405" s="73"/>
    </row>
    <row r="406" spans="1:7" s="51" customFormat="1" ht="60">
      <c r="A406" s="67">
        <v>3</v>
      </c>
      <c r="B406" s="69" t="s">
        <v>127</v>
      </c>
      <c r="C406" s="68" t="s">
        <v>266</v>
      </c>
      <c r="D406" s="68"/>
      <c r="E406" s="68"/>
      <c r="F406" s="36" t="s">
        <v>4</v>
      </c>
      <c r="G406" s="73"/>
    </row>
    <row r="407" spans="1:7" s="51" customFormat="1" ht="30">
      <c r="A407" s="67">
        <v>4</v>
      </c>
      <c r="B407" s="69" t="s">
        <v>243</v>
      </c>
      <c r="C407" s="68" t="s">
        <v>244</v>
      </c>
      <c r="D407" s="68"/>
      <c r="E407" s="68"/>
      <c r="F407" s="36" t="s">
        <v>4</v>
      </c>
      <c r="G407" s="73"/>
    </row>
    <row r="408" spans="1:7" s="51" customFormat="1" ht="30">
      <c r="A408" s="67">
        <v>5</v>
      </c>
      <c r="B408" s="69" t="s">
        <v>245</v>
      </c>
      <c r="C408" s="68" t="s">
        <v>246</v>
      </c>
      <c r="D408" s="68"/>
      <c r="E408" s="68"/>
      <c r="F408" s="36" t="s">
        <v>4</v>
      </c>
      <c r="G408" s="73"/>
    </row>
    <row r="409" spans="1:7" s="71" customFormat="1">
      <c r="A409" s="65" t="s">
        <v>30</v>
      </c>
      <c r="B409" s="70"/>
      <c r="C409" s="70"/>
      <c r="D409" s="70"/>
      <c r="E409" s="70"/>
      <c r="F409" s="70"/>
      <c r="G409" s="65"/>
    </row>
  </sheetData>
  <mergeCells count="40">
    <mergeCell ref="B401:D401"/>
    <mergeCell ref="B24:D24"/>
    <mergeCell ref="B129:D129"/>
    <mergeCell ref="B138:D138"/>
    <mergeCell ref="B148:D148"/>
    <mergeCell ref="B114:D114"/>
    <mergeCell ref="B82:D82"/>
    <mergeCell ref="B95:D95"/>
    <mergeCell ref="B104:D104"/>
    <mergeCell ref="B31:D31"/>
    <mergeCell ref="B38:D38"/>
    <mergeCell ref="B53:D53"/>
    <mergeCell ref="B72:D72"/>
    <mergeCell ref="B45:D45"/>
    <mergeCell ref="B62:D62"/>
    <mergeCell ref="B158:D158"/>
    <mergeCell ref="F2:G2"/>
    <mergeCell ref="F6:G6"/>
    <mergeCell ref="A17:G17"/>
    <mergeCell ref="A18:G18"/>
    <mergeCell ref="B19:D19"/>
    <mergeCell ref="B175:D175"/>
    <mergeCell ref="B393:D393"/>
    <mergeCell ref="B379:D379"/>
    <mergeCell ref="B367:D367"/>
    <mergeCell ref="B226:D226"/>
    <mergeCell ref="B236:D236"/>
    <mergeCell ref="B352:D352"/>
    <mergeCell ref="B326:D326"/>
    <mergeCell ref="B336:D336"/>
    <mergeCell ref="B279:D279"/>
    <mergeCell ref="B293:D293"/>
    <mergeCell ref="B305:D305"/>
    <mergeCell ref="B316:D316"/>
    <mergeCell ref="B251:D251"/>
    <mergeCell ref="B261:D261"/>
    <mergeCell ref="B270:D270"/>
    <mergeCell ref="B186:D186"/>
    <mergeCell ref="B199:D199"/>
    <mergeCell ref="B214:D214"/>
  </mergeCells>
  <dataValidations count="1">
    <dataValidation type="list" showErrorMessage="1" promptTitle="Valid values include:" prompt="_x000a_" sqref="F339:F350 F355:F365 F370:F377 F329:F334 F396:F399 F382:F391 F229:F234 F273:F277 F264:F268 F254:F259 F239:F249 F217:F224 F189:F197 F161:F173 F141:F146 F117:F127 F107:F112 F98:F102 F85:F93 F75:F80 F65:F70 F56:F60 F34:F36 F41:F43 F48:F51 F27:F29 F22 F132:F136 F151:F156 F178:F184 F202:F212 F282:F291 F296:F303 F308:F314 F319:F324 F404:F408">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ScoreCard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Aditi</cp:lastModifiedBy>
  <dcterms:created xsi:type="dcterms:W3CDTF">2016-05-17T05:33:00Z</dcterms:created>
  <dcterms:modified xsi:type="dcterms:W3CDTF">2020-04-08T12:49:29Z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