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jpeg" ContentType="image/jpeg"/>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20" yWindow="-120" windowWidth="20640" windowHeight="11760" tabRatio="815" activeTab="2"/>
  </bookViews>
  <sheets>
    <sheet name="Index" sheetId="5" r:id="rId1"/>
    <sheet name="Test Scenarios " sheetId="6" r:id="rId2"/>
    <sheet name="Subscriptions" sheetId="7" r:id="rId3"/>
  </sheets>
  <definedNames>
    <definedName name="_xlnm._FilterDatabase" localSheetId="2" hidden="1">Subscriptions!$A$31:$G$147</definedName>
    <definedName name="a" localSheetId="0">#REF!</definedName>
    <definedName name="a">#REF!</definedName>
    <definedName name="A1048657" localSheetId="0">#REF!</definedName>
    <definedName name="A1048657" localSheetId="2">#REF!</definedName>
    <definedName name="A1048657" localSheetId="1">#REF!</definedName>
    <definedName name="A1048657">#REF!</definedName>
    <definedName name="A10486576" localSheetId="0">#REF!</definedName>
    <definedName name="A10486576" localSheetId="2">#REF!</definedName>
    <definedName name="A10486576" localSheetId="1">#REF!</definedName>
    <definedName name="A10486576">#REF!</definedName>
    <definedName name="A1107892" localSheetId="0">#REF!</definedName>
    <definedName name="A1107892" localSheetId="2">#REF!</definedName>
    <definedName name="A1107892" localSheetId="1">#REF!</definedName>
    <definedName name="A1107892">#REF!</definedName>
    <definedName name="j" localSheetId="0">#REF!</definedName>
    <definedName name="j">#REF!</definedName>
    <definedName name="test" localSheetId="0">#REF!</definedName>
    <definedName name="test">#REF!</definedName>
  </definedNames>
  <calcPr calcId="124519"/>
  <fileRecoveryPr repairLoad="1"/>
</workbook>
</file>

<file path=xl/calcChain.xml><?xml version="1.0" encoding="utf-8"?>
<calcChain xmlns="http://schemas.openxmlformats.org/spreadsheetml/2006/main">
  <c r="G24" i="7"/>
  <c r="G91" l="1"/>
  <c r="C24" i="6"/>
  <c r="G71" i="7"/>
  <c r="G81"/>
  <c r="G19" l="1"/>
  <c r="G31"/>
  <c r="G38"/>
  <c r="G45"/>
  <c r="G54"/>
  <c r="G62"/>
  <c r="G102"/>
  <c r="G111"/>
  <c r="G119"/>
  <c r="G128"/>
  <c r="G138"/>
  <c r="C25" i="6"/>
  <c r="C3"/>
  <c r="C4"/>
  <c r="C5"/>
  <c r="C6"/>
  <c r="C7"/>
  <c r="C8"/>
  <c r="C9"/>
  <c r="C10"/>
  <c r="C11"/>
  <c r="C12"/>
  <c r="C13"/>
  <c r="C14"/>
  <c r="C15"/>
  <c r="C16"/>
  <c r="C17"/>
  <c r="C18"/>
  <c r="C19"/>
  <c r="C20"/>
  <c r="C21"/>
  <c r="C22"/>
  <c r="C23"/>
  <c r="G7" i="7" l="1"/>
  <c r="G8"/>
  <c r="G9"/>
  <c r="G10"/>
  <c r="C2" i="6" l="1"/>
  <c r="C14" i="7" l="1"/>
  <c r="C13"/>
  <c r="C12"/>
  <c r="C11"/>
  <c r="D8" i="5" l="1"/>
  <c r="D10" s="1"/>
  <c r="C8" l="1"/>
  <c r="C10" s="1"/>
  <c r="E8"/>
  <c r="E10" s="1"/>
  <c r="B8"/>
  <c r="B10" l="1"/>
  <c r="F8"/>
  <c r="F10" s="1"/>
  <c r="G8" l="1"/>
  <c r="G10" s="1"/>
  <c r="G11" s="1"/>
</calcChain>
</file>

<file path=xl/sharedStrings.xml><?xml version="1.0" encoding="utf-8"?>
<sst xmlns="http://schemas.openxmlformats.org/spreadsheetml/2006/main" count="402" uniqueCount="140">
  <si>
    <t>Test Case Result Modules-Wise</t>
  </si>
  <si>
    <t>Module\Status</t>
  </si>
  <si>
    <t>Count Of Test Case(Steps)</t>
  </si>
  <si>
    <t>% Completed</t>
  </si>
  <si>
    <t>Pass</t>
  </si>
  <si>
    <t>Fail</t>
  </si>
  <si>
    <t>Total</t>
  </si>
  <si>
    <t>% Incompleted</t>
  </si>
  <si>
    <t>TC#</t>
  </si>
  <si>
    <t>Scenario</t>
  </si>
  <si>
    <t>Name:</t>
  </si>
  <si>
    <t>Regression</t>
  </si>
  <si>
    <t>Description:</t>
  </si>
  <si>
    <t>Test Date:</t>
  </si>
  <si>
    <t>Product:</t>
  </si>
  <si>
    <t>Tester Name:</t>
  </si>
  <si>
    <t>Feature:</t>
  </si>
  <si>
    <t>OS/Browser:</t>
  </si>
  <si>
    <t>Test Results</t>
  </si>
  <si>
    <t>Estimated Run Time:</t>
  </si>
  <si>
    <t>Author:</t>
  </si>
  <si>
    <t>Test Cases Passed:</t>
  </si>
  <si>
    <t>Test Cases Failed:</t>
  </si>
  <si>
    <t>Test Case Status:</t>
  </si>
  <si>
    <t>Precondition</t>
  </si>
  <si>
    <t>Step</t>
  </si>
  <si>
    <t>Action</t>
  </si>
  <si>
    <t>Requirement #</t>
  </si>
  <si>
    <t>Step Result</t>
  </si>
  <si>
    <t>Comments</t>
  </si>
  <si>
    <t>END</t>
  </si>
  <si>
    <t>US#</t>
  </si>
  <si>
    <t>APIMA QA</t>
  </si>
  <si>
    <t>Dataset</t>
  </si>
  <si>
    <t>Expected Result</t>
  </si>
  <si>
    <t>Not Executed</t>
  </si>
  <si>
    <t>Blocked</t>
  </si>
  <si>
    <t>Requirement Covered:</t>
  </si>
  <si>
    <t>Last Update of this Document:</t>
  </si>
  <si>
    <t>Last Run:</t>
  </si>
  <si>
    <t>Test Cases Blocked:</t>
  </si>
  <si>
    <t>Test Cases Not Executed:</t>
  </si>
  <si>
    <t>FeatureVision</t>
  </si>
  <si>
    <t>TC 01</t>
  </si>
  <si>
    <t>TC 02</t>
  </si>
  <si>
    <t>TC 03</t>
  </si>
  <si>
    <t>TC 04</t>
  </si>
  <si>
    <t>TC 05</t>
  </si>
  <si>
    <t>TC 06</t>
  </si>
  <si>
    <t>TC 07</t>
  </si>
  <si>
    <t>TC 08</t>
  </si>
  <si>
    <t>TC 09</t>
  </si>
  <si>
    <t>TC 10</t>
  </si>
  <si>
    <t>TC 11</t>
  </si>
  <si>
    <t>TC 12</t>
  </si>
  <si>
    <t>TC 13</t>
  </si>
  <si>
    <t>TC 14</t>
  </si>
  <si>
    <t>TC 15</t>
  </si>
  <si>
    <t>User should on Home Screen of the application.</t>
  </si>
  <si>
    <t>TC 16</t>
  </si>
  <si>
    <t>TC 17</t>
  </si>
  <si>
    <t>As a User, I want to review this section.</t>
  </si>
  <si>
    <t>Description : As a User, I want to review this section.</t>
  </si>
  <si>
    <t>Expected result</t>
  </si>
  <si>
    <t>TC 18</t>
  </si>
  <si>
    <t>TC 19</t>
  </si>
  <si>
    <t>Verify Home screen.</t>
  </si>
  <si>
    <t>TC 20</t>
  </si>
  <si>
    <t>3h</t>
  </si>
  <si>
    <t>Verify Home screen after login into Application.</t>
  </si>
  <si>
    <t>Verify CREATE SUBSCRIPTION button.</t>
  </si>
  <si>
    <t>Verify Sorting functionality.</t>
  </si>
  <si>
    <t>Click on any column Header.</t>
  </si>
  <si>
    <t>Click on Delete.</t>
  </si>
  <si>
    <t>User have FeatureVision URL with valid Login credential.</t>
  </si>
  <si>
    <t>TC 21</t>
  </si>
  <si>
    <t>TC 22</t>
  </si>
  <si>
    <t>TC 23</t>
  </si>
  <si>
    <t>TC 24</t>
  </si>
  <si>
    <t>1. User have FeatureVision URL with valid Login credential.
2. User have access of Client: Procter &amp; Gamble/Detail Data (PEP)</t>
  </si>
  <si>
    <t>Verify Home Page.</t>
  </si>
  <si>
    <t>User should on Home Page of the application.</t>
  </si>
  <si>
    <t>Verify Search box.</t>
  </si>
  <si>
    <t>Box should display with watermark "Type here to search"</t>
  </si>
  <si>
    <t>Tab should only display inserted name if available.</t>
  </si>
  <si>
    <t>1. User should able to click on that button.
2. Alert popup should close.</t>
  </si>
  <si>
    <r>
      <t xml:space="preserve">1. User should able to click on column Header.
2. Column value should be sort in </t>
    </r>
    <r>
      <rPr>
        <b/>
        <sz val="11"/>
        <rFont val="Calibri"/>
        <family val="2"/>
      </rPr>
      <t>Ascending order &amp; Up side Arrow</t>
    </r>
    <r>
      <rPr>
        <sz val="11"/>
        <rFont val="Calibri"/>
        <family val="2"/>
      </rPr>
      <t xml:space="preserve"> display.</t>
    </r>
  </si>
  <si>
    <r>
      <t xml:space="preserve">1. User should able to click on that column Header again.
2. Column value should be sort in </t>
    </r>
    <r>
      <rPr>
        <b/>
        <sz val="11"/>
        <rFont val="Calibri"/>
        <family val="2"/>
      </rPr>
      <t>Descending order &amp; Down side Arrow</t>
    </r>
    <r>
      <rPr>
        <sz val="11"/>
        <rFont val="Calibri"/>
        <family val="2"/>
      </rPr>
      <t xml:space="preserve"> display.</t>
    </r>
  </si>
  <si>
    <t>Verify Drag &amp; Drop functionality for any column.</t>
  </si>
  <si>
    <t>Drag and Drop column.</t>
  </si>
  <si>
    <t>User should able to Drag &amp; Drop any column to change order.</t>
  </si>
  <si>
    <t>Verify when user click on Delete and Cancel button.</t>
  </si>
  <si>
    <t>1. User should able to click on that options.
2. Alert popup should display with Message and Ok &amp; Cancel buttons.</t>
  </si>
  <si>
    <t>Click on Cancel button.</t>
  </si>
  <si>
    <t>Subscriptions</t>
  </si>
  <si>
    <r>
      <t xml:space="preserve">Click on </t>
    </r>
    <r>
      <rPr>
        <b/>
        <sz val="11"/>
        <rFont val="Calibri"/>
        <family val="2"/>
      </rPr>
      <t>VIEW / EDIT</t>
    </r>
  </si>
  <si>
    <r>
      <t xml:space="preserve">1. User should able to click on that button.
2. </t>
    </r>
    <r>
      <rPr>
        <b/>
        <sz val="11"/>
        <rFont val="Calibri"/>
        <family val="2"/>
      </rPr>
      <t>Subscription</t>
    </r>
    <r>
      <rPr>
        <sz val="11"/>
        <rFont val="Calibri"/>
        <family val="2"/>
      </rPr>
      <t xml:space="preserve"> screen should display.</t>
    </r>
  </si>
  <si>
    <r>
      <t xml:space="preserve">Click on </t>
    </r>
    <r>
      <rPr>
        <b/>
        <sz val="11"/>
        <rFont val="Calibri"/>
        <family val="2"/>
      </rPr>
      <t>SEND ME NOW</t>
    </r>
    <r>
      <rPr>
        <sz val="11"/>
        <rFont val="Calibri"/>
        <family val="2"/>
      </rPr>
      <t>.</t>
    </r>
  </si>
  <si>
    <r>
      <t xml:space="preserve">Click on </t>
    </r>
    <r>
      <rPr>
        <b/>
        <sz val="11"/>
        <rFont val="Calibri"/>
        <family val="2"/>
      </rPr>
      <t>X</t>
    </r>
    <r>
      <rPr>
        <sz val="11"/>
        <rFont val="Calibri"/>
        <family val="2"/>
      </rPr>
      <t xml:space="preserve"> or </t>
    </r>
    <r>
      <rPr>
        <b/>
        <sz val="11"/>
        <rFont val="Calibri"/>
        <family val="2"/>
      </rPr>
      <t>Ok</t>
    </r>
    <r>
      <rPr>
        <sz val="11"/>
        <rFont val="Calibri"/>
        <family val="2"/>
      </rPr>
      <t>.</t>
    </r>
  </si>
  <si>
    <r>
      <t xml:space="preserve">Click on </t>
    </r>
    <r>
      <rPr>
        <b/>
        <sz val="11"/>
        <rFont val="Calibri"/>
        <family val="2"/>
      </rPr>
      <t>SEND TO ALL</t>
    </r>
    <r>
      <rPr>
        <sz val="11"/>
        <rFont val="Calibri"/>
        <family val="2"/>
      </rPr>
      <t>.</t>
    </r>
  </si>
  <si>
    <t>Verify Subscriptions tab.</t>
  </si>
  <si>
    <r>
      <t xml:space="preserve">Click on </t>
    </r>
    <r>
      <rPr>
        <b/>
        <sz val="11"/>
        <rFont val="Calibri"/>
        <family val="2"/>
      </rPr>
      <t>View / Edit</t>
    </r>
    <r>
      <rPr>
        <sz val="11"/>
        <rFont val="Calibri"/>
        <family val="2"/>
      </rPr>
      <t>.</t>
    </r>
  </si>
  <si>
    <r>
      <t xml:space="preserve">1. User should able to click on that option.
2. </t>
    </r>
    <r>
      <rPr>
        <b/>
        <sz val="11"/>
        <rFont val="Calibri"/>
        <family val="2"/>
      </rPr>
      <t>Subscription</t>
    </r>
    <r>
      <rPr>
        <sz val="11"/>
        <rFont val="Calibri"/>
        <family val="2"/>
      </rPr>
      <t xml:space="preserve"> screen should display.</t>
    </r>
  </si>
  <si>
    <r>
      <t xml:space="preserve">Click on </t>
    </r>
    <r>
      <rPr>
        <b/>
        <sz val="11"/>
        <rFont val="Calibri"/>
        <family val="2"/>
      </rPr>
      <t>Delete</t>
    </r>
    <r>
      <rPr>
        <sz val="11"/>
        <rFont val="Calibri"/>
        <family val="2"/>
      </rPr>
      <t>.</t>
    </r>
  </si>
  <si>
    <r>
      <t xml:space="preserve">Click on </t>
    </r>
    <r>
      <rPr>
        <b/>
        <sz val="11"/>
        <rFont val="Calibri"/>
        <family val="2"/>
      </rPr>
      <t>Ok</t>
    </r>
    <r>
      <rPr>
        <sz val="11"/>
        <rFont val="Calibri"/>
        <family val="2"/>
      </rPr>
      <t xml:space="preserve"> button.</t>
    </r>
  </si>
  <si>
    <t>User Story: Subscriptions
As Site User, I want to review this section.</t>
  </si>
  <si>
    <t>User Story: Subscriptions</t>
  </si>
  <si>
    <t>Verify Subscriptions tab without saved list.</t>
  </si>
  <si>
    <t>Verify Subscriptions tab with saved list.</t>
  </si>
  <si>
    <t>Insert any name.</t>
  </si>
  <si>
    <t>Verify SEND ME NOW button from Subscription popup.</t>
  </si>
  <si>
    <r>
      <t xml:space="preserve">1. User should able to click on that button.
2. </t>
    </r>
    <r>
      <rPr>
        <b/>
        <sz val="11"/>
        <rFont val="Calibri"/>
        <family val="2"/>
      </rPr>
      <t>Alert</t>
    </r>
    <r>
      <rPr>
        <sz val="11"/>
        <rFont val="Calibri"/>
        <family val="2"/>
      </rPr>
      <t xml:space="preserve"> popup should close.</t>
    </r>
  </si>
  <si>
    <t>Verify SEND TO ALL button from Subscription popup.</t>
  </si>
  <si>
    <r>
      <t xml:space="preserve">1. User should able to click on that button.
2. Alert popup should display Message </t>
    </r>
    <r>
      <rPr>
        <b/>
        <sz val="11"/>
        <rFont val="Calibri"/>
        <family val="2"/>
      </rPr>
      <t xml:space="preserve">Subscription has been sent. </t>
    </r>
    <r>
      <rPr>
        <sz val="11"/>
        <rFont val="Calibri"/>
        <family val="2"/>
      </rPr>
      <t xml:space="preserve">and Ok, X buttons.
3. Subscription should be send to </t>
    </r>
    <r>
      <rPr>
        <b/>
        <sz val="11"/>
        <rFont val="Calibri"/>
        <family val="2"/>
      </rPr>
      <t>All</t>
    </r>
    <r>
      <rPr>
        <sz val="11"/>
        <rFont val="Calibri"/>
        <family val="2"/>
      </rPr>
      <t xml:space="preserve"> Recipient.</t>
    </r>
  </si>
  <si>
    <t>Verify when user click on View / Edit.</t>
  </si>
  <si>
    <t>Verify when user click on Delete.</t>
  </si>
  <si>
    <r>
      <t xml:space="preserve">1. User should able to click on that option.
2. Popup should display below Message and Ok, Cancel, X buttons.
    </t>
    </r>
    <r>
      <rPr>
        <b/>
        <sz val="11"/>
        <rFont val="Calibri"/>
        <family val="2"/>
      </rPr>
      <t>Are You sure you want to permanently delete the following subscription:( Subs Name )?</t>
    </r>
  </si>
  <si>
    <r>
      <t xml:space="preserve">1. User should able to click on that button.
2. Popup should display Message </t>
    </r>
    <r>
      <rPr>
        <b/>
        <sz val="11"/>
        <rFont val="Calibri"/>
        <family val="2"/>
      </rPr>
      <t xml:space="preserve">Subscription Deleted Successfully. </t>
    </r>
    <r>
      <rPr>
        <sz val="11"/>
        <rFont val="Calibri"/>
        <family val="2"/>
      </rPr>
      <t>and OK, X buttons.</t>
    </r>
  </si>
  <si>
    <t>User should be on Home Page of the application.
Home Page should contain below section:
     1. Numerator Promotions Intel logo on Top Left side of the screen
     2.  Medlib Search with following parameters:
           - Any Product
           - Any Retailer
           - Any Market
           - Any Date
           with Include Product Detail Level checkbox checked by default in more options drop down
     3. Products displayed in tiles view as per the default parameter set for the client with following tabs displayed:
          ##Promoted Products, ##Ad Blocks, ##Pages and ##Ads
     4. Left navigation menu
     5. Top right options for:
          Multiselect, Views, Search options and Export 
     6. Pagination at the bottom
     7. Page content view options at bottom right of the screen</t>
  </si>
  <si>
    <t>Verify My Reports screen</t>
  </si>
  <si>
    <t>Verify left navigation menu list</t>
  </si>
  <si>
    <r>
      <t xml:space="preserve">Left navigation mennu should display following options:
</t>
    </r>
    <r>
      <rPr>
        <b/>
        <sz val="11"/>
        <rFont val="Calibri"/>
        <family val="2"/>
      </rPr>
      <t>Search</t>
    </r>
    <r>
      <rPr>
        <sz val="11"/>
        <rFont val="Calibri"/>
        <family val="2"/>
      </rPr>
      <t xml:space="preserve">
- Promo Search
- Saved Searches
</t>
    </r>
    <r>
      <rPr>
        <b/>
        <sz val="11"/>
        <rFont val="Calibri"/>
        <family val="2"/>
      </rPr>
      <t xml:space="preserve">Reporting
- </t>
    </r>
    <r>
      <rPr>
        <sz val="11"/>
        <rFont val="Calibri"/>
        <family val="2"/>
      </rPr>
      <t xml:space="preserve">Summary
- Calender
- Retailer Activity
- Category and Brand Share
- Pricing &amp; Promotions
- POS
- Ad Planning
- Numerator Labs
</t>
    </r>
    <r>
      <rPr>
        <b/>
        <sz val="11"/>
        <rFont val="Calibri"/>
        <family val="2"/>
      </rPr>
      <t>My Reports
Settings
Contact Us</t>
    </r>
  </si>
  <si>
    <t>It should display following options:
Search bar
     1. Saved Results
     2. Subscriptions
     3. ScoreCard
     4. Best Practice Reports
two drop down options:
Show and Created by</t>
  </si>
  <si>
    <r>
      <t xml:space="preserve">1. Search box
2. Display message </t>
    </r>
    <r>
      <rPr>
        <b/>
        <sz val="11"/>
        <rFont val="Calibri"/>
        <family val="2"/>
      </rPr>
      <t>No Record Available</t>
    </r>
    <r>
      <rPr>
        <sz val="11"/>
        <rFont val="Calibri"/>
        <family val="2"/>
      </rPr>
      <t xml:space="preserve"> in center of section.
3. Create Subscription  button should be Enable.</t>
    </r>
  </si>
  <si>
    <t>1. Search box
2. Table with following column names:
Subscription Name, Type, Expiration Date, Last Run, Created
3. Create Subscription  button should be Enable
4. Options for saved record 
View/ Edit
Delete
Send me now
Send To All</t>
  </si>
  <si>
    <t>Verify when options for any saved Subscription record</t>
  </si>
  <si>
    <t>Click on options for any saved record</t>
  </si>
  <si>
    <t xml:space="preserve">1. Search box
2. Table with following column names:
Subscription Name, Type, Expiration Date, Last Run, Created
3. Create Subscription  button should be Enable
</t>
  </si>
  <si>
    <t>Following Options for saved record shuld display
View/ Edit
Delete
Send me now
Send To All</t>
  </si>
  <si>
    <t>Verify VIEW / EDIT option for scription record</t>
  </si>
  <si>
    <r>
      <t xml:space="preserve">1. User should able to click on that button.
2. Alert popup should display Message </t>
    </r>
    <r>
      <rPr>
        <b/>
        <sz val="11"/>
        <rFont val="Calibri"/>
        <family val="2"/>
      </rPr>
      <t xml:space="preserve">Subscription has been sent. </t>
    </r>
    <r>
      <rPr>
        <sz val="11"/>
        <rFont val="Calibri"/>
        <family val="2"/>
      </rPr>
      <t xml:space="preserve">and Ok, X buttons.
3. Subscription should be send to </t>
    </r>
    <r>
      <rPr>
        <b/>
        <sz val="11"/>
        <rFont val="Calibri"/>
        <family val="2"/>
      </rPr>
      <t>Me</t>
    </r>
    <r>
      <rPr>
        <sz val="11"/>
        <rFont val="Calibri"/>
        <family val="2"/>
      </rPr>
      <t xml:space="preserve"> Recipient.(logged in user)</t>
    </r>
  </si>
  <si>
    <r>
      <t xml:space="preserve">Click on </t>
    </r>
    <r>
      <rPr>
        <u/>
        <sz val="11"/>
        <rFont val="Calibri"/>
        <family val="2"/>
      </rPr>
      <t>Create Subscription</t>
    </r>
    <r>
      <rPr>
        <sz val="11"/>
        <rFont val="Calibri"/>
        <family val="2"/>
      </rPr>
      <t xml:space="preserve"> button</t>
    </r>
  </si>
  <si>
    <r>
      <t xml:space="preserve">1. User should able to click on that link.
2. </t>
    </r>
    <r>
      <rPr>
        <b/>
        <sz val="11"/>
        <rFont val="Calibri"/>
        <family val="2"/>
      </rPr>
      <t>A pop up should open listing down saved queries</t>
    </r>
  </si>
  <si>
    <t>Select anyone of the saved query and click on continue</t>
  </si>
  <si>
    <t>User  should get redirected to Subscription page</t>
  </si>
  <si>
    <t>Verify Subscription screen</t>
  </si>
  <si>
    <t>Subscription page should display following tabs:
Report Options, Display options, Recipients, Schedule and Format</t>
  </si>
  <si>
    <t>Enter data in all mandatory fields of Subscription screen and save it</t>
  </si>
  <si>
    <t>Saved subscription record should display in Subscription tab of My Reports screen</t>
  </si>
  <si>
    <t>Click on that column Header again (used in Step 4)</t>
  </si>
</sst>
</file>

<file path=xl/styles.xml><?xml version="1.0" encoding="utf-8"?>
<styleSheet xmlns="http://schemas.openxmlformats.org/spreadsheetml/2006/main">
  <numFmts count="1">
    <numFmt numFmtId="41" formatCode="_(* #,##0_);_(* \(#,##0\);_(* &quot;-&quot;_);_(@_)"/>
  </numFmts>
  <fonts count="50">
    <font>
      <sz val="10"/>
      <name val="Arial"/>
      <charset val="134"/>
    </font>
    <font>
      <sz val="11"/>
      <color theme="1"/>
      <name val="Calibri"/>
      <family val="2"/>
      <scheme val="minor"/>
    </font>
    <font>
      <sz val="11"/>
      <name val="Calibri"/>
      <family val="2"/>
    </font>
    <font>
      <b/>
      <sz val="11"/>
      <name val="Calibri"/>
      <family val="2"/>
    </font>
    <font>
      <sz val="11"/>
      <color indexed="63"/>
      <name val="Calibri"/>
      <family val="2"/>
      <charset val="134"/>
    </font>
    <font>
      <sz val="11"/>
      <color indexed="34"/>
      <name val="Calibri"/>
      <family val="2"/>
      <charset val="134"/>
    </font>
    <font>
      <u/>
      <sz val="10"/>
      <color indexed="22"/>
      <name val="Arial"/>
      <family val="2"/>
      <charset val="134"/>
    </font>
    <font>
      <sz val="11"/>
      <color indexed="63"/>
      <name val="Calibri"/>
      <family val="2"/>
    </font>
    <font>
      <sz val="12"/>
      <name val="Times New Roman"/>
      <family val="1"/>
    </font>
    <font>
      <sz val="11"/>
      <color indexed="45"/>
      <name val="Calibri"/>
      <family val="2"/>
    </font>
    <font>
      <b/>
      <sz val="11"/>
      <color indexed="55"/>
      <name val="Calibri"/>
      <family val="2"/>
    </font>
    <font>
      <b/>
      <sz val="18"/>
      <color indexed="54"/>
      <name val="Cambria"/>
      <family val="1"/>
    </font>
    <font>
      <sz val="11"/>
      <color indexed="52"/>
      <name val="Calibri"/>
      <family val="2"/>
    </font>
    <font>
      <b/>
      <sz val="11"/>
      <color indexed="45"/>
      <name val="Calibri"/>
      <family val="2"/>
    </font>
    <font>
      <b/>
      <sz val="13"/>
      <color indexed="54"/>
      <name val="Calibri"/>
      <family val="2"/>
    </font>
    <font>
      <sz val="11"/>
      <color indexed="34"/>
      <name val="Calibri"/>
      <family val="2"/>
    </font>
    <font>
      <sz val="11"/>
      <color indexed="12"/>
      <name val="Calibri"/>
      <family val="2"/>
    </font>
    <font>
      <b/>
      <sz val="11"/>
      <color indexed="34"/>
      <name val="Calibri"/>
      <family val="2"/>
    </font>
    <font>
      <i/>
      <sz val="11"/>
      <color indexed="15"/>
      <name val="Calibri"/>
      <family val="2"/>
    </font>
    <font>
      <sz val="11"/>
      <color indexed="9"/>
      <name val="Calibri"/>
      <family val="2"/>
    </font>
    <font>
      <b/>
      <sz val="15"/>
      <color indexed="54"/>
      <name val="Calibri"/>
      <family val="2"/>
    </font>
    <font>
      <b/>
      <sz val="13"/>
      <color indexed="54"/>
      <name val="Calibri"/>
      <family val="2"/>
      <charset val="134"/>
    </font>
    <font>
      <b/>
      <sz val="11"/>
      <color indexed="54"/>
      <name val="Calibri"/>
      <family val="2"/>
    </font>
    <font>
      <u/>
      <sz val="11"/>
      <color indexed="22"/>
      <name val="Calibri"/>
      <family val="2"/>
    </font>
    <font>
      <u/>
      <sz val="10"/>
      <color indexed="22"/>
      <name val="Arial"/>
      <family val="2"/>
    </font>
    <font>
      <sz val="11"/>
      <color indexed="62"/>
      <name val="Calibri"/>
      <family val="2"/>
    </font>
    <font>
      <b/>
      <sz val="11"/>
      <color indexed="63"/>
      <name val="Calibri"/>
      <family val="2"/>
    </font>
    <font>
      <sz val="10"/>
      <name val="Arial"/>
      <family val="2"/>
    </font>
    <font>
      <b/>
      <sz val="11"/>
      <color theme="1"/>
      <name val="Calibri"/>
      <family val="2"/>
      <scheme val="minor"/>
    </font>
    <font>
      <sz val="11"/>
      <color theme="0"/>
      <name val="Calibri"/>
      <family val="2"/>
      <scheme val="minor"/>
    </font>
    <font>
      <b/>
      <sz val="11"/>
      <color theme="0"/>
      <name val="Calibri"/>
      <family val="2"/>
      <scheme val="minor"/>
    </font>
    <font>
      <u/>
      <sz val="10"/>
      <color theme="10"/>
      <name val="Arial"/>
      <family val="2"/>
    </font>
    <font>
      <sz val="11"/>
      <color indexed="63"/>
      <name val="Calibri"/>
      <family val="2"/>
      <scheme val="minor"/>
    </font>
    <font>
      <b/>
      <sz val="11"/>
      <color indexed="63"/>
      <name val="Calibri"/>
      <family val="2"/>
      <scheme val="minor"/>
    </font>
    <font>
      <sz val="11"/>
      <name val="Calibri"/>
      <family val="2"/>
      <scheme val="minor"/>
    </font>
    <font>
      <b/>
      <sz val="11"/>
      <color indexed="34"/>
      <name val="Calibri"/>
      <family val="2"/>
      <scheme val="minor"/>
    </font>
    <font>
      <b/>
      <sz val="11"/>
      <color indexed="26"/>
      <name val="Calibri"/>
      <family val="2"/>
      <scheme val="minor"/>
    </font>
    <font>
      <sz val="10"/>
      <name val="Arial"/>
      <family val="2"/>
    </font>
    <font>
      <b/>
      <sz val="11"/>
      <name val="Calibri"/>
      <family val="2"/>
    </font>
    <font>
      <sz val="11"/>
      <name val="Calibri"/>
      <family val="2"/>
    </font>
    <font>
      <sz val="10"/>
      <name val="Calibri"/>
      <family val="2"/>
    </font>
    <font>
      <b/>
      <sz val="11"/>
      <color indexed="48"/>
      <name val="Calibri"/>
      <family val="2"/>
    </font>
    <font>
      <b/>
      <sz val="11"/>
      <color indexed="45"/>
      <name val="Calibri"/>
      <family val="2"/>
    </font>
    <font>
      <sz val="11"/>
      <color indexed="63"/>
      <name val="Calibri"/>
      <family val="2"/>
    </font>
    <font>
      <b/>
      <sz val="14"/>
      <name val="Calibri"/>
      <family val="2"/>
    </font>
    <font>
      <sz val="10"/>
      <name val="Arial"/>
      <charset val="134"/>
    </font>
    <font>
      <b/>
      <sz val="12"/>
      <name val="Calibri"/>
      <family val="2"/>
      <scheme val="minor"/>
    </font>
    <font>
      <b/>
      <sz val="11"/>
      <name val="Calibri"/>
      <family val="2"/>
      <scheme val="minor"/>
    </font>
    <font>
      <b/>
      <u/>
      <sz val="10"/>
      <color indexed="22"/>
      <name val="Arial"/>
      <family val="2"/>
    </font>
    <font>
      <u/>
      <sz val="11"/>
      <name val="Calibri"/>
      <family val="2"/>
    </font>
  </fonts>
  <fills count="26">
    <fill>
      <patternFill patternType="none"/>
    </fill>
    <fill>
      <patternFill patternType="gray125"/>
    </fill>
    <fill>
      <patternFill patternType="solid">
        <fgColor indexed="16"/>
        <bgColor indexed="64"/>
      </patternFill>
    </fill>
    <fill>
      <patternFill patternType="solid">
        <fgColor indexed="19"/>
        <bgColor indexed="64"/>
      </patternFill>
    </fill>
    <fill>
      <patternFill patternType="solid">
        <fgColor indexed="23"/>
        <bgColor indexed="64"/>
      </patternFill>
    </fill>
    <fill>
      <patternFill patternType="solid">
        <fgColor indexed="42"/>
        <bgColor indexed="64"/>
      </patternFill>
    </fill>
    <fill>
      <patternFill patternType="solid">
        <fgColor indexed="18"/>
        <bgColor indexed="64"/>
      </patternFill>
    </fill>
    <fill>
      <patternFill patternType="solid">
        <fgColor indexed="34"/>
        <bgColor indexed="64"/>
      </patternFill>
    </fill>
    <fill>
      <patternFill patternType="solid">
        <fgColor indexed="33"/>
        <bgColor indexed="64"/>
      </patternFill>
    </fill>
    <fill>
      <patternFill patternType="solid">
        <fgColor indexed="46"/>
        <bgColor indexed="64"/>
      </patternFill>
    </fill>
    <fill>
      <patternFill patternType="solid">
        <fgColor indexed="44"/>
        <bgColor indexed="64"/>
      </patternFill>
    </fill>
    <fill>
      <patternFill patternType="solid">
        <fgColor indexed="39"/>
        <bgColor indexed="64"/>
      </patternFill>
    </fill>
    <fill>
      <patternFill patternType="solid">
        <fgColor indexed="14"/>
        <bgColor indexed="64"/>
      </patternFill>
    </fill>
    <fill>
      <patternFill patternType="solid">
        <fgColor indexed="36"/>
        <bgColor indexed="64"/>
      </patternFill>
    </fill>
    <fill>
      <patternFill patternType="solid">
        <fgColor indexed="37"/>
        <bgColor indexed="64"/>
      </patternFill>
    </fill>
    <fill>
      <patternFill patternType="solid">
        <fgColor indexed="15"/>
        <bgColor indexed="64"/>
      </patternFill>
    </fill>
    <fill>
      <patternFill patternType="solid">
        <fgColor indexed="47"/>
        <bgColor indexed="64"/>
      </patternFill>
    </fill>
    <fill>
      <patternFill patternType="solid">
        <fgColor indexed="41"/>
        <bgColor indexed="64"/>
      </patternFill>
    </fill>
    <fill>
      <patternFill patternType="solid">
        <fgColor theme="9" tint="-0.249977111117893"/>
        <bgColor indexed="64"/>
      </patternFill>
    </fill>
    <fill>
      <patternFill patternType="solid">
        <fgColor theme="4"/>
      </patternFill>
    </fill>
    <fill>
      <patternFill patternType="solid">
        <fgColor theme="5"/>
      </patternFill>
    </fill>
    <fill>
      <patternFill patternType="solid">
        <fgColor theme="5" tint="0.59999389629810485"/>
        <bgColor indexed="65"/>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s>
  <borders count="36">
    <border>
      <left/>
      <right/>
      <top/>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top/>
      <bottom/>
      <diagonal/>
    </border>
    <border>
      <left/>
      <right style="medium">
        <color indexed="8"/>
      </right>
      <top/>
      <bottom/>
      <diagonal/>
    </border>
    <border>
      <left style="medium">
        <color indexed="8"/>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64"/>
      </left>
      <right/>
      <top/>
      <bottom/>
      <diagonal/>
    </border>
    <border>
      <left/>
      <right/>
      <top/>
      <bottom style="thick">
        <color indexed="23"/>
      </bottom>
      <diagonal/>
    </border>
    <border>
      <left style="thin">
        <color indexed="55"/>
      </left>
      <right style="thin">
        <color indexed="55"/>
      </right>
      <top style="thin">
        <color indexed="55"/>
      </top>
      <bottom style="thin">
        <color indexed="55"/>
      </bottom>
      <diagonal/>
    </border>
    <border>
      <left style="thin">
        <color indexed="34"/>
      </left>
      <right style="thin">
        <color indexed="34"/>
      </right>
      <top style="thin">
        <color indexed="34"/>
      </top>
      <bottom style="thin">
        <color indexed="34"/>
      </bottom>
      <diagonal/>
    </border>
    <border>
      <left style="thin">
        <color indexed="15"/>
      </left>
      <right style="thin">
        <color indexed="15"/>
      </right>
      <top style="thin">
        <color indexed="15"/>
      </top>
      <bottom style="thin">
        <color indexed="15"/>
      </bottom>
      <diagonal/>
    </border>
    <border>
      <left style="double">
        <color indexed="55"/>
      </left>
      <right style="double">
        <color indexed="55"/>
      </right>
      <top style="double">
        <color indexed="55"/>
      </top>
      <bottom style="double">
        <color indexed="55"/>
      </bottom>
      <diagonal/>
    </border>
    <border>
      <left/>
      <right/>
      <top/>
      <bottom style="thick">
        <color indexed="46"/>
      </bottom>
      <diagonal/>
    </border>
    <border>
      <left/>
      <right/>
      <top/>
      <bottom style="medium">
        <color indexed="36"/>
      </bottom>
      <diagonal/>
    </border>
    <border>
      <left/>
      <right/>
      <top/>
      <bottom style="double">
        <color indexed="45"/>
      </bottom>
      <diagonal/>
    </border>
    <border>
      <left/>
      <right/>
      <top style="thin">
        <color indexed="46"/>
      </top>
      <bottom style="double">
        <color indexed="46"/>
      </bottom>
      <diagonal/>
    </border>
    <border>
      <left style="thin">
        <color auto="1"/>
      </left>
      <right style="thin">
        <color auto="1"/>
      </right>
      <top/>
      <bottom/>
      <diagonal/>
    </border>
    <border>
      <left/>
      <right/>
      <top/>
      <bottom style="thick">
        <color theme="4" tint="0.499984740745262"/>
      </bottom>
      <diagonal/>
    </border>
    <border>
      <left style="thin">
        <color auto="1"/>
      </left>
      <right style="thin">
        <color auto="1"/>
      </right>
      <top style="thin">
        <color auto="1"/>
      </top>
      <bottom style="thick">
        <color theme="4" tint="0.499984740745262"/>
      </bottom>
      <diagonal/>
    </border>
    <border>
      <left style="thin">
        <color indexed="8"/>
      </left>
      <right style="thin">
        <color indexed="8"/>
      </right>
      <top/>
      <bottom style="thick">
        <color indexed="23"/>
      </bottom>
      <diagonal/>
    </border>
    <border>
      <left/>
      <right style="medium">
        <color indexed="8"/>
      </right>
      <top style="medium">
        <color indexed="8"/>
      </top>
      <bottom style="thin">
        <color indexed="8"/>
      </bottom>
      <diagonal/>
    </border>
    <border>
      <left/>
      <right style="medium">
        <color indexed="8"/>
      </right>
      <top style="thin">
        <color indexed="8"/>
      </top>
      <bottom style="thin">
        <color indexed="8"/>
      </bottom>
      <diagonal/>
    </border>
    <border>
      <left/>
      <right style="medium">
        <color indexed="8"/>
      </right>
      <top style="thin">
        <color indexed="8"/>
      </top>
      <bottom style="medium">
        <color indexed="8"/>
      </bottom>
      <diagonal/>
    </border>
    <border>
      <left style="medium">
        <color indexed="8"/>
      </left>
      <right style="medium">
        <color indexed="8"/>
      </right>
      <top/>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45">
    <xf numFmtId="0" fontId="0" fillId="0" borderId="0">
      <alignment vertical="center"/>
    </xf>
    <xf numFmtId="0" fontId="14" fillId="0" borderId="9" applyNumberFormat="0" applyFill="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5" fillId="9" borderId="0" applyNumberFormat="0" applyBorder="0" applyAlignment="0" applyProtection="0">
      <alignment vertical="center"/>
    </xf>
    <xf numFmtId="0" fontId="7" fillId="3" borderId="0" applyNumberFormat="0" applyBorder="0" applyAlignment="0" applyProtection="0">
      <alignment vertical="center"/>
    </xf>
    <xf numFmtId="0" fontId="7" fillId="12" borderId="0" applyNumberFormat="0" applyBorder="0" applyAlignment="0" applyProtection="0">
      <alignment vertical="center"/>
    </xf>
    <xf numFmtId="0" fontId="7" fillId="3" borderId="0" applyNumberFormat="0" applyBorder="0" applyAlignment="0" applyProtection="0">
      <alignment vertical="center"/>
    </xf>
    <xf numFmtId="0" fontId="13" fillId="7" borderId="12" applyNumberFormat="0" applyAlignment="0" applyProtection="0">
      <alignment vertical="center"/>
    </xf>
    <xf numFmtId="0" fontId="7" fillId="6" borderId="0" applyNumberFormat="0" applyBorder="0" applyAlignment="0" applyProtection="0">
      <alignment vertical="center"/>
    </xf>
    <xf numFmtId="0" fontId="14" fillId="0" borderId="9" applyNumberFormat="0" applyFill="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7" fillId="3" borderId="0" applyNumberFormat="0" applyBorder="0" applyAlignment="0" applyProtection="0">
      <alignment vertical="center"/>
    </xf>
    <xf numFmtId="0" fontId="15" fillId="14"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3" borderId="0" applyNumberFormat="0" applyBorder="0" applyAlignment="0" applyProtection="0">
      <alignment vertical="center"/>
    </xf>
    <xf numFmtId="0" fontId="15" fillId="12" borderId="0" applyNumberFormat="0" applyBorder="0" applyAlignment="0" applyProtection="0">
      <alignment vertical="center"/>
    </xf>
    <xf numFmtId="0" fontId="10" fillId="7" borderId="10" applyNumberFormat="0" applyAlignment="0" applyProtection="0">
      <alignment vertical="center"/>
    </xf>
    <xf numFmtId="0" fontId="4" fillId="3" borderId="0" applyNumberFormat="0" applyBorder="0" applyAlignment="0" applyProtection="0">
      <alignment vertical="center"/>
    </xf>
    <xf numFmtId="0" fontId="7" fillId="7" borderId="0" applyNumberFormat="0" applyBorder="0" applyAlignment="0" applyProtection="0">
      <alignment vertical="center"/>
    </xf>
    <xf numFmtId="0" fontId="7" fillId="3" borderId="0" applyNumberFormat="0" applyBorder="0" applyAlignment="0" applyProtection="0">
      <alignment vertical="center"/>
    </xf>
    <xf numFmtId="0" fontId="15" fillId="15" borderId="0" applyNumberFormat="0" applyBorder="0" applyAlignment="0" applyProtection="0">
      <alignment vertical="center"/>
    </xf>
    <xf numFmtId="0" fontId="15" fillId="9" borderId="0" applyNumberFormat="0" applyBorder="0" applyAlignment="0" applyProtection="0">
      <alignment vertical="center"/>
    </xf>
    <xf numFmtId="0" fontId="7" fillId="3" borderId="0" applyNumberFormat="0" applyBorder="0" applyAlignment="0" applyProtection="0">
      <alignment vertical="center"/>
    </xf>
    <xf numFmtId="0" fontId="15" fillId="10" borderId="0" applyNumberFormat="0" applyBorder="0" applyAlignment="0" applyProtection="0">
      <alignment vertical="center"/>
    </xf>
    <xf numFmtId="0" fontId="15" fillId="9" borderId="0" applyNumberFormat="0" applyBorder="0" applyAlignment="0" applyProtection="0">
      <alignment vertical="center"/>
    </xf>
    <xf numFmtId="0" fontId="7" fillId="3" borderId="0" applyNumberFormat="0" applyBorder="0" applyAlignment="0" applyProtection="0">
      <alignment vertical="center"/>
    </xf>
    <xf numFmtId="0" fontId="4" fillId="3" borderId="0" applyNumberFormat="0" applyBorder="0" applyAlignment="0" applyProtection="0">
      <alignment vertical="center"/>
    </xf>
    <xf numFmtId="0" fontId="7" fillId="6" borderId="0" applyNumberFormat="0" applyBorder="0" applyAlignment="0" applyProtection="0">
      <alignment vertical="center"/>
    </xf>
    <xf numFmtId="0" fontId="4" fillId="11"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4" fillId="6"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15" fillId="13"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15" fillId="10" borderId="0" applyNumberFormat="0" applyBorder="0" applyAlignment="0" applyProtection="0">
      <alignment vertical="center"/>
    </xf>
    <xf numFmtId="0" fontId="15" fillId="7" borderId="0" applyNumberFormat="0" applyBorder="0" applyAlignment="0" applyProtection="0">
      <alignment vertical="center"/>
    </xf>
    <xf numFmtId="0" fontId="7" fillId="4"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7" fillId="4" borderId="0" applyNumberFormat="0" applyBorder="0" applyAlignment="0" applyProtection="0">
      <alignment vertical="center"/>
    </xf>
    <xf numFmtId="0" fontId="4" fillId="4" borderId="0" applyNumberFormat="0" applyBorder="0" applyAlignment="0" applyProtection="0">
      <alignment vertical="center"/>
    </xf>
    <xf numFmtId="0" fontId="7" fillId="11"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27" fillId="0" borderId="0">
      <alignment vertical="center"/>
    </xf>
    <xf numFmtId="0" fontId="15" fillId="9" borderId="0" applyNumberFormat="0" applyBorder="0" applyAlignment="0" applyProtection="0">
      <alignment vertical="center"/>
    </xf>
    <xf numFmtId="0" fontId="7" fillId="11" borderId="0" applyNumberFormat="0" applyBorder="0" applyAlignment="0" applyProtection="0">
      <alignment vertical="center"/>
    </xf>
    <xf numFmtId="0" fontId="12"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15" fillId="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27" fillId="0" borderId="0">
      <alignment vertical="center"/>
    </xf>
    <xf numFmtId="0" fontId="27" fillId="6" borderId="11" applyNumberFormat="0" applyFont="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6" fillId="8" borderId="0" applyNumberFormat="0" applyBorder="0" applyAlignment="0" applyProtection="0">
      <alignment vertical="center"/>
    </xf>
    <xf numFmtId="0" fontId="17" fillId="15" borderId="13" applyNumberFormat="0" applyAlignment="0" applyProtection="0">
      <alignment vertical="center"/>
    </xf>
    <xf numFmtId="0" fontId="18" fillId="0" borderId="0" applyNumberFormat="0" applyFill="0" applyBorder="0" applyAlignment="0" applyProtection="0">
      <alignment vertical="center"/>
    </xf>
    <xf numFmtId="0" fontId="19" fillId="12" borderId="0" applyNumberFormat="0" applyBorder="0" applyAlignment="0" applyProtection="0">
      <alignment vertical="center"/>
    </xf>
    <xf numFmtId="0" fontId="20" fillId="0" borderId="14" applyNumberFormat="0" applyFill="0" applyAlignment="0" applyProtection="0">
      <alignment vertical="center"/>
    </xf>
    <xf numFmtId="0" fontId="27" fillId="0" borderId="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21" fillId="0" borderId="9"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top"/>
      <protection locked="0"/>
    </xf>
    <xf numFmtId="0" fontId="25" fillId="11" borderId="12" applyNumberFormat="0" applyAlignment="0" applyProtection="0">
      <alignment vertical="center"/>
    </xf>
    <xf numFmtId="0" fontId="9" fillId="0" borderId="16"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8" fillId="0" borderId="0">
      <alignment vertical="center"/>
    </xf>
    <xf numFmtId="0" fontId="8"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1" fillId="0" borderId="0" applyNumberFormat="0" applyFill="0" applyBorder="0" applyAlignment="0" applyProtection="0">
      <alignment vertical="center"/>
    </xf>
    <xf numFmtId="0" fontId="26" fillId="0" borderId="17" applyNumberFormat="0" applyFill="0" applyAlignment="0" applyProtection="0">
      <alignment vertical="center"/>
    </xf>
    <xf numFmtId="0" fontId="9" fillId="0" borderId="0" applyNumberFormat="0" applyFill="0" applyBorder="0" applyAlignment="0" applyProtection="0">
      <alignment vertical="center"/>
    </xf>
    <xf numFmtId="0" fontId="1" fillId="0" borderId="0"/>
    <xf numFmtId="0" fontId="29" fillId="19" borderId="0" applyNumberFormat="0" applyBorder="0" applyAlignment="0" applyProtection="0"/>
    <xf numFmtId="0" fontId="29" fillId="20" borderId="0" applyNumberFormat="0" applyBorder="0" applyAlignment="0" applyProtection="0"/>
    <xf numFmtId="0" fontId="31" fillId="0" borderId="0" applyNumberFormat="0" applyFill="0" applyBorder="0" applyAlignment="0" applyProtection="0">
      <alignment vertical="center"/>
    </xf>
    <xf numFmtId="0" fontId="1" fillId="21" borderId="0" applyNumberFormat="0" applyBorder="0" applyAlignment="0" applyProtection="0"/>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41" fontId="45" fillId="0" borderId="0" applyFont="0" applyFill="0" applyBorder="0" applyAlignment="0" applyProtection="0"/>
    <xf numFmtId="0" fontId="27" fillId="0" borderId="0">
      <alignment vertical="center"/>
    </xf>
  </cellStyleXfs>
  <cellXfs count="94">
    <xf numFmtId="0" fontId="0" fillId="0" borderId="0" xfId="0" applyAlignment="1"/>
    <xf numFmtId="0" fontId="1" fillId="0" borderId="0" xfId="134"/>
    <xf numFmtId="0" fontId="32" fillId="3" borderId="18" xfId="13" applyFont="1" applyBorder="1" applyAlignment="1"/>
    <xf numFmtId="0" fontId="33" fillId="3" borderId="18" xfId="13" applyFont="1" applyBorder="1" applyAlignment="1"/>
    <xf numFmtId="10" fontId="32" fillId="6" borderId="18" xfId="34" applyNumberFormat="1" applyFont="1" applyBorder="1" applyAlignment="1"/>
    <xf numFmtId="0" fontId="34" fillId="7" borderId="0" xfId="48" applyFont="1" applyFill="1" applyAlignment="1"/>
    <xf numFmtId="0" fontId="34" fillId="7" borderId="18" xfId="48" applyFont="1" applyFill="1" applyBorder="1" applyAlignment="1"/>
    <xf numFmtId="0" fontId="35" fillId="9" borderId="9" xfId="24" applyFont="1" applyBorder="1" applyAlignment="1"/>
    <xf numFmtId="0" fontId="35" fillId="9" borderId="21" xfId="24" applyFont="1" applyBorder="1" applyAlignment="1"/>
    <xf numFmtId="10" fontId="36" fillId="10" borderId="9" xfId="87" applyNumberFormat="1" applyFont="1" applyFill="1" applyAlignment="1"/>
    <xf numFmtId="10" fontId="1" fillId="21" borderId="18" xfId="138" applyNumberFormat="1" applyBorder="1"/>
    <xf numFmtId="0" fontId="39" fillId="0" borderId="0" xfId="139" applyFont="1" applyAlignment="1"/>
    <xf numFmtId="0" fontId="39" fillId="0" borderId="0" xfId="139" applyFont="1" applyAlignment="1">
      <alignment wrapText="1"/>
    </xf>
    <xf numFmtId="0" fontId="39" fillId="0" borderId="0" xfId="139" applyFont="1" applyAlignment="1">
      <alignment horizontal="center"/>
    </xf>
    <xf numFmtId="0" fontId="39" fillId="0" borderId="0" xfId="140" applyFont="1" applyAlignment="1"/>
    <xf numFmtId="0" fontId="39" fillId="0" borderId="0" xfId="141" applyFont="1" applyAlignment="1">
      <alignment horizontal="center" vertical="center"/>
    </xf>
    <xf numFmtId="0" fontId="38" fillId="2" borderId="1" xfId="140" applyFont="1" applyFill="1" applyBorder="1" applyAlignment="1">
      <alignment horizontal="right" vertical="center" wrapText="1"/>
    </xf>
    <xf numFmtId="0" fontId="39" fillId="3" borderId="1" xfId="140" applyFont="1" applyFill="1" applyBorder="1" applyAlignment="1">
      <alignment horizontal="left" vertical="center" wrapText="1"/>
    </xf>
    <xf numFmtId="0" fontId="38" fillId="0" borderId="0" xfId="141" applyFont="1" applyAlignment="1">
      <alignment horizontal="center" vertical="center" wrapText="1"/>
    </xf>
    <xf numFmtId="0" fontId="41" fillId="0" borderId="0" xfId="141" applyFont="1" applyAlignment="1">
      <alignment horizontal="center" vertical="center" wrapText="1"/>
    </xf>
    <xf numFmtId="0" fontId="42" fillId="3" borderId="1" xfId="140" applyFont="1" applyFill="1" applyBorder="1" applyAlignment="1">
      <alignment horizontal="left" vertical="center" wrapText="1"/>
    </xf>
    <xf numFmtId="0" fontId="42" fillId="0" borderId="0" xfId="141" applyFont="1" applyAlignment="1">
      <alignment horizontal="center" vertical="center" wrapText="1"/>
    </xf>
    <xf numFmtId="14" fontId="43" fillId="3" borderId="1" xfId="140" applyNumberFormat="1" applyFont="1" applyFill="1" applyBorder="1" applyAlignment="1">
      <alignment horizontal="left" vertical="center" wrapText="1"/>
    </xf>
    <xf numFmtId="14" fontId="43" fillId="0" borderId="0" xfId="141" applyNumberFormat="1" applyFont="1" applyAlignment="1">
      <alignment horizontal="center" vertical="center" wrapText="1"/>
    </xf>
    <xf numFmtId="0" fontId="39" fillId="0" borderId="0" xfId="141" applyFont="1" applyAlignment="1">
      <alignment horizontal="center" vertical="center" wrapText="1"/>
    </xf>
    <xf numFmtId="0" fontId="2" fillId="3" borderId="1" xfId="140" applyFont="1" applyFill="1" applyBorder="1" applyAlignment="1">
      <alignment horizontal="left" vertical="center" wrapText="1"/>
    </xf>
    <xf numFmtId="0" fontId="39" fillId="7" borderId="3" xfId="140" applyFont="1" applyFill="1" applyBorder="1" applyAlignment="1">
      <alignment horizontal="center" vertical="center"/>
    </xf>
    <xf numFmtId="0" fontId="43" fillId="0" borderId="0" xfId="141" applyFont="1" applyAlignment="1">
      <alignment horizontal="center" vertical="center" wrapText="1"/>
    </xf>
    <xf numFmtId="0" fontId="39" fillId="0" borderId="0" xfId="141" applyFont="1" applyAlignment="1">
      <alignment horizontal="left" vertical="center" wrapText="1"/>
    </xf>
    <xf numFmtId="0" fontId="39" fillId="7" borderId="6" xfId="140" applyFont="1" applyFill="1" applyBorder="1" applyAlignment="1">
      <alignment horizontal="center" vertical="center"/>
    </xf>
    <xf numFmtId="0" fontId="2" fillId="3" borderId="0" xfId="140" applyFont="1" applyFill="1" applyAlignment="1">
      <alignment horizontal="left" vertical="center" wrapText="1"/>
    </xf>
    <xf numFmtId="0" fontId="39" fillId="0" borderId="0" xfId="141" applyFont="1" applyAlignment="1"/>
    <xf numFmtId="0" fontId="40" fillId="0" borderId="0" xfId="140" applyFont="1" applyAlignment="1">
      <alignment horizontal="center" vertical="center"/>
    </xf>
    <xf numFmtId="0" fontId="3" fillId="2" borderId="0" xfId="140" applyFont="1" applyFill="1" applyAlignment="1">
      <alignment horizontal="center" vertical="center" wrapText="1"/>
    </xf>
    <xf numFmtId="0" fontId="39" fillId="0" borderId="0" xfId="141" applyFont="1" applyAlignment="1">
      <alignment horizontal="center"/>
    </xf>
    <xf numFmtId="0" fontId="3" fillId="4" borderId="0" xfId="140" applyFont="1" applyFill="1" applyAlignment="1">
      <alignment horizontal="center" vertical="center" wrapText="1"/>
    </xf>
    <xf numFmtId="41" fontId="46" fillId="0" borderId="0" xfId="143" applyFont="1" applyAlignment="1">
      <alignment horizontal="center" vertical="center" wrapText="1" readingOrder="1"/>
    </xf>
    <xf numFmtId="0" fontId="30" fillId="19" borderId="20" xfId="135" applyFont="1" applyBorder="1" applyAlignment="1">
      <alignment horizontal="center" vertical="center"/>
    </xf>
    <xf numFmtId="0" fontId="30" fillId="19" borderId="20" xfId="135" applyFont="1" applyBorder="1" applyAlignment="1">
      <alignment horizontal="center" vertical="center" wrapText="1"/>
    </xf>
    <xf numFmtId="0" fontId="38" fillId="0" borderId="22" xfId="140" applyFont="1" applyBorder="1" applyAlignment="1">
      <alignment horizontal="center" vertical="center"/>
    </xf>
    <xf numFmtId="0" fontId="38" fillId="0" borderId="23" xfId="140" applyFont="1" applyBorder="1" applyAlignment="1">
      <alignment horizontal="center" vertical="center"/>
    </xf>
    <xf numFmtId="0" fontId="38" fillId="0" borderId="24" xfId="140" applyFont="1" applyBorder="1" applyAlignment="1">
      <alignment horizontal="center" vertical="center"/>
    </xf>
    <xf numFmtId="0" fontId="47" fillId="22" borderId="26" xfId="140" applyFont="1" applyFill="1" applyBorder="1" applyAlignment="1">
      <alignment horizontal="center" vertical="center"/>
    </xf>
    <xf numFmtId="0" fontId="3" fillId="24" borderId="27" xfId="140" applyFont="1" applyFill="1" applyBorder="1" applyAlignment="1">
      <alignment horizontal="center" vertical="center"/>
    </xf>
    <xf numFmtId="0" fontId="39" fillId="7" borderId="28" xfId="140" applyFont="1" applyFill="1" applyBorder="1" applyAlignment="1">
      <alignment horizontal="center" vertical="center"/>
    </xf>
    <xf numFmtId="0" fontId="38" fillId="3" borderId="5" xfId="140" applyFont="1" applyFill="1" applyBorder="1" applyAlignment="1">
      <alignment horizontal="right" vertical="center"/>
    </xf>
    <xf numFmtId="0" fontId="38" fillId="3" borderId="25" xfId="140" applyFont="1" applyFill="1" applyBorder="1" applyAlignment="1">
      <alignment horizontal="right" vertical="center"/>
    </xf>
    <xf numFmtId="0" fontId="38" fillId="3" borderId="30" xfId="140" applyFont="1" applyFill="1" applyBorder="1" applyAlignment="1">
      <alignment horizontal="right" vertical="center"/>
    </xf>
    <xf numFmtId="0" fontId="3" fillId="2" borderId="1" xfId="140" applyFont="1" applyFill="1" applyBorder="1" applyAlignment="1">
      <alignment horizontal="right" vertical="center" wrapText="1"/>
    </xf>
    <xf numFmtId="0" fontId="3" fillId="5" borderId="5" xfId="140" applyFont="1" applyFill="1" applyBorder="1" applyAlignment="1">
      <alignment horizontal="center" vertical="center"/>
    </xf>
    <xf numFmtId="0" fontId="3" fillId="23" borderId="25" xfId="140" applyFont="1" applyFill="1" applyBorder="1" applyAlignment="1">
      <alignment horizontal="center" vertical="center"/>
    </xf>
    <xf numFmtId="0" fontId="2" fillId="0" borderId="0" xfId="140" applyFont="1" applyAlignment="1"/>
    <xf numFmtId="0" fontId="38" fillId="2" borderId="33" xfId="139" applyFont="1" applyFill="1" applyBorder="1" applyAlignment="1">
      <alignment horizontal="center" vertical="center"/>
    </xf>
    <xf numFmtId="0" fontId="38" fillId="2" borderId="33" xfId="139" applyFont="1" applyFill="1" applyBorder="1" applyAlignment="1">
      <alignment horizontal="center" vertical="center" wrapText="1"/>
    </xf>
    <xf numFmtId="0" fontId="2" fillId="0" borderId="33" xfId="140" applyFont="1" applyBorder="1" applyAlignment="1">
      <alignment wrapText="1"/>
    </xf>
    <xf numFmtId="0" fontId="2" fillId="0" borderId="33" xfId="140" applyFont="1" applyBorder="1" applyAlignment="1">
      <alignment horizontal="center" vertical="center" wrapText="1"/>
    </xf>
    <xf numFmtId="0" fontId="39" fillId="0" borderId="0" xfId="140" applyFont="1" applyAlignment="1">
      <alignment horizontal="center"/>
    </xf>
    <xf numFmtId="14" fontId="38" fillId="0" borderId="31" xfId="140" applyNumberFormat="1" applyFont="1" applyBorder="1" applyAlignment="1">
      <alignment horizontal="center"/>
    </xf>
    <xf numFmtId="0" fontId="38" fillId="0" borderId="32" xfId="140" applyFont="1" applyBorder="1" applyAlignment="1">
      <alignment horizontal="center"/>
    </xf>
    <xf numFmtId="0" fontId="38" fillId="0" borderId="27" xfId="140" applyFont="1" applyBorder="1" applyAlignment="1">
      <alignment horizontal="center"/>
    </xf>
    <xf numFmtId="0" fontId="39" fillId="7" borderId="29" xfId="140" applyFont="1" applyFill="1" applyBorder="1" applyAlignment="1">
      <alignment horizontal="center"/>
    </xf>
    <xf numFmtId="0" fontId="39" fillId="7" borderId="4" xfId="140" applyFont="1" applyFill="1" applyBorder="1" applyAlignment="1">
      <alignment horizontal="center"/>
    </xf>
    <xf numFmtId="0" fontId="39" fillId="7" borderId="7" xfId="140" applyFont="1" applyFill="1" applyBorder="1" applyAlignment="1">
      <alignment horizontal="center"/>
    </xf>
    <xf numFmtId="0" fontId="3" fillId="2" borderId="0" xfId="140" applyFont="1" applyFill="1" applyAlignment="1">
      <alignment horizontal="left" vertical="center"/>
    </xf>
    <xf numFmtId="0" fontId="2" fillId="2" borderId="0" xfId="140" applyFont="1" applyFill="1" applyAlignment="1">
      <alignment horizontal="left" vertical="center"/>
    </xf>
    <xf numFmtId="0" fontId="3" fillId="3" borderId="0" xfId="140" applyFont="1" applyFill="1" applyAlignment="1">
      <alignment horizontal="center" vertical="center" wrapText="1"/>
    </xf>
    <xf numFmtId="0" fontId="2" fillId="3" borderId="0" xfId="140" applyFont="1" applyFill="1" applyAlignment="1">
      <alignment horizontal="center" vertical="center" wrapText="1"/>
    </xf>
    <xf numFmtId="0" fontId="2" fillId="0" borderId="0" xfId="144" applyFont="1" applyAlignment="1">
      <alignment horizontal="center" vertical="center" wrapText="1"/>
    </xf>
    <xf numFmtId="0" fontId="2" fillId="0" borderId="0" xfId="144" applyFont="1" applyAlignment="1">
      <alignment horizontal="left" vertical="center" wrapText="1"/>
    </xf>
    <xf numFmtId="0" fontId="2" fillId="0" borderId="0" xfId="144" applyFont="1" applyAlignment="1">
      <alignment vertical="center" wrapText="1"/>
    </xf>
    <xf numFmtId="0" fontId="3" fillId="3" borderId="0" xfId="140" applyFont="1" applyFill="1" applyAlignment="1">
      <alignment horizontal="left" vertical="center" wrapText="1"/>
    </xf>
    <xf numFmtId="0" fontId="3" fillId="0" borderId="0" xfId="140" applyFont="1" applyAlignment="1">
      <alignment horizontal="left" vertical="center" wrapText="1"/>
    </xf>
    <xf numFmtId="0" fontId="3" fillId="2" borderId="0" xfId="140" applyFont="1" applyFill="1" applyAlignment="1" applyProtection="1">
      <alignment horizontal="center" vertical="center"/>
      <protection hidden="1"/>
    </xf>
    <xf numFmtId="0" fontId="2" fillId="0" borderId="0" xfId="144" applyFont="1" applyAlignment="1">
      <alignment horizontal="center" vertical="center"/>
    </xf>
    <xf numFmtId="0" fontId="48" fillId="3" borderId="0" xfId="92" applyFont="1" applyFill="1" applyAlignment="1">
      <alignment horizontal="center" wrapText="1"/>
    </xf>
    <xf numFmtId="0" fontId="34" fillId="0" borderId="0" xfId="144" applyFont="1" applyAlignment="1">
      <alignment horizontal="left" vertical="center" wrapText="1"/>
    </xf>
    <xf numFmtId="0" fontId="3" fillId="2" borderId="0" xfId="140" applyFont="1" applyFill="1" applyAlignment="1">
      <alignment horizontal="left" vertical="center"/>
    </xf>
    <xf numFmtId="0" fontId="2" fillId="0" borderId="0" xfId="144" applyFont="1" applyFill="1" applyBorder="1" applyAlignment="1">
      <alignment horizontal="left" vertical="center" wrapText="1"/>
    </xf>
    <xf numFmtId="0" fontId="3" fillId="4" borderId="0" xfId="140" applyFont="1" applyFill="1" applyAlignment="1">
      <alignment horizontal="left" vertical="center" wrapText="1"/>
    </xf>
    <xf numFmtId="0" fontId="28" fillId="18" borderId="8" xfId="134" applyFont="1" applyFill="1" applyBorder="1" applyAlignment="1">
      <alignment horizontal="center" vertical="center"/>
    </xf>
    <xf numFmtId="0" fontId="28" fillId="18" borderId="0" xfId="134" applyFont="1" applyFill="1" applyAlignment="1">
      <alignment horizontal="center" vertical="center"/>
    </xf>
    <xf numFmtId="0" fontId="30" fillId="19" borderId="0" xfId="135" applyFont="1" applyAlignment="1">
      <alignment horizontal="center" vertical="center"/>
    </xf>
    <xf numFmtId="0" fontId="30" fillId="19" borderId="19" xfId="135" applyFont="1" applyBorder="1" applyAlignment="1">
      <alignment horizontal="center" vertical="center"/>
    </xf>
    <xf numFmtId="0" fontId="30" fillId="19" borderId="18" xfId="135" applyFont="1" applyBorder="1" applyAlignment="1">
      <alignment horizontal="center"/>
    </xf>
    <xf numFmtId="0" fontId="30" fillId="20" borderId="18" xfId="136" applyFont="1" applyBorder="1" applyAlignment="1">
      <alignment horizontal="center" vertical="center"/>
    </xf>
    <xf numFmtId="0" fontId="3" fillId="0" borderId="34" xfId="139" applyFont="1" applyBorder="1" applyAlignment="1">
      <alignment horizontal="center" vertical="center" wrapText="1"/>
    </xf>
    <xf numFmtId="0" fontId="3" fillId="0" borderId="18" xfId="139" applyFont="1" applyBorder="1" applyAlignment="1">
      <alignment horizontal="center" vertical="center" wrapText="1"/>
    </xf>
    <xf numFmtId="0" fontId="3" fillId="0" borderId="35" xfId="139" applyFont="1" applyBorder="1" applyAlignment="1">
      <alignment horizontal="center" vertical="center" wrapText="1"/>
    </xf>
    <xf numFmtId="0" fontId="3" fillId="2" borderId="0" xfId="140" applyFont="1" applyFill="1" applyAlignment="1">
      <alignment horizontal="left" vertical="center"/>
    </xf>
    <xf numFmtId="0" fontId="38" fillId="2" borderId="2" xfId="140" applyFont="1" applyFill="1" applyBorder="1" applyAlignment="1">
      <alignment horizontal="center" vertical="center"/>
    </xf>
    <xf numFmtId="0" fontId="38" fillId="4" borderId="5" xfId="140" applyFont="1" applyFill="1" applyBorder="1" applyAlignment="1">
      <alignment horizontal="center" vertical="center"/>
    </xf>
    <xf numFmtId="0" fontId="44" fillId="8" borderId="0" xfId="141" applyFont="1" applyFill="1" applyAlignment="1">
      <alignment horizontal="left" vertical="center" wrapText="1"/>
    </xf>
    <xf numFmtId="0" fontId="2" fillId="25" borderId="0" xfId="144" applyFont="1" applyFill="1" applyAlignment="1">
      <alignment horizontal="left" vertical="center" wrapText="1"/>
    </xf>
    <xf numFmtId="0" fontId="2" fillId="25" borderId="0" xfId="144" applyFont="1" applyFill="1" applyAlignment="1">
      <alignment vertical="center" wrapText="1"/>
    </xf>
  </cellXfs>
  <cellStyles count="145">
    <cellStyle name="20% - Accent1" xfId="11"/>
    <cellStyle name="20% - Accent1 2" xfId="2"/>
    <cellStyle name="20% - Accent1 2 2" xfId="7"/>
    <cellStyle name="20% - Accent1 2 2 2 2 3" xfId="13"/>
    <cellStyle name="20% - Accent1 2 2 2 2 3 2" xfId="17"/>
    <cellStyle name="20% - Accent1 2 2 2 2 3 3" xfId="20"/>
    <cellStyle name="20% - Accent1 2 3" xfId="22"/>
    <cellStyle name="20% - Accent1 2 3 2" xfId="25"/>
    <cellStyle name="20% - Accent1 2 3 2 2" xfId="28"/>
    <cellStyle name="20% - Accent1 2 3 2 3" xfId="5"/>
    <cellStyle name="20% - Accent1 2 3 2 4" xfId="29"/>
    <cellStyle name="20% - Accent2" xfId="30"/>
    <cellStyle name="20% - Accent2 2" xfId="32"/>
    <cellStyle name="20% - Accent2 2 2" xfId="33"/>
    <cellStyle name="20% - Accent2 2 2 2 2 3" xfId="34"/>
    <cellStyle name="20% - Accent2 2 2 2 2 3 2" xfId="36"/>
    <cellStyle name="20% - Accent2 2 2 2 2 3 3" xfId="37"/>
    <cellStyle name="20% - Accent2 2 3" xfId="35"/>
    <cellStyle name="20% - Accent2 2 3 2" xfId="9"/>
    <cellStyle name="20% - Accent3" xfId="39"/>
    <cellStyle name="20% - Accent4" xfId="40"/>
    <cellStyle name="20% - Accent5" xfId="42"/>
    <cellStyle name="20% - Accent6" xfId="16"/>
    <cellStyle name="40% - Accent1" xfId="3"/>
    <cellStyle name="40% - Accent1 2" xfId="43"/>
    <cellStyle name="40% - Accent1 2 2" xfId="45"/>
    <cellStyle name="40% - Accent1 2 2 2 2 3 2" xfId="48"/>
    <cellStyle name="40% - Accent1 2 2 2 2 3 2 2" xfId="51"/>
    <cellStyle name="40% - Accent1 2 2 2 2 3 2 3" xfId="52"/>
    <cellStyle name="40% - Accent1 2 3" xfId="54"/>
    <cellStyle name="40% - Accent1 2 3 2" xfId="55"/>
    <cellStyle name="40% - Accent2" xfId="12"/>
    <cellStyle name="40% - Accent2 2" xfId="15"/>
    <cellStyle name="40% - Accent2 2 2" xfId="38"/>
    <cellStyle name="40% - Accent2 2 2 2 2 3 2" xfId="60"/>
    <cellStyle name="40% - Accent2 2 2 2 2 3 2 2" xfId="62"/>
    <cellStyle name="40% - Accent2 2 2 2 2 3 2 3" xfId="31"/>
    <cellStyle name="40% - Accent2 2 3" xfId="58"/>
    <cellStyle name="40% - Accent2 2 3 2" xfId="61"/>
    <cellStyle name="40% - Accent2 2 3 2 2" xfId="138"/>
    <cellStyle name="40% - Accent3" xfId="6"/>
    <cellStyle name="40% - Accent4" xfId="21"/>
    <cellStyle name="40% - Accent5" xfId="44"/>
    <cellStyle name="40% - Accent6" xfId="53"/>
    <cellStyle name="60% - Accent1" xfId="41"/>
    <cellStyle name="60% - Accent2" xfId="14"/>
    <cellStyle name="60% - Accent3" xfId="18"/>
    <cellStyle name="60% - Accent4" xfId="47"/>
    <cellStyle name="60% - Accent5" xfId="63"/>
    <cellStyle name="60% - Accent6" xfId="50"/>
    <cellStyle name="Accent1" xfId="64"/>
    <cellStyle name="Accent1 2" xfId="65"/>
    <cellStyle name="Accent1 2 2" xfId="57"/>
    <cellStyle name="Accent1 2 2 2 2 3" xfId="24"/>
    <cellStyle name="Accent1 2 2 2 2 3 2" xfId="27"/>
    <cellStyle name="Accent1 2 2 2 2 3 3" xfId="4"/>
    <cellStyle name="Accent1 2 3" xfId="66"/>
    <cellStyle name="Accent1 2 3 2" xfId="69"/>
    <cellStyle name="Accent1 2 3 2 2" xfId="135"/>
    <cellStyle name="Accent2" xfId="70"/>
    <cellStyle name="Accent2 2" xfId="46"/>
    <cellStyle name="Accent2 2 2" xfId="49"/>
    <cellStyle name="Accent2 2 2 2 2 3" xfId="71"/>
    <cellStyle name="Accent2 2 2 2 2 3 2" xfId="72"/>
    <cellStyle name="Accent2 2 2 2 2 3 3" xfId="73"/>
    <cellStyle name="Accent2 2 3" xfId="74"/>
    <cellStyle name="Accent2 2 3 2" xfId="75"/>
    <cellStyle name="Accent2 2 3 2 2" xfId="136"/>
    <cellStyle name="Accent3" xfId="76"/>
    <cellStyle name="Accent4" xfId="23"/>
    <cellStyle name="Accent5" xfId="77"/>
    <cellStyle name="Accent6" xfId="26"/>
    <cellStyle name="Bad" xfId="78"/>
    <cellStyle name="Calculation" xfId="8"/>
    <cellStyle name="Check Cell" xfId="79"/>
    <cellStyle name="Comma [0]" xfId="143" builtinId="6"/>
    <cellStyle name="Explanatory Text" xfId="80"/>
    <cellStyle name="Good" xfId="81"/>
    <cellStyle name="Heading 1" xfId="82"/>
    <cellStyle name="Heading 2" xfId="84"/>
    <cellStyle name="Heading 2 2" xfId="85"/>
    <cellStyle name="Heading 2 2 2" xfId="86"/>
    <cellStyle name="Heading 2 2 2 2 2 3 2" xfId="87"/>
    <cellStyle name="Heading 2 2 2 2 2 3 2 2" xfId="88"/>
    <cellStyle name="Heading 2 2 2 2 2 3 2 3" xfId="89"/>
    <cellStyle name="Heading 2 2 3" xfId="10"/>
    <cellStyle name="Heading 2 2 3 2" xfId="1"/>
    <cellStyle name="Heading 3" xfId="90"/>
    <cellStyle name="Heading 4" xfId="91"/>
    <cellStyle name="Hyperlink" xfId="92" builtinId="8"/>
    <cellStyle name="Hyperlink 2" xfId="93"/>
    <cellStyle name="Hyperlink 2 2" xfId="94"/>
    <cellStyle name="Hyperlink 3" xfId="95"/>
    <cellStyle name="Hyperlink 4" xfId="96"/>
    <cellStyle name="Hyperlink 5" xfId="137"/>
    <cellStyle name="Input" xfId="97"/>
    <cellStyle name="Linked Cell" xfId="98"/>
    <cellStyle name="Neutral" xfId="59"/>
    <cellStyle name="Normal" xfId="0" builtinId="0"/>
    <cellStyle name="Normal 2" xfId="99"/>
    <cellStyle name="Normal 2 2" xfId="100"/>
    <cellStyle name="Normal 2 2 2" xfId="101"/>
    <cellStyle name="Normal 2 2 2 2 3 2" xfId="102"/>
    <cellStyle name="Normal 2 2 2 2 3 2 2" xfId="103"/>
    <cellStyle name="Normal 2 2 2 2 3 2 3" xfId="104"/>
    <cellStyle name="Normal 2 3" xfId="105"/>
    <cellStyle name="Normal 2 4" xfId="106"/>
    <cellStyle name="Normal 2 4 2" xfId="134"/>
    <cellStyle name="Normal 3" xfId="107"/>
    <cellStyle name="Normal 3 2" xfId="108"/>
    <cellStyle name="Normal 3 2 2" xfId="109"/>
    <cellStyle name="Normal 3 2 2 2" xfId="83"/>
    <cellStyle name="Normal 3 2 3" xfId="110"/>
    <cellStyle name="Normal 3 2 4" xfId="140"/>
    <cellStyle name="Normal 3 3" xfId="56"/>
    <cellStyle name="Normal 3 3 2" xfId="111"/>
    <cellStyle name="Normal 3 3 2 2" xfId="112"/>
    <cellStyle name="Normal 3 4" xfId="139"/>
    <cellStyle name="Normal 4" xfId="113"/>
    <cellStyle name="Normal 5" xfId="114"/>
    <cellStyle name="Note" xfId="68"/>
    <cellStyle name="Output" xfId="19"/>
    <cellStyle name="TableStyleLight1" xfId="115"/>
    <cellStyle name="TableStyleLight1 2" xfId="116"/>
    <cellStyle name="TableStyleLight1 2 2" xfId="117"/>
    <cellStyle name="TableStyleLight1 2 2 2" xfId="118"/>
    <cellStyle name="TableStyleLight1 2 2 2 2" xfId="119"/>
    <cellStyle name="TableStyleLight1 2 2 2 4" xfId="120"/>
    <cellStyle name="TableStyleLight1 2 3" xfId="121"/>
    <cellStyle name="TableStyleLight1 2 4" xfId="142"/>
    <cellStyle name="TableStyleLight1 3" xfId="122"/>
    <cellStyle name="TableStyleLight1 3 2" xfId="123"/>
    <cellStyle name="TableStyleLight1 3 2 2" xfId="124"/>
    <cellStyle name="TableStyleLight1 3 2 3" xfId="125"/>
    <cellStyle name="TableStyleLight1 3 3" xfId="126"/>
    <cellStyle name="TableStyleLight1 3 4" xfId="141"/>
    <cellStyle name="TableStyleLight1 3 4 2" xfId="144"/>
    <cellStyle name="TableStyleLight1 4" xfId="67"/>
    <cellStyle name="TableStyleLight1 4 2" xfId="127"/>
    <cellStyle name="TableStyleLight1 4 3" xfId="128"/>
    <cellStyle name="TableStyleLight1 5" xfId="129"/>
    <cellStyle name="TableStyleLight1 5 2" xfId="130"/>
    <cellStyle name="Title" xfId="131"/>
    <cellStyle name="Total" xfId="132"/>
    <cellStyle name="Warning Text" xfId="13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78787"/>
      <rgbColor rgb="008EB4E3"/>
      <rgbColor rgb="00953735"/>
      <rgbColor rgb="00FDEADA"/>
      <rgbColor rgb="00DCE6F2"/>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FFCCFF"/>
      <rgbColor rgb="00D9D9D9"/>
      <rgbColor rgb="00F2DCDB"/>
      <rgbColor rgb="00A7C0DE"/>
      <rgbColor rgb="00E6B9B8"/>
      <rgbColor rgb="00CC99FF"/>
      <rgbColor rgb="00FCD5B5"/>
      <rgbColor rgb="003366FF"/>
      <rgbColor rgb="0033CCCC"/>
      <rgbColor rgb="0092D050"/>
      <rgbColor rgb="00FFCC00"/>
      <rgbColor rgb="00F79646"/>
      <rgbColor rgb="00E46C0A"/>
      <rgbColor rgb="004F81BD"/>
      <rgbColor rgb="009BBB59"/>
      <rgbColor rgb="00003366"/>
      <rgbColor rgb="00339966"/>
      <rgbColor rgb="00003300"/>
      <rgbColor rgb="00333300"/>
      <rgbColor rgb="00993300"/>
      <rgbColor rgb="00C0504D"/>
      <rgbColor rgb="001F497D"/>
      <rgbColor rgb="00454545"/>
      <rgbColor rgb="00003366"/>
      <rgbColor rgb="00339966"/>
      <rgbColor rgb="00003300"/>
      <rgbColor rgb="00333300"/>
      <rgbColor rgb="00993300"/>
      <rgbColor rgb="00993366"/>
      <rgbColor rgb="00333399"/>
      <rgbColor rgb="00333333"/>
    </indexedColors>
    <mruColors>
      <color rgb="FF3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1"/>
  <c:style val="48"/>
  <c:chart>
    <c:title>
      <c:tx>
        <c:rich>
          <a:bodyPr/>
          <a:lstStyle/>
          <a:p>
            <a:pPr>
              <a:defRPr lang="en-IN"/>
            </a:pPr>
            <a:r>
              <a:rPr lang="en-US" sz="1800" b="1" i="0" baseline="0">
                <a:effectLst/>
              </a:rPr>
              <a:t>Test Case Result by status</a:t>
            </a:r>
            <a:endParaRPr lang="en-US">
              <a:effectLst/>
            </a:endParaRPr>
          </a:p>
        </c:rich>
      </c:tx>
      <c:layout/>
    </c:title>
    <c:plotArea>
      <c:layout>
        <c:manualLayout>
          <c:layoutTarget val="inner"/>
          <c:xMode val="edge"/>
          <c:yMode val="edge"/>
          <c:x val="5.3923741222529187E-2"/>
          <c:y val="0.14185650994577867"/>
          <c:w val="0.90694002510216154"/>
          <c:h val="0.75521895211321843"/>
        </c:manualLayout>
      </c:layout>
      <c:barChart>
        <c:barDir val="col"/>
        <c:grouping val="clustered"/>
        <c:ser>
          <c:idx val="0"/>
          <c:order val="0"/>
          <c:spPr>
            <a:scene3d>
              <a:camera prst="orthographicFront"/>
              <a:lightRig rig="threePt" dir="t">
                <a:rot lat="0" lon="0" rev="1200000"/>
              </a:lightRig>
            </a:scene3d>
            <a:sp3d>
              <a:bevelT w="63500" h="25400"/>
            </a:sp3d>
          </c:spPr>
          <c:dPt>
            <c:idx val="0"/>
            <c:spPr>
              <a:solidFill>
                <a:schemeClr val="accent3">
                  <a:lumMod val="75000"/>
                </a:schemeClr>
              </a:solidFill>
              <a:scene3d>
                <a:camera prst="orthographicFront"/>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26CD-45BE-BFF3-82FC9F58B237}"/>
              </c:ext>
            </c:extLst>
          </c:dPt>
          <c:dPt>
            <c:idx val="1"/>
            <c:spPr>
              <a:solidFill>
                <a:srgbClr val="E22B00"/>
              </a:solidFill>
              <a:scene3d>
                <a:camera prst="orthographicFront"/>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26CD-45BE-BFF3-82FC9F58B237}"/>
              </c:ext>
            </c:extLst>
          </c:dPt>
          <c:dPt>
            <c:idx val="2"/>
            <c:spPr>
              <a:solidFill>
                <a:srgbClr val="FFC000"/>
              </a:solidFill>
              <a:scene3d>
                <a:camera prst="orthographicFront"/>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26CD-45BE-BFF3-82FC9F58B237}"/>
              </c:ext>
            </c:extLst>
          </c:dPt>
          <c:dPt>
            <c:idx val="3"/>
            <c:spPr>
              <a:solidFill>
                <a:srgbClr val="00B0F0"/>
              </a:solidFill>
              <a:scene3d>
                <a:camera prst="orthographicFront"/>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7-26CD-45BE-BFF3-82FC9F58B237}"/>
              </c:ext>
            </c:extLst>
          </c:dPt>
          <c:dLbls>
            <c:spPr>
              <a:noFill/>
              <a:ln>
                <a:noFill/>
              </a:ln>
              <a:effectLst/>
            </c:spPr>
            <c:txPr>
              <a:bodyPr/>
              <a:lstStyle/>
              <a:p>
                <a:pPr>
                  <a:defRPr lang="en-US"/>
                </a:pPr>
                <a:endParaRPr lang="en-US"/>
              </a:p>
            </c:txPr>
            <c:showVal val="1"/>
            <c:extLst xmlns:c16r2="http://schemas.microsoft.com/office/drawing/2015/06/chart">
              <c:ext xmlns:c15="http://schemas.microsoft.com/office/drawing/2012/chart" uri="{CE6537A1-D6FC-4f65-9D91-7224C49458BB}">
                <c15:showLeaderLines val="0"/>
              </c:ext>
            </c:extLst>
          </c:dLbls>
          <c:cat>
            <c:strRef>
              <c:f>Index!$B$7:$E$7</c:f>
              <c:strCache>
                <c:ptCount val="4"/>
                <c:pt idx="0">
                  <c:v>Pass</c:v>
                </c:pt>
                <c:pt idx="1">
                  <c:v>Fail</c:v>
                </c:pt>
                <c:pt idx="2">
                  <c:v>Blocked</c:v>
                </c:pt>
                <c:pt idx="3">
                  <c:v>Not Executed</c:v>
                </c:pt>
              </c:strCache>
            </c:strRef>
          </c:cat>
          <c:val>
            <c:numRef>
              <c:f>Index!$B$10:$E$10</c:f>
              <c:numCache>
                <c:formatCode>General</c:formatCode>
                <c:ptCount val="4"/>
                <c:pt idx="0">
                  <c:v>0</c:v>
                </c:pt>
                <c:pt idx="1">
                  <c:v>0</c:v>
                </c:pt>
                <c:pt idx="2">
                  <c:v>0</c:v>
                </c:pt>
                <c:pt idx="3">
                  <c:v>15</c:v>
                </c:pt>
              </c:numCache>
            </c:numRef>
          </c:val>
          <c:extLst xmlns:c16r2="http://schemas.microsoft.com/office/drawing/2015/06/chart">
            <c:ext xmlns:c16="http://schemas.microsoft.com/office/drawing/2014/chart" uri="{C3380CC4-5D6E-409C-BE32-E72D297353CC}">
              <c16:uniqueId val="{00000008-26CD-45BE-BFF3-82FC9F58B237}"/>
            </c:ext>
          </c:extLst>
        </c:ser>
        <c:axId val="98738944"/>
        <c:axId val="98741632"/>
      </c:barChart>
      <c:catAx>
        <c:axId val="98738944"/>
        <c:scaling>
          <c:orientation val="minMax"/>
        </c:scaling>
        <c:axPos val="b"/>
        <c:numFmt formatCode="General" sourceLinked="1"/>
        <c:tickLblPos val="nextTo"/>
        <c:txPr>
          <a:bodyPr/>
          <a:lstStyle/>
          <a:p>
            <a:pPr>
              <a:defRPr lang="en-US" baseline="0">
                <a:latin typeface="Calibri" pitchFamily="34" charset="0"/>
              </a:defRPr>
            </a:pPr>
            <a:endParaRPr lang="en-US"/>
          </a:p>
        </c:txPr>
        <c:crossAx val="98741632"/>
        <c:crosses val="autoZero"/>
        <c:auto val="1"/>
        <c:lblAlgn val="ctr"/>
        <c:lblOffset val="100"/>
      </c:catAx>
      <c:valAx>
        <c:axId val="98741632"/>
        <c:scaling>
          <c:orientation val="minMax"/>
        </c:scaling>
        <c:delete val="1"/>
        <c:axPos val="l"/>
        <c:numFmt formatCode="General" sourceLinked="1"/>
        <c:tickLblPos val="none"/>
        <c:crossAx val="98738944"/>
        <c:crosses val="autoZero"/>
        <c:crossBetween val="between"/>
      </c:valAx>
    </c:plotArea>
    <c:plotVisOnly val="1"/>
    <c:dispBlanksAs val="zero"/>
  </c:chart>
  <c:spPr>
    <a:effectLst/>
    <a:scene3d>
      <a:camera prst="orthographicFront"/>
      <a:lightRig rig="threePt" dir="t"/>
    </a:scene3d>
    <a:sp3d prstMaterial="translucentPowder">
      <a:bevelT w="203200" h="50800" prst="softRound"/>
    </a:sp3d>
  </c:spPr>
  <c:printSettings>
    <c:headerFooter/>
    <c:pageMargins b="0.75000000000000522" l="0.70000000000000062" r="0.70000000000000062" t="0.750000000000005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1"/>
  <c:style val="45"/>
  <c:chart>
    <c:title>
      <c:tx>
        <c:rich>
          <a:bodyPr/>
          <a:lstStyle/>
          <a:p>
            <a:pPr>
              <a:defRPr lang="en-IN"/>
            </a:pPr>
            <a:r>
              <a:rPr lang="en-US" sz="1800" b="1" i="0" baseline="0">
                <a:effectLst/>
              </a:rPr>
              <a:t>Test Case Result by percentage</a:t>
            </a:r>
            <a:endParaRPr lang="en-US">
              <a:effectLst/>
            </a:endParaRPr>
          </a:p>
        </c:rich>
      </c:tx>
      <c:layout/>
    </c:title>
    <c:view3D>
      <c:rotX val="30"/>
      <c:rotY val="32"/>
      <c:perspective val="90"/>
    </c:view3D>
    <c:plotArea>
      <c:layout>
        <c:manualLayout>
          <c:layoutTarget val="inner"/>
          <c:xMode val="edge"/>
          <c:yMode val="edge"/>
          <c:x val="3.8831278392536694E-2"/>
          <c:y val="0.14624350369603387"/>
          <c:w val="0.92496729254319732"/>
          <c:h val="0.69766331701963369"/>
        </c:manualLayout>
      </c:layout>
      <c:pie3DChart>
        <c:varyColors val="1"/>
        <c:ser>
          <c:idx val="0"/>
          <c:order val="0"/>
          <c:dPt>
            <c:idx val="0"/>
            <c:spPr>
              <a:solidFill>
                <a:schemeClr val="accent3">
                  <a:lumMod val="60000"/>
                  <a:lumOff val="40000"/>
                </a:schemeClr>
              </a:solidFill>
            </c:spPr>
            <c:extLst xmlns:c16r2="http://schemas.microsoft.com/office/drawing/2015/06/chart">
              <c:ext xmlns:c16="http://schemas.microsoft.com/office/drawing/2014/chart" uri="{C3380CC4-5D6E-409C-BE32-E72D297353CC}">
                <c16:uniqueId val="{00000001-D80B-46B2-8F87-7B88B99C1BAA}"/>
              </c:ext>
            </c:extLst>
          </c:dPt>
          <c:dPt>
            <c:idx val="1"/>
            <c:explosion val="19"/>
            <c:spPr>
              <a:solidFill>
                <a:schemeClr val="accent2">
                  <a:lumMod val="60000"/>
                  <a:lumOff val="40000"/>
                </a:schemeClr>
              </a:solidFill>
            </c:spPr>
            <c:extLst xmlns:c16r2="http://schemas.microsoft.com/office/drawing/2015/06/chart">
              <c:ext xmlns:c16="http://schemas.microsoft.com/office/drawing/2014/chart" uri="{C3380CC4-5D6E-409C-BE32-E72D297353CC}">
                <c16:uniqueId val="{00000003-D80B-46B2-8F87-7B88B99C1BAA}"/>
              </c:ext>
            </c:extLst>
          </c:dPt>
          <c:dLbls>
            <c:dLbl>
              <c:idx val="0"/>
              <c:spPr/>
              <c:txPr>
                <a:bodyPr/>
                <a:lstStyle/>
                <a:p>
                  <a:pPr>
                    <a:defRPr lang="en-IN" baseline="0">
                      <a:solidFill>
                        <a:schemeClr val="tx1"/>
                      </a:solidFill>
                    </a:defRPr>
                  </a:pPr>
                  <a:endParaRPr lang="en-US"/>
                </a:p>
              </c:txPr>
            </c:dLbl>
            <c:dLbl>
              <c:idx val="1"/>
              <c:spPr/>
              <c:txPr>
                <a:bodyPr/>
                <a:lstStyle/>
                <a:p>
                  <a:pPr>
                    <a:defRPr lang="en-IN" baseline="0">
                      <a:solidFill>
                        <a:schemeClr val="tx1"/>
                      </a:solidFill>
                    </a:defRPr>
                  </a:pPr>
                  <a:endParaRPr lang="en-US"/>
                </a:p>
              </c:txPr>
            </c:dLbl>
            <c:spPr>
              <a:noFill/>
              <a:ln>
                <a:noFill/>
              </a:ln>
              <a:effectLst/>
            </c:spPr>
            <c:txPr>
              <a:bodyPr/>
              <a:lstStyle/>
              <a:p>
                <a:pPr>
                  <a:defRPr lang="en-IN"/>
                </a:pPr>
                <a:endParaRPr lang="en-US"/>
              </a:p>
            </c:txPr>
            <c:showPercent val="1"/>
            <c:showLeaderLines val="1"/>
            <c:extLst xmlns:c16r2="http://schemas.microsoft.com/office/drawing/2015/06/chart">
              <c:ext xmlns:c15="http://schemas.microsoft.com/office/drawing/2012/chart" uri="{CE6537A1-D6FC-4f65-9D91-7224C49458BB}"/>
            </c:extLst>
          </c:dLbls>
          <c:cat>
            <c:strRef>
              <c:f>(Index!$G$6,Index!$F$11)</c:f>
              <c:strCache>
                <c:ptCount val="2"/>
                <c:pt idx="0">
                  <c:v>% Completed</c:v>
                </c:pt>
                <c:pt idx="1">
                  <c:v>% Incompleted</c:v>
                </c:pt>
              </c:strCache>
            </c:strRef>
          </c:cat>
          <c:val>
            <c:numRef>
              <c:f>Index!$G$10:$G$11</c:f>
              <c:numCache>
                <c:formatCode>0.00%</c:formatCode>
                <c:ptCount val="2"/>
                <c:pt idx="0">
                  <c:v>0</c:v>
                </c:pt>
                <c:pt idx="1">
                  <c:v>1</c:v>
                </c:pt>
              </c:numCache>
            </c:numRef>
          </c:val>
          <c:extLst xmlns:c16r2="http://schemas.microsoft.com/office/drawing/2015/06/chart">
            <c:ext xmlns:c16="http://schemas.microsoft.com/office/drawing/2014/chart" uri="{C3380CC4-5D6E-409C-BE32-E72D297353CC}">
              <c16:uniqueId val="{00000004-D80B-46B2-8F87-7B88B99C1BAA}"/>
            </c:ext>
          </c:extLst>
        </c:ser>
        <c:dLbls>
          <c:showPercent val="1"/>
        </c:dLbls>
      </c:pie3DChart>
      <c:spPr>
        <a:solidFill>
          <a:srgbClr val="3F3F3F"/>
        </a:solidFill>
      </c:spPr>
    </c:plotArea>
    <c:legend>
      <c:legendPos val="b"/>
      <c:layout>
        <c:manualLayout>
          <c:xMode val="edge"/>
          <c:yMode val="edge"/>
          <c:x val="0.270891046791853"/>
          <c:y val="0.88141746683253486"/>
          <c:w val="0.42791036796598103"/>
          <c:h val="7.1280252974084315E-2"/>
        </c:manualLayout>
      </c:layout>
      <c:txPr>
        <a:bodyPr/>
        <a:lstStyle/>
        <a:p>
          <a:pPr>
            <a:defRPr lang="en-IN"/>
          </a:pPr>
          <a:endParaRPr lang="en-US"/>
        </a:p>
      </c:txPr>
    </c:legend>
    <c:plotVisOnly val="1"/>
    <c:dispBlanksAs val="zero"/>
  </c:chart>
  <c:spPr>
    <a:ln w="0"/>
    <a:scene3d>
      <a:camera prst="orthographicFront"/>
      <a:lightRig rig="threePt" dir="t"/>
    </a:scene3d>
    <a:sp3d prstMaterial="translucentPowder">
      <a:bevelT w="203200" h="50800" prst="softRound"/>
    </a:sp3d>
  </c:spPr>
  <c:printSettings>
    <c:headerFooter/>
    <c:pageMargins b="0.75000000000000366" l="0.70000000000000062" r="0.70000000000000062" t="0.75000000000000366"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7595722641494741"/>
          <c:y val="7.1365887012686383E-2"/>
          <c:w val="0.29672375522792604"/>
          <c:h val="0.85466509216403841"/>
        </c:manualLayout>
      </c:layout>
      <c:pieChart>
        <c:varyColors val="1"/>
        <c:ser>
          <c:idx val="0"/>
          <c:order val="0"/>
          <c:spPr>
            <a:ln w="25400">
              <a:noFill/>
            </a:ln>
          </c:spPr>
          <c:dPt>
            <c:idx val="0"/>
            <c:spPr>
              <a:solidFill>
                <a:srgbClr val="92D050"/>
              </a:solidFill>
              <a:ln w="25400">
                <a:noFill/>
              </a:ln>
            </c:spPr>
            <c:extLst xmlns:c16r2="http://schemas.microsoft.com/office/drawing/2015/06/chart">
              <c:ext xmlns:c16="http://schemas.microsoft.com/office/drawing/2014/chart" uri="{C3380CC4-5D6E-409C-BE32-E72D297353CC}">
                <c16:uniqueId val="{00000001-0C6E-4DD9-A284-152F49145714}"/>
              </c:ext>
            </c:extLst>
          </c:dPt>
          <c:dPt>
            <c:idx val="1"/>
            <c:spPr>
              <a:solidFill>
                <a:srgbClr val="FF0000"/>
              </a:solidFill>
              <a:ln w="25400">
                <a:noFill/>
              </a:ln>
            </c:spPr>
            <c:extLst xmlns:c16r2="http://schemas.microsoft.com/office/drawing/2015/06/chart">
              <c:ext xmlns:c16="http://schemas.microsoft.com/office/drawing/2014/chart" uri="{C3380CC4-5D6E-409C-BE32-E72D297353CC}">
                <c16:uniqueId val="{00000003-0C6E-4DD9-A284-152F49145714}"/>
              </c:ext>
            </c:extLst>
          </c:dPt>
          <c:dPt>
            <c:idx val="2"/>
            <c:spPr>
              <a:solidFill>
                <a:srgbClr val="FFC000"/>
              </a:solidFill>
              <a:ln w="25400">
                <a:noFill/>
              </a:ln>
            </c:spPr>
            <c:extLst xmlns:c16r2="http://schemas.microsoft.com/office/drawing/2015/06/chart">
              <c:ext xmlns:c16="http://schemas.microsoft.com/office/drawing/2014/chart" uri="{C3380CC4-5D6E-409C-BE32-E72D297353CC}">
                <c16:uniqueId val="{00000005-0C6E-4DD9-A284-152F49145714}"/>
              </c:ext>
            </c:extLst>
          </c:dPt>
          <c:dPt>
            <c:idx val="3"/>
            <c:spPr>
              <a:solidFill>
                <a:srgbClr val="00B0F0"/>
              </a:solidFill>
              <a:ln w="25400">
                <a:noFill/>
              </a:ln>
            </c:spPr>
            <c:extLst xmlns:c16r2="http://schemas.microsoft.com/office/drawing/2015/06/chart">
              <c:ext xmlns:c16="http://schemas.microsoft.com/office/drawing/2014/chart" uri="{C3380CC4-5D6E-409C-BE32-E72D297353CC}">
                <c16:uniqueId val="{00000007-0C6E-4DD9-A284-152F49145714}"/>
              </c:ext>
            </c:extLst>
          </c:dPt>
          <c:cat>
            <c:strRef>
              <c:f>Subscriptions!$F$7:$F$10</c:f>
              <c:strCache>
                <c:ptCount val="4"/>
                <c:pt idx="0">
                  <c:v>Pass</c:v>
                </c:pt>
                <c:pt idx="1">
                  <c:v>Fail</c:v>
                </c:pt>
                <c:pt idx="2">
                  <c:v>Blocked</c:v>
                </c:pt>
                <c:pt idx="3">
                  <c:v>Not Executed</c:v>
                </c:pt>
              </c:strCache>
            </c:strRef>
          </c:cat>
          <c:val>
            <c:numRef>
              <c:f>Subscriptions!$G$7:$G$10</c:f>
              <c:numCache>
                <c:formatCode>General</c:formatCode>
                <c:ptCount val="4"/>
                <c:pt idx="0">
                  <c:v>0</c:v>
                </c:pt>
                <c:pt idx="1">
                  <c:v>0</c:v>
                </c:pt>
                <c:pt idx="2">
                  <c:v>0</c:v>
                </c:pt>
                <c:pt idx="3">
                  <c:v>15</c:v>
                </c:pt>
              </c:numCache>
            </c:numRef>
          </c:val>
          <c:extLst xmlns:c16r2="http://schemas.microsoft.com/office/drawing/2015/06/chart">
            <c:ext xmlns:c16="http://schemas.microsoft.com/office/drawing/2014/chart" uri="{C3380CC4-5D6E-409C-BE32-E72D297353CC}">
              <c16:uniqueId val="{00000008-0C6E-4DD9-A284-152F49145714}"/>
            </c:ext>
          </c:extLst>
        </c:ser>
        <c:firstSliceAng val="0"/>
      </c:pieChart>
      <c:spPr>
        <a:solidFill>
          <a:srgbClr val="FFFFFF"/>
        </a:solidFill>
        <a:ln w="25400">
          <a:noFill/>
        </a:ln>
        <a:effectLst>
          <a:softEdge rad="0"/>
        </a:effectLst>
      </c:spPr>
    </c:plotArea>
    <c:legend>
      <c:legendPos val="r"/>
      <c:legendEntry>
        <c:idx val="0"/>
        <c:txPr>
          <a:bodyPr/>
          <a:lstStyle/>
          <a:p>
            <a:pPr>
              <a:defRPr sz="800" b="1" i="0" u="none" strike="noStrike" baseline="0">
                <a:solidFill>
                  <a:srgbClr val="003300"/>
                </a:solidFill>
                <a:latin typeface="Calibri"/>
                <a:ea typeface="Calibri"/>
                <a:cs typeface="Calibri"/>
              </a:defRPr>
            </a:pPr>
            <a:endParaRPr lang="en-US"/>
          </a:p>
        </c:txPr>
      </c:legendEntry>
      <c:legendEntry>
        <c:idx val="1"/>
        <c:txPr>
          <a:bodyPr/>
          <a:lstStyle/>
          <a:p>
            <a:pPr>
              <a:defRPr sz="800" b="1" i="0" u="none" strike="noStrike" baseline="0">
                <a:solidFill>
                  <a:srgbClr val="003300"/>
                </a:solidFill>
                <a:latin typeface="Calibri"/>
                <a:ea typeface="Calibri"/>
                <a:cs typeface="Calibri"/>
              </a:defRPr>
            </a:pPr>
            <a:endParaRPr lang="en-US"/>
          </a:p>
        </c:txPr>
      </c:legendEntry>
      <c:legendEntry>
        <c:idx val="2"/>
        <c:txPr>
          <a:bodyPr/>
          <a:lstStyle/>
          <a:p>
            <a:pPr>
              <a:defRPr sz="800" b="1" i="0" u="none" strike="noStrike" baseline="0">
                <a:solidFill>
                  <a:srgbClr val="003300"/>
                </a:solidFill>
                <a:latin typeface="Calibri"/>
                <a:ea typeface="Calibri"/>
                <a:cs typeface="Calibri"/>
              </a:defRPr>
            </a:pPr>
            <a:endParaRPr lang="en-US"/>
          </a:p>
        </c:txPr>
      </c:legendEntry>
      <c:layout>
        <c:manualLayout>
          <c:xMode val="edge"/>
          <c:yMode val="edge"/>
          <c:x val="0.68027332790297756"/>
          <c:y val="3.0275033831985491E-2"/>
          <c:w val="0.28250339397230534"/>
          <c:h val="0.95693837006674254"/>
        </c:manualLayout>
      </c:layout>
      <c:spPr>
        <a:noFill/>
        <a:ln w="25400">
          <a:noFill/>
        </a:ln>
      </c:spPr>
      <c:txPr>
        <a:bodyPr/>
        <a:lstStyle/>
        <a:p>
          <a:pPr>
            <a:defRPr lang="en-IN" sz="800" b="1" i="0" u="none" strike="noStrike" baseline="0">
              <a:solidFill>
                <a:srgbClr val="003300"/>
              </a:solidFill>
              <a:latin typeface="Calibri"/>
              <a:ea typeface="Calibri"/>
              <a:cs typeface="Calibri"/>
            </a:defRPr>
          </a:pPr>
          <a:endParaRPr lang="en-US"/>
        </a:p>
      </c:txPr>
    </c:legend>
    <c:plotVisOnly val="1"/>
    <c:dispBlanksAs val="zero"/>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alignWithMargins="0"/>
    <c:pageMargins b="1" l="0.75000000000000022" r="0.75000000000000022"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hyperlink" Target="#Index!A5"/><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28575</xdr:colOff>
      <xdr:row>4</xdr:row>
      <xdr:rowOff>19047</xdr:rowOff>
    </xdr:from>
    <xdr:to>
      <xdr:col>16</xdr:col>
      <xdr:colOff>9524</xdr:colOff>
      <xdr:row>19</xdr:row>
      <xdr:rowOff>9525</xdr:rowOff>
    </xdr:to>
    <xdr:graphicFrame macro="">
      <xdr:nvGraphicFramePr>
        <xdr:cNvPr id="2" name="Chart 1">
          <a:extLst>
            <a:ext uri="{FF2B5EF4-FFF2-40B4-BE49-F238E27FC236}">
              <a16:creationId xmlns=""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11907</xdr:colOff>
      <xdr:row>20</xdr:row>
      <xdr:rowOff>16669</xdr:rowOff>
    </xdr:from>
    <xdr:to>
      <xdr:col>16</xdr:col>
      <xdr:colOff>9525</xdr:colOff>
      <xdr:row>37</xdr:row>
      <xdr:rowOff>1</xdr:rowOff>
    </xdr:to>
    <xdr:graphicFrame macro="">
      <xdr:nvGraphicFramePr>
        <xdr:cNvPr id="3" name="Chart 2">
          <a:extLst>
            <a:ext uri="{FF2B5EF4-FFF2-40B4-BE49-F238E27FC236}">
              <a16:creationId xmlns=""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4</xdr:col>
      <xdr:colOff>9524</xdr:colOff>
      <xdr:row>4</xdr:row>
      <xdr:rowOff>0</xdr:rowOff>
    </xdr:to>
    <xdr:pic>
      <xdr:nvPicPr>
        <xdr:cNvPr id="6" name="Picture 5">
          <a:extLst>
            <a:ext uri="{FF2B5EF4-FFF2-40B4-BE49-F238E27FC236}">
              <a16:creationId xmlns="" xmlns:a16="http://schemas.microsoft.com/office/drawing/2014/main" id="{5F0F8703-9D06-4217-8407-DE7B14E8CFCB}"/>
            </a:ext>
          </a:extLst>
        </xdr:cNvPr>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0" y="0"/>
          <a:ext cx="3971924" cy="76200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0.54737</cdr:x>
      <cdr:y>0.68831</cdr:y>
    </cdr:from>
    <cdr:to>
      <cdr:x>0.8</cdr:x>
      <cdr:y>1</cdr:y>
    </cdr:to>
    <cdr:sp macro="" textlink="">
      <cdr:nvSpPr>
        <cdr:cNvPr id="2" name="TextBox 1"/>
        <cdr:cNvSpPr txBox="1"/>
      </cdr:nvSpPr>
      <cdr:spPr>
        <a:xfrm xmlns:a="http://schemas.openxmlformats.org/drawingml/2006/main">
          <a:off x="1981201" y="2809875"/>
          <a:ext cx="914400" cy="914400"/>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9526</xdr:colOff>
      <xdr:row>10</xdr:row>
      <xdr:rowOff>0</xdr:rowOff>
    </xdr:from>
    <xdr:to>
      <xdr:col>6</xdr:col>
      <xdr:colOff>1695451</xdr:colOff>
      <xdr:row>14</xdr:row>
      <xdr:rowOff>190501</xdr:rowOff>
    </xdr:to>
    <xdr:graphicFrame macro="">
      <xdr:nvGraphicFramePr>
        <xdr:cNvPr id="2" name="Chart 2">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104775</xdr:colOff>
      <xdr:row>0</xdr:row>
      <xdr:rowOff>38102</xdr:rowOff>
    </xdr:from>
    <xdr:to>
      <xdr:col>0</xdr:col>
      <xdr:colOff>1276350</xdr:colOff>
      <xdr:row>0</xdr:row>
      <xdr:rowOff>447676</xdr:rowOff>
    </xdr:to>
    <xdr:sp macro="" textlink="">
      <xdr:nvSpPr>
        <xdr:cNvPr id="3" name="Rounded Rectangle 3">
          <a:hlinkClick xmlns:r="http://schemas.openxmlformats.org/officeDocument/2006/relationships" r:id="rId2"/>
          <a:extLst>
            <a:ext uri="{FF2B5EF4-FFF2-40B4-BE49-F238E27FC236}">
              <a16:creationId xmlns="" xmlns:a16="http://schemas.microsoft.com/office/drawing/2014/main" id="{00000000-0008-0000-0200-000003000000}"/>
            </a:ext>
          </a:extLst>
        </xdr:cNvPr>
        <xdr:cNvSpPr>
          <a:spLocks noEditPoints="1"/>
        </xdr:cNvSpPr>
      </xdr:nvSpPr>
      <xdr:spPr bwMode="auto">
        <a:xfrm>
          <a:off x="104775" y="38102"/>
          <a:ext cx="1171575" cy="409574"/>
        </a:xfrm>
        <a:custGeom>
          <a:avLst/>
          <a:gdLst>
            <a:gd name="T0" fmla="*/ 0 w 1419225"/>
            <a:gd name="T1" fmla="*/ 84138 h 504825"/>
            <a:gd name="T2" fmla="*/ 0 w 1419225"/>
            <a:gd name="T3" fmla="*/ 84138 h 504825"/>
            <a:gd name="T4" fmla="*/ 84604 w 1419225"/>
            <a:gd name="T5" fmla="*/ 0 h 504825"/>
            <a:gd name="T6" fmla="*/ 1334618 w 1419225"/>
            <a:gd name="T7" fmla="*/ 0 h 504825"/>
            <a:gd name="T8" fmla="*/ 1334617 w 1419225"/>
            <a:gd name="T9" fmla="*/ 0 h 504825"/>
            <a:gd name="T10" fmla="*/ 1419224 w 1419225"/>
            <a:gd name="T11" fmla="*/ 84138 h 504825"/>
            <a:gd name="T12" fmla="*/ 1419225 w 1419225"/>
            <a:gd name="T13" fmla="*/ 420685 h 504825"/>
            <a:gd name="T14" fmla="*/ 1334619 w 1419225"/>
            <a:gd name="T15" fmla="*/ 504824 h 504825"/>
            <a:gd name="T16" fmla="*/ 84605 w 1419225"/>
            <a:gd name="T17" fmla="*/ 504825 h 504825"/>
            <a:gd name="T18" fmla="*/ 0 w 1419225"/>
            <a:gd name="T19" fmla="*/ 420686 h 504825"/>
            <a:gd name="T20" fmla="*/ 24780 w 1419225"/>
            <a:gd name="T21" fmla="*/ 24643 h 504825"/>
            <a:gd name="T22" fmla="*/ 1394444 w 1419225"/>
            <a:gd name="T23" fmla="*/ 480181 h 50482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T20" t="T21" r="T22" b="T23"/>
          <a:pathLst>
            <a:path w="1419225" h="504825">
              <a:moveTo>
                <a:pt x="0" y="84138"/>
              </a:moveTo>
              <a:lnTo>
                <a:pt x="0" y="84138"/>
              </a:lnTo>
              <a:cubicBezTo>
                <a:pt x="0" y="37669"/>
                <a:pt x="37878" y="0"/>
                <a:pt x="84604" y="0"/>
              </a:cubicBezTo>
              <a:lnTo>
                <a:pt x="1334618" y="0"/>
              </a:lnTo>
              <a:lnTo>
                <a:pt x="1334617" y="0"/>
              </a:lnTo>
              <a:cubicBezTo>
                <a:pt x="1381344" y="0"/>
                <a:pt x="1419224" y="37669"/>
                <a:pt x="1419224" y="84138"/>
              </a:cubicBezTo>
              <a:lnTo>
                <a:pt x="1419225" y="420685"/>
              </a:lnTo>
              <a:cubicBezTo>
                <a:pt x="1419225" y="467153"/>
                <a:pt x="1381345" y="504823"/>
                <a:pt x="1334619" y="504824"/>
              </a:cubicBezTo>
              <a:lnTo>
                <a:pt x="84605" y="504825"/>
              </a:lnTo>
              <a:cubicBezTo>
                <a:pt x="37878" y="504825"/>
                <a:pt x="0" y="467154"/>
                <a:pt x="0" y="420686"/>
              </a:cubicBezTo>
              <a:close/>
            </a:path>
          </a:pathLst>
        </a:custGeom>
        <a:solidFill>
          <a:srgbClr val="E7E6E6"/>
        </a:solidFill>
        <a:ln>
          <a:noFill/>
        </a:ln>
        <a:effectLst>
          <a:outerShdw dist="22860" dir="5400000" algn="ctr" rotWithShape="0">
            <a:srgbClr val="000000">
              <a:alpha val="26999"/>
            </a:srgbClr>
          </a:outerShdw>
        </a:effectLst>
        <a:extLst>
          <a:ext uri="{91240B29-F687-4F45-9708-019B960494DF}">
            <a14:hiddenLine xmlns="" xmlns:a14="http://schemas.microsoft.com/office/drawing/2010/main" w="9525" cmpd="sng">
              <a:solidFill>
                <a:srgbClr val="000000"/>
              </a:solidFill>
              <a:round/>
              <a:headEnd/>
              <a:tailEnd/>
            </a14:hiddenLine>
          </a:ext>
        </a:extLst>
      </xdr:spPr>
      <xdr:txBody>
        <a:bodyPr vertOverflow="clip" wrap="square" lIns="27432" tIns="27432" rIns="27432" bIns="27432" anchor="ctr"/>
        <a:lstStyle/>
        <a:p>
          <a:pPr algn="ctr" rtl="0">
            <a:defRPr sz="1000"/>
          </a:pPr>
          <a:r>
            <a:rPr lang="en-US" sz="1200" b="1" i="0" u="none" strike="noStrike" baseline="0">
              <a:solidFill>
                <a:srgbClr val="9BBB59"/>
              </a:solidFill>
              <a:latin typeface="Calibri"/>
            </a:rPr>
            <a:t>Home</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5:G11"/>
  <sheetViews>
    <sheetView workbookViewId="0">
      <selection activeCell="F15" sqref="F15"/>
    </sheetView>
  </sheetViews>
  <sheetFormatPr defaultRowHeight="15"/>
  <cols>
    <col min="1" max="1" width="28.140625" style="1" customWidth="1"/>
    <col min="2" max="5" width="10.42578125" style="1" customWidth="1"/>
    <col min="6" max="6" width="14.42578125" style="1" bestFit="1" customWidth="1"/>
    <col min="7" max="7" width="13" style="1" customWidth="1"/>
    <col min="8" max="8" width="6.28515625" style="1" customWidth="1"/>
    <col min="9" max="16384" width="9.140625" style="1"/>
  </cols>
  <sheetData>
    <row r="5" spans="1:7" ht="18" customHeight="1">
      <c r="A5" s="79" t="s">
        <v>0</v>
      </c>
      <c r="B5" s="80"/>
      <c r="C5" s="80"/>
      <c r="D5" s="80"/>
      <c r="E5" s="80"/>
      <c r="F5" s="80"/>
      <c r="G5" s="80"/>
    </row>
    <row r="6" spans="1:7" ht="18" customHeight="1">
      <c r="A6" s="81" t="s">
        <v>1</v>
      </c>
      <c r="B6" s="83" t="s">
        <v>2</v>
      </c>
      <c r="C6" s="83"/>
      <c r="D6" s="83"/>
      <c r="E6" s="83"/>
      <c r="F6" s="83"/>
      <c r="G6" s="84" t="s">
        <v>3</v>
      </c>
    </row>
    <row r="7" spans="1:7" ht="30.75" thickBot="1">
      <c r="A7" s="82"/>
      <c r="B7" s="37" t="s">
        <v>4</v>
      </c>
      <c r="C7" s="37" t="s">
        <v>5</v>
      </c>
      <c r="D7" s="37" t="s">
        <v>36</v>
      </c>
      <c r="E7" s="38" t="s">
        <v>35</v>
      </c>
      <c r="F7" s="37" t="s">
        <v>6</v>
      </c>
      <c r="G7" s="84"/>
    </row>
    <row r="8" spans="1:7" ht="15.75" thickTop="1">
      <c r="A8" s="74" t="s">
        <v>94</v>
      </c>
      <c r="B8" s="2">
        <f>Subscriptions!G7</f>
        <v>0</v>
      </c>
      <c r="C8" s="2">
        <f>Subscriptions!G8</f>
        <v>0</v>
      </c>
      <c r="D8" s="2">
        <f>Subscriptions!G9</f>
        <v>0</v>
      </c>
      <c r="E8" s="2">
        <f>Subscriptions!G10</f>
        <v>15</v>
      </c>
      <c r="F8" s="3">
        <f>SUM(B8:E8)</f>
        <v>15</v>
      </c>
      <c r="G8" s="4">
        <f>(B8+C8+D8)/(F8)</f>
        <v>0</v>
      </c>
    </row>
    <row r="9" spans="1:7">
      <c r="A9" s="5"/>
      <c r="B9" s="6"/>
      <c r="C9" s="6"/>
      <c r="D9" s="6"/>
      <c r="E9" s="6"/>
      <c r="F9" s="6"/>
      <c r="G9" s="6"/>
    </row>
    <row r="10" spans="1:7" ht="19.5" customHeight="1" thickBot="1">
      <c r="A10" s="7" t="s">
        <v>6</v>
      </c>
      <c r="B10" s="8">
        <f>SUM(B8:B9)</f>
        <v>0</v>
      </c>
      <c r="C10" s="8">
        <f>SUM(C8:C9)</f>
        <v>0</v>
      </c>
      <c r="D10" s="8">
        <f>SUM(D8:D9)</f>
        <v>0</v>
      </c>
      <c r="E10" s="8">
        <f>SUM(E8:E9)</f>
        <v>15</v>
      </c>
      <c r="F10" s="8">
        <f>SUM(F8:F9)</f>
        <v>15</v>
      </c>
      <c r="G10" s="9">
        <f>SUM(G8:G8)</f>
        <v>0</v>
      </c>
    </row>
    <row r="11" spans="1:7" ht="15.75" thickTop="1">
      <c r="F11" s="10" t="s">
        <v>7</v>
      </c>
      <c r="G11" s="10">
        <f>100%-G10</f>
        <v>1</v>
      </c>
    </row>
  </sheetData>
  <mergeCells count="4">
    <mergeCell ref="A5:G5"/>
    <mergeCell ref="A6:A7"/>
    <mergeCell ref="B6:F6"/>
    <mergeCell ref="G6:G7"/>
  </mergeCells>
  <hyperlinks>
    <hyperlink ref="A8" location="Subscriptions!A1" display="Subscriptions"/>
  </hyperlink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C25"/>
  <sheetViews>
    <sheetView zoomScaleSheetLayoutView="100" workbookViewId="0"/>
  </sheetViews>
  <sheetFormatPr defaultColWidth="9" defaultRowHeight="15"/>
  <cols>
    <col min="1" max="1" width="55.7109375" style="11" customWidth="1"/>
    <col min="2" max="2" width="11.7109375" style="13" customWidth="1"/>
    <col min="3" max="3" width="60.7109375" style="12" customWidth="1"/>
    <col min="4" max="16384" width="9" style="11"/>
  </cols>
  <sheetData>
    <row r="1" spans="1:3">
      <c r="A1" s="52" t="s">
        <v>31</v>
      </c>
      <c r="B1" s="52" t="s">
        <v>8</v>
      </c>
      <c r="C1" s="53" t="s">
        <v>9</v>
      </c>
    </row>
    <row r="2" spans="1:3" ht="15" customHeight="1">
      <c r="A2" s="85" t="s">
        <v>105</v>
      </c>
      <c r="B2" s="55" t="s">
        <v>43</v>
      </c>
      <c r="C2" s="54" t="str">
        <f>VLOOKUP(B2,Subscriptions!$A$19:$D$147,2,0)</f>
        <v>Verify Home screen after login into Application.</v>
      </c>
    </row>
    <row r="3" spans="1:3" ht="15" customHeight="1">
      <c r="A3" s="86"/>
      <c r="B3" s="55" t="s">
        <v>44</v>
      </c>
      <c r="C3" s="54" t="str">
        <f>VLOOKUP(B3,Subscriptions!$A$19:$D$147,2,0)</f>
        <v>Verify My Reports screen</v>
      </c>
    </row>
    <row r="4" spans="1:3" ht="15" customHeight="1">
      <c r="A4" s="86"/>
      <c r="B4" s="55" t="s">
        <v>45</v>
      </c>
      <c r="C4" s="54" t="str">
        <f>VLOOKUP(B4,Subscriptions!$A$19:$D$147,2,0)</f>
        <v>Verify Subscriptions tab without saved list.</v>
      </c>
    </row>
    <row r="5" spans="1:3" ht="15" customHeight="1">
      <c r="A5" s="86"/>
      <c r="B5" s="55" t="s">
        <v>46</v>
      </c>
      <c r="C5" s="54" t="str">
        <f>VLOOKUP(B5,Subscriptions!$A$19:$D$147,2,0)</f>
        <v>Verify Subscriptions tab with saved list.</v>
      </c>
    </row>
    <row r="6" spans="1:3" ht="15" customHeight="1">
      <c r="A6" s="86"/>
      <c r="B6" s="55" t="s">
        <v>47</v>
      </c>
      <c r="C6" s="54" t="str">
        <f>VLOOKUP(B6,Subscriptions!$A$19:$D$147,2,0)</f>
        <v>Verify Search box.</v>
      </c>
    </row>
    <row r="7" spans="1:3" ht="15" customHeight="1">
      <c r="A7" s="86"/>
      <c r="B7" s="55" t="s">
        <v>48</v>
      </c>
      <c r="C7" s="54" t="str">
        <f>VLOOKUP(B7,Subscriptions!$A$19:$D$147,2,0)</f>
        <v>Verify when options for any saved Subscription record</v>
      </c>
    </row>
    <row r="8" spans="1:3" ht="15" customHeight="1">
      <c r="A8" s="86"/>
      <c r="B8" s="55" t="s">
        <v>49</v>
      </c>
      <c r="C8" s="54" t="str">
        <f>VLOOKUP(B8,Subscriptions!$A$19:$D$147,2,0)</f>
        <v>Verify VIEW / EDIT option for scription record</v>
      </c>
    </row>
    <row r="9" spans="1:3" ht="15" customHeight="1">
      <c r="A9" s="86"/>
      <c r="B9" s="55" t="s">
        <v>50</v>
      </c>
      <c r="C9" s="54" t="str">
        <f>VLOOKUP(B9,Subscriptions!$A$19:$D$147,2,0)</f>
        <v>Verify SEND ME NOW button from Subscription popup.</v>
      </c>
    </row>
    <row r="10" spans="1:3" ht="15" customHeight="1">
      <c r="A10" s="86"/>
      <c r="B10" s="55" t="s">
        <v>51</v>
      </c>
      <c r="C10" s="54" t="str">
        <f>VLOOKUP(B10,Subscriptions!$A$19:$D$147,2,0)</f>
        <v>Verify SEND TO ALL button from Subscription popup.</v>
      </c>
    </row>
    <row r="11" spans="1:3" ht="15" customHeight="1">
      <c r="A11" s="86"/>
      <c r="B11" s="55" t="s">
        <v>52</v>
      </c>
      <c r="C11" s="54" t="str">
        <f>VLOOKUP(B11,Subscriptions!$A$19:$D$147,2,0)</f>
        <v>Verify CREATE SUBSCRIPTION button.</v>
      </c>
    </row>
    <row r="12" spans="1:3" ht="15" customHeight="1">
      <c r="A12" s="86"/>
      <c r="B12" s="55" t="s">
        <v>53</v>
      </c>
      <c r="C12" s="54" t="str">
        <f>VLOOKUP(B12,Subscriptions!$A$19:$D$147,2,0)</f>
        <v>Verify Sorting functionality.</v>
      </c>
    </row>
    <row r="13" spans="1:3" ht="15" customHeight="1">
      <c r="A13" s="86"/>
      <c r="B13" s="55" t="s">
        <v>54</v>
      </c>
      <c r="C13" s="54" t="str">
        <f>VLOOKUP(B13,Subscriptions!$A$19:$D$147,2,0)</f>
        <v>Verify Drag &amp; Drop functionality for any column.</v>
      </c>
    </row>
    <row r="14" spans="1:3" ht="15" customHeight="1">
      <c r="A14" s="86"/>
      <c r="B14" s="55" t="s">
        <v>55</v>
      </c>
      <c r="C14" s="54" t="str">
        <f>VLOOKUP(B14,Subscriptions!$A$19:$D$147,2,0)</f>
        <v>Verify when user click on View / Edit.</v>
      </c>
    </row>
    <row r="15" spans="1:3" ht="15" customHeight="1">
      <c r="A15" s="86"/>
      <c r="B15" s="55" t="s">
        <v>56</v>
      </c>
      <c r="C15" s="54" t="str">
        <f>VLOOKUP(B15,Subscriptions!$A$19:$D$147,2,0)</f>
        <v>Verify when user click on Delete.</v>
      </c>
    </row>
    <row r="16" spans="1:3" ht="15" customHeight="1">
      <c r="A16" s="86"/>
      <c r="B16" s="55" t="s">
        <v>57</v>
      </c>
      <c r="C16" s="54" t="str">
        <f>VLOOKUP(B16,Subscriptions!$A$19:$D$147,2,0)</f>
        <v>Verify when user click on Delete and Cancel button.</v>
      </c>
    </row>
    <row r="17" spans="1:3" ht="15" customHeight="1">
      <c r="A17" s="86"/>
      <c r="B17" s="55" t="s">
        <v>59</v>
      </c>
      <c r="C17" s="54" t="e">
        <f>VLOOKUP(B17,Subscriptions!$A$19:$D$147,2,0)</f>
        <v>#N/A</v>
      </c>
    </row>
    <row r="18" spans="1:3" ht="15" customHeight="1">
      <c r="A18" s="86"/>
      <c r="B18" s="55" t="s">
        <v>60</v>
      </c>
      <c r="C18" s="54" t="e">
        <f>VLOOKUP(B18,Subscriptions!$A$19:$D$147,2,0)</f>
        <v>#N/A</v>
      </c>
    </row>
    <row r="19" spans="1:3" ht="15" customHeight="1">
      <c r="A19" s="86"/>
      <c r="B19" s="55" t="s">
        <v>64</v>
      </c>
      <c r="C19" s="54" t="e">
        <f>VLOOKUP(B19,Subscriptions!$A$19:$D$147,2,0)</f>
        <v>#N/A</v>
      </c>
    </row>
    <row r="20" spans="1:3" ht="15" customHeight="1">
      <c r="A20" s="86"/>
      <c r="B20" s="55" t="s">
        <v>65</v>
      </c>
      <c r="C20" s="54" t="e">
        <f>VLOOKUP(B20,Subscriptions!$A$19:$D$147,2,0)</f>
        <v>#N/A</v>
      </c>
    </row>
    <row r="21" spans="1:3">
      <c r="A21" s="86"/>
      <c r="B21" s="55" t="s">
        <v>67</v>
      </c>
      <c r="C21" s="54" t="e">
        <f>VLOOKUP(B21,Subscriptions!$A$19:$D$147,2,0)</f>
        <v>#N/A</v>
      </c>
    </row>
    <row r="22" spans="1:3">
      <c r="A22" s="86"/>
      <c r="B22" s="55" t="s">
        <v>75</v>
      </c>
      <c r="C22" s="54" t="e">
        <f>VLOOKUP(B22,Subscriptions!$A$19:$D$147,2,0)</f>
        <v>#N/A</v>
      </c>
    </row>
    <row r="23" spans="1:3">
      <c r="A23" s="86"/>
      <c r="B23" s="55" t="s">
        <v>76</v>
      </c>
      <c r="C23" s="54" t="e">
        <f>VLOOKUP(B23,Subscriptions!$A$19:$D$147,2,0)</f>
        <v>#N/A</v>
      </c>
    </row>
    <row r="24" spans="1:3">
      <c r="A24" s="86"/>
      <c r="B24" s="55" t="s">
        <v>77</v>
      </c>
      <c r="C24" s="54" t="e">
        <f>VLOOKUP(B24,Subscriptions!$A$19:$D$147,2,0)</f>
        <v>#N/A</v>
      </c>
    </row>
    <row r="25" spans="1:3">
      <c r="A25" s="87"/>
      <c r="B25" s="55" t="s">
        <v>78</v>
      </c>
      <c r="C25" s="54" t="e">
        <f>VLOOKUP(B25,Subscriptions!$A$19:$D$147,2,0)</f>
        <v>#N/A</v>
      </c>
    </row>
  </sheetData>
  <mergeCells count="1">
    <mergeCell ref="A2:A25"/>
  </mergeCells>
  <pageMargins left="0.69861111111111107" right="0.69861111111111107" top="0.75" bottom="0.75" header="0.3" footer="0.3"/>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G147"/>
  <sheetViews>
    <sheetView tabSelected="1" topLeftCell="A97" zoomScaleSheetLayoutView="100" workbookViewId="0">
      <selection activeCell="C101" sqref="C101"/>
    </sheetView>
  </sheetViews>
  <sheetFormatPr defaultColWidth="8.7109375" defaultRowHeight="15"/>
  <cols>
    <col min="1" max="1" width="20.7109375" style="34" customWidth="1"/>
    <col min="2" max="2" width="65.7109375" style="31" customWidth="1"/>
    <col min="3" max="3" width="93.7109375" style="31" bestFit="1" customWidth="1"/>
    <col min="4" max="5" width="15.7109375" style="31" customWidth="1"/>
    <col min="6" max="6" width="15.85546875" style="31" bestFit="1" customWidth="1"/>
    <col min="7" max="7" width="25.7109375" style="34" customWidth="1"/>
    <col min="8" max="16384" width="8.7109375" style="14"/>
  </cols>
  <sheetData>
    <row r="1" spans="1:7" ht="39.950000000000003" customHeight="1" thickBot="1">
      <c r="A1" s="32"/>
      <c r="B1" s="14"/>
      <c r="C1" s="14"/>
      <c r="D1" s="14"/>
      <c r="E1" s="14"/>
      <c r="F1" s="14"/>
      <c r="G1" s="56"/>
    </row>
    <row r="2" spans="1:7" ht="15.75" thickBot="1">
      <c r="A2" s="15"/>
      <c r="B2" s="16" t="s">
        <v>10</v>
      </c>
      <c r="C2" s="25" t="s">
        <v>94</v>
      </c>
      <c r="D2" s="18"/>
      <c r="E2" s="15"/>
      <c r="F2" s="89" t="s">
        <v>11</v>
      </c>
      <c r="G2" s="89"/>
    </row>
    <row r="3" spans="1:7">
      <c r="A3" s="15"/>
      <c r="B3" s="16" t="s">
        <v>12</v>
      </c>
      <c r="C3" s="25" t="s">
        <v>94</v>
      </c>
      <c r="D3" s="18"/>
      <c r="E3" s="15"/>
      <c r="F3" s="45" t="s">
        <v>13</v>
      </c>
      <c r="G3" s="57"/>
    </row>
    <row r="4" spans="1:7">
      <c r="A4" s="15"/>
      <c r="B4" s="16" t="s">
        <v>14</v>
      </c>
      <c r="C4" s="25" t="s">
        <v>42</v>
      </c>
      <c r="D4" s="19"/>
      <c r="E4" s="15"/>
      <c r="F4" s="46" t="s">
        <v>15</v>
      </c>
      <c r="G4" s="58"/>
    </row>
    <row r="5" spans="1:7" ht="15.75" thickBot="1">
      <c r="A5" s="15"/>
      <c r="B5" s="16" t="s">
        <v>16</v>
      </c>
      <c r="C5" s="25" t="s">
        <v>61</v>
      </c>
      <c r="D5" s="18"/>
      <c r="E5" s="15"/>
      <c r="F5" s="47" t="s">
        <v>17</v>
      </c>
      <c r="G5" s="59"/>
    </row>
    <row r="6" spans="1:7" ht="15.75" thickBot="1">
      <c r="A6" s="15"/>
      <c r="B6" s="48" t="s">
        <v>37</v>
      </c>
      <c r="C6" s="20"/>
      <c r="D6" s="21"/>
      <c r="E6" s="15"/>
      <c r="F6" s="90" t="s">
        <v>18</v>
      </c>
      <c r="G6" s="90"/>
    </row>
    <row r="7" spans="1:7">
      <c r="A7" s="15"/>
      <c r="B7" s="48" t="s">
        <v>38</v>
      </c>
      <c r="C7" s="22">
        <v>43557</v>
      </c>
      <c r="D7" s="23"/>
      <c r="E7" s="15"/>
      <c r="F7" s="49" t="s">
        <v>4</v>
      </c>
      <c r="G7" s="39">
        <f>COUNTIF(G19:G147,"Pass")</f>
        <v>0</v>
      </c>
    </row>
    <row r="8" spans="1:7">
      <c r="A8" s="15"/>
      <c r="B8" s="16" t="s">
        <v>19</v>
      </c>
      <c r="C8" s="25" t="s">
        <v>68</v>
      </c>
      <c r="D8" s="24"/>
      <c r="E8" s="15"/>
      <c r="F8" s="50" t="s">
        <v>5</v>
      </c>
      <c r="G8" s="40">
        <f>COUNTIF(G19:G147,"Fail")</f>
        <v>0</v>
      </c>
    </row>
    <row r="9" spans="1:7">
      <c r="A9" s="15"/>
      <c r="B9" s="16" t="s">
        <v>20</v>
      </c>
      <c r="C9" s="25" t="s">
        <v>32</v>
      </c>
      <c r="D9" s="24"/>
      <c r="E9" s="15"/>
      <c r="F9" s="42" t="s">
        <v>36</v>
      </c>
      <c r="G9" s="40">
        <f>COUNTIF(G19:G147,"Blocked")</f>
        <v>0</v>
      </c>
    </row>
    <row r="10" spans="1:7" ht="15.75" thickBot="1">
      <c r="A10" s="15"/>
      <c r="B10" s="48" t="s">
        <v>39</v>
      </c>
      <c r="C10" s="22"/>
      <c r="D10" s="23"/>
      <c r="E10" s="15"/>
      <c r="F10" s="43" t="s">
        <v>35</v>
      </c>
      <c r="G10" s="41">
        <f>COUNTIF(G19:G147,"Not Executed")</f>
        <v>15</v>
      </c>
    </row>
    <row r="11" spans="1:7">
      <c r="A11" s="15"/>
      <c r="B11" s="16" t="s">
        <v>21</v>
      </c>
      <c r="C11" s="17">
        <f>G7</f>
        <v>0</v>
      </c>
      <c r="D11" s="24"/>
      <c r="E11" s="15"/>
      <c r="F11" s="44"/>
      <c r="G11" s="60"/>
    </row>
    <row r="12" spans="1:7">
      <c r="A12" s="15"/>
      <c r="B12" s="16" t="s">
        <v>22</v>
      </c>
      <c r="C12" s="17">
        <f>G8</f>
        <v>0</v>
      </c>
      <c r="D12" s="24"/>
      <c r="E12" s="15"/>
      <c r="F12" s="26"/>
      <c r="G12" s="61"/>
    </row>
    <row r="13" spans="1:7">
      <c r="A13" s="15"/>
      <c r="B13" s="48" t="s">
        <v>40</v>
      </c>
      <c r="C13" s="17">
        <f>G9</f>
        <v>0</v>
      </c>
      <c r="D13" s="27"/>
      <c r="E13" s="15"/>
      <c r="F13" s="26"/>
      <c r="G13" s="61"/>
    </row>
    <row r="14" spans="1:7">
      <c r="A14" s="24"/>
      <c r="B14" s="48" t="s">
        <v>41</v>
      </c>
      <c r="C14" s="17">
        <f>G10</f>
        <v>15</v>
      </c>
      <c r="D14" s="28"/>
      <c r="E14" s="15"/>
      <c r="F14" s="26"/>
      <c r="G14" s="61"/>
    </row>
    <row r="15" spans="1:7" ht="15.75" thickBot="1">
      <c r="A15" s="24"/>
      <c r="B15" s="28"/>
      <c r="C15" s="28"/>
      <c r="D15" s="28"/>
      <c r="E15" s="15"/>
      <c r="F15" s="29"/>
      <c r="G15" s="62"/>
    </row>
    <row r="17" spans="1:7" ht="18.75">
      <c r="A17" s="91" t="s">
        <v>106</v>
      </c>
      <c r="B17" s="91"/>
      <c r="C17" s="91"/>
      <c r="D17" s="91"/>
      <c r="E17" s="91"/>
      <c r="F17" s="91"/>
      <c r="G17" s="91"/>
    </row>
    <row r="18" spans="1:7" ht="18.75">
      <c r="A18" s="91" t="s">
        <v>62</v>
      </c>
      <c r="B18" s="91"/>
      <c r="C18" s="91"/>
      <c r="D18" s="91"/>
      <c r="E18" s="91"/>
      <c r="F18" s="91"/>
      <c r="G18" s="91"/>
    </row>
    <row r="19" spans="1:7" s="51" customFormat="1">
      <c r="A19" s="33" t="s">
        <v>43</v>
      </c>
      <c r="B19" s="88" t="s">
        <v>69</v>
      </c>
      <c r="C19" s="88"/>
      <c r="D19" s="88"/>
      <c r="E19" s="64"/>
      <c r="F19" s="63" t="s">
        <v>23</v>
      </c>
      <c r="G19" s="72" t="str">
        <f>IF(COUNTIF(F22:F22,"Blocked")&gt;0,"Blocked",IF(COUNTIF(F22:F22,"Fail")&gt;0,"Fail",IF(COUNTIF(F22:F22,"")=0,"Pass","Not Executed")))</f>
        <v>Not Executed</v>
      </c>
    </row>
    <row r="20" spans="1:7" s="51" customFormat="1" ht="30">
      <c r="A20" s="65" t="s">
        <v>24</v>
      </c>
      <c r="B20" s="30" t="s">
        <v>79</v>
      </c>
      <c r="C20" s="30"/>
      <c r="D20" s="30"/>
      <c r="E20" s="30"/>
      <c r="F20" s="66"/>
      <c r="G20" s="66"/>
    </row>
    <row r="21" spans="1:7" s="51" customFormat="1">
      <c r="A21" s="35" t="s">
        <v>25</v>
      </c>
      <c r="B21" s="35" t="s">
        <v>26</v>
      </c>
      <c r="C21" s="35" t="s">
        <v>34</v>
      </c>
      <c r="D21" s="35" t="s">
        <v>33</v>
      </c>
      <c r="E21" s="35" t="s">
        <v>27</v>
      </c>
      <c r="F21" s="35" t="s">
        <v>28</v>
      </c>
      <c r="G21" s="35" t="s">
        <v>29</v>
      </c>
    </row>
    <row r="22" spans="1:7" s="51" customFormat="1" ht="255">
      <c r="A22" s="67">
        <v>1</v>
      </c>
      <c r="B22" s="69" t="s">
        <v>66</v>
      </c>
      <c r="C22" s="75" t="s">
        <v>118</v>
      </c>
      <c r="D22" s="68"/>
      <c r="E22" s="68"/>
      <c r="F22" s="36"/>
      <c r="G22" s="73"/>
    </row>
    <row r="23" spans="1:7" s="71" customFormat="1">
      <c r="A23" s="65" t="s">
        <v>30</v>
      </c>
      <c r="B23" s="70"/>
      <c r="C23" s="70"/>
      <c r="D23" s="70"/>
      <c r="E23" s="70"/>
      <c r="F23" s="70"/>
      <c r="G23" s="65"/>
    </row>
    <row r="24" spans="1:7" s="51" customFormat="1">
      <c r="A24" s="33" t="s">
        <v>44</v>
      </c>
      <c r="B24" s="88" t="s">
        <v>119</v>
      </c>
      <c r="C24" s="88"/>
      <c r="D24" s="88"/>
      <c r="E24" s="64"/>
      <c r="F24" s="76" t="s">
        <v>23</v>
      </c>
      <c r="G24" s="72" t="str">
        <f>IF(COUNTIF(F27:F29,"Blocked")&gt;0,"Blocked",IF(COUNTIF(F27:F29,"Fail")&gt;0,"Fail",IF(COUNTIF(F27:F29,"")=0,"Pass","Not Executed")))</f>
        <v>Not Executed</v>
      </c>
    </row>
    <row r="25" spans="1:7" s="51" customFormat="1">
      <c r="A25" s="65" t="s">
        <v>24</v>
      </c>
      <c r="B25" s="30" t="s">
        <v>74</v>
      </c>
      <c r="C25" s="30"/>
      <c r="D25" s="30"/>
      <c r="E25" s="30"/>
      <c r="F25" s="66"/>
      <c r="G25" s="66"/>
    </row>
    <row r="26" spans="1:7" s="51" customFormat="1">
      <c r="A26" s="35" t="s">
        <v>25</v>
      </c>
      <c r="B26" s="35" t="s">
        <v>26</v>
      </c>
      <c r="C26" s="35" t="s">
        <v>63</v>
      </c>
      <c r="D26" s="35" t="s">
        <v>33</v>
      </c>
      <c r="E26" s="35" t="s">
        <v>27</v>
      </c>
      <c r="F26" s="35" t="s">
        <v>28</v>
      </c>
      <c r="G26" s="35" t="s">
        <v>29</v>
      </c>
    </row>
    <row r="27" spans="1:7" s="51" customFormat="1" ht="15.75">
      <c r="A27" s="67">
        <v>1</v>
      </c>
      <c r="B27" s="69" t="s">
        <v>80</v>
      </c>
      <c r="C27" s="68" t="s">
        <v>81</v>
      </c>
      <c r="D27" s="68"/>
      <c r="E27" s="68"/>
      <c r="F27" s="36"/>
      <c r="G27" s="73"/>
    </row>
    <row r="28" spans="1:7" s="51" customFormat="1" ht="240">
      <c r="A28" s="67">
        <v>2</v>
      </c>
      <c r="B28" s="69" t="s">
        <v>120</v>
      </c>
      <c r="C28" s="77" t="s">
        <v>121</v>
      </c>
      <c r="D28" s="68"/>
      <c r="E28" s="68"/>
      <c r="F28" s="36"/>
      <c r="G28" s="73"/>
    </row>
    <row r="29" spans="1:7" s="51" customFormat="1" ht="120">
      <c r="A29" s="67">
        <v>3</v>
      </c>
      <c r="B29" s="69" t="s">
        <v>119</v>
      </c>
      <c r="C29" s="68" t="s">
        <v>122</v>
      </c>
      <c r="D29" s="68"/>
      <c r="E29" s="68"/>
      <c r="F29" s="36"/>
      <c r="G29" s="73"/>
    </row>
    <row r="30" spans="1:7" s="71" customFormat="1" ht="14.25" customHeight="1">
      <c r="A30" s="65" t="s">
        <v>30</v>
      </c>
      <c r="B30" s="70"/>
      <c r="C30" s="70"/>
      <c r="D30" s="70"/>
      <c r="E30" s="70"/>
      <c r="F30" s="70"/>
      <c r="G30" s="65"/>
    </row>
    <row r="31" spans="1:7" s="51" customFormat="1">
      <c r="A31" s="33" t="s">
        <v>45</v>
      </c>
      <c r="B31" s="88" t="s">
        <v>107</v>
      </c>
      <c r="C31" s="88"/>
      <c r="D31" s="88"/>
      <c r="E31" s="64"/>
      <c r="F31" s="63" t="s">
        <v>23</v>
      </c>
      <c r="G31" s="72" t="str">
        <f>IF(COUNTIF(F34:F36,"Blocked")&gt;0,"Blocked",IF(COUNTIF(F34:F36,"Fail")&gt;0,"Fail",IF(COUNTIF(F34:F36,"")=0,"Pass","Not Executed")))</f>
        <v>Not Executed</v>
      </c>
    </row>
    <row r="32" spans="1:7" s="51" customFormat="1">
      <c r="A32" s="65" t="s">
        <v>24</v>
      </c>
      <c r="B32" s="30" t="s">
        <v>74</v>
      </c>
      <c r="C32" s="30"/>
      <c r="D32" s="30"/>
      <c r="E32" s="30"/>
      <c r="F32" s="66"/>
      <c r="G32" s="66"/>
    </row>
    <row r="33" spans="1:7" s="51" customFormat="1">
      <c r="A33" s="35" t="s">
        <v>25</v>
      </c>
      <c r="B33" s="35" t="s">
        <v>26</v>
      </c>
      <c r="C33" s="35" t="s">
        <v>34</v>
      </c>
      <c r="D33" s="35" t="s">
        <v>33</v>
      </c>
      <c r="E33" s="35" t="s">
        <v>27</v>
      </c>
      <c r="F33" s="35" t="s">
        <v>28</v>
      </c>
      <c r="G33" s="35" t="s">
        <v>29</v>
      </c>
    </row>
    <row r="34" spans="1:7" s="51" customFormat="1" ht="15.75">
      <c r="A34" s="67">
        <v>1</v>
      </c>
      <c r="B34" s="69" t="s">
        <v>66</v>
      </c>
      <c r="C34" s="68" t="s">
        <v>58</v>
      </c>
      <c r="D34" s="68"/>
      <c r="E34" s="68"/>
      <c r="F34" s="36"/>
      <c r="G34" s="73"/>
    </row>
    <row r="35" spans="1:7" s="51" customFormat="1" ht="120">
      <c r="A35" s="67">
        <v>2</v>
      </c>
      <c r="B35" s="69" t="s">
        <v>119</v>
      </c>
      <c r="C35" s="68" t="s">
        <v>122</v>
      </c>
      <c r="D35" s="68"/>
      <c r="E35" s="68"/>
      <c r="F35" s="36"/>
      <c r="G35" s="73"/>
    </row>
    <row r="36" spans="1:7" s="51" customFormat="1" ht="45">
      <c r="A36" s="67">
        <v>3</v>
      </c>
      <c r="B36" s="69" t="s">
        <v>100</v>
      </c>
      <c r="C36" s="68" t="s">
        <v>123</v>
      </c>
      <c r="D36" s="68"/>
      <c r="E36" s="68"/>
      <c r="F36" s="36"/>
      <c r="G36" s="73"/>
    </row>
    <row r="37" spans="1:7" s="71" customFormat="1">
      <c r="A37" s="65" t="s">
        <v>30</v>
      </c>
      <c r="B37" s="70"/>
      <c r="C37" s="70"/>
      <c r="D37" s="70"/>
      <c r="E37" s="70"/>
      <c r="F37" s="70"/>
      <c r="G37" s="65"/>
    </row>
    <row r="38" spans="1:7" s="51" customFormat="1">
      <c r="A38" s="33" t="s">
        <v>46</v>
      </c>
      <c r="B38" s="88" t="s">
        <v>108</v>
      </c>
      <c r="C38" s="88"/>
      <c r="D38" s="88"/>
      <c r="E38" s="64"/>
      <c r="F38" s="63" t="s">
        <v>23</v>
      </c>
      <c r="G38" s="72" t="str">
        <f>IF(COUNTIF(F41:F43,"Blocked")&gt;0,"Blocked",IF(COUNTIF(F41:F43,"Fail")&gt;0,"Fail",IF(COUNTIF(F41:F43,"")=0,"Pass","Not Executed")))</f>
        <v>Not Executed</v>
      </c>
    </row>
    <row r="39" spans="1:7" s="51" customFormat="1">
      <c r="A39" s="65" t="s">
        <v>24</v>
      </c>
      <c r="B39" s="30" t="s">
        <v>74</v>
      </c>
      <c r="C39" s="30"/>
      <c r="D39" s="30"/>
      <c r="E39" s="30"/>
      <c r="F39" s="66"/>
      <c r="G39" s="66"/>
    </row>
    <row r="40" spans="1:7" s="51" customFormat="1">
      <c r="A40" s="35" t="s">
        <v>25</v>
      </c>
      <c r="B40" s="35" t="s">
        <v>26</v>
      </c>
      <c r="C40" s="35" t="s">
        <v>34</v>
      </c>
      <c r="D40" s="35" t="s">
        <v>33</v>
      </c>
      <c r="E40" s="35" t="s">
        <v>27</v>
      </c>
      <c r="F40" s="35" t="s">
        <v>28</v>
      </c>
      <c r="G40" s="35" t="s">
        <v>29</v>
      </c>
    </row>
    <row r="41" spans="1:7" s="51" customFormat="1" ht="15.75">
      <c r="A41" s="67">
        <v>1</v>
      </c>
      <c r="B41" s="69" t="s">
        <v>66</v>
      </c>
      <c r="C41" s="68" t="s">
        <v>58</v>
      </c>
      <c r="D41" s="68"/>
      <c r="E41" s="68"/>
      <c r="F41" s="36"/>
      <c r="G41" s="73"/>
    </row>
    <row r="42" spans="1:7" s="51" customFormat="1" ht="120">
      <c r="A42" s="67">
        <v>2</v>
      </c>
      <c r="B42" s="69" t="s">
        <v>119</v>
      </c>
      <c r="C42" s="68" t="s">
        <v>122</v>
      </c>
      <c r="D42" s="68"/>
      <c r="E42" s="68"/>
      <c r="F42" s="36"/>
      <c r="G42" s="73"/>
    </row>
    <row r="43" spans="1:7" s="51" customFormat="1" ht="135">
      <c r="A43" s="67">
        <v>3</v>
      </c>
      <c r="B43" s="69" t="s">
        <v>100</v>
      </c>
      <c r="C43" s="68" t="s">
        <v>124</v>
      </c>
      <c r="D43" s="68"/>
      <c r="E43" s="68"/>
      <c r="F43" s="36"/>
      <c r="G43" s="73"/>
    </row>
    <row r="44" spans="1:7" s="71" customFormat="1">
      <c r="A44" s="65" t="s">
        <v>30</v>
      </c>
      <c r="B44" s="70"/>
      <c r="C44" s="70"/>
      <c r="D44" s="70"/>
      <c r="E44" s="70"/>
      <c r="F44" s="70"/>
      <c r="G44" s="65"/>
    </row>
    <row r="45" spans="1:7" s="51" customFormat="1">
      <c r="A45" s="33" t="s">
        <v>47</v>
      </c>
      <c r="B45" s="88" t="s">
        <v>82</v>
      </c>
      <c r="C45" s="88"/>
      <c r="D45" s="88"/>
      <c r="E45" s="64"/>
      <c r="F45" s="63" t="s">
        <v>23</v>
      </c>
      <c r="G45" s="72" t="str">
        <f>IF(COUNTIF(F48:F52,"Blocked")&gt;0,"Blocked",IF(COUNTIF(F48:F52,"Fail")&gt;0,"Fail",IF(COUNTIF(F48:F52,"")=0,"Pass","Not Executed")))</f>
        <v>Not Executed</v>
      </c>
    </row>
    <row r="46" spans="1:7" s="51" customFormat="1">
      <c r="A46" s="65" t="s">
        <v>24</v>
      </c>
      <c r="B46" s="30" t="s">
        <v>74</v>
      </c>
      <c r="C46" s="30"/>
      <c r="D46" s="30"/>
      <c r="E46" s="30"/>
      <c r="F46" s="66"/>
      <c r="G46" s="66"/>
    </row>
    <row r="47" spans="1:7" s="51" customFormat="1">
      <c r="A47" s="35" t="s">
        <v>25</v>
      </c>
      <c r="B47" s="35" t="s">
        <v>26</v>
      </c>
      <c r="C47" s="35" t="s">
        <v>34</v>
      </c>
      <c r="D47" s="35" t="s">
        <v>33</v>
      </c>
      <c r="E47" s="35" t="s">
        <v>27</v>
      </c>
      <c r="F47" s="35" t="s">
        <v>28</v>
      </c>
      <c r="G47" s="35" t="s">
        <v>29</v>
      </c>
    </row>
    <row r="48" spans="1:7" s="51" customFormat="1" ht="15.75">
      <c r="A48" s="67">
        <v>1</v>
      </c>
      <c r="B48" s="69" t="s">
        <v>66</v>
      </c>
      <c r="C48" s="68" t="s">
        <v>58</v>
      </c>
      <c r="D48" s="68"/>
      <c r="E48" s="68"/>
      <c r="F48" s="36"/>
      <c r="G48" s="73"/>
    </row>
    <row r="49" spans="1:7" s="51" customFormat="1" ht="120">
      <c r="A49" s="67">
        <v>2</v>
      </c>
      <c r="B49" s="69" t="s">
        <v>119</v>
      </c>
      <c r="C49" s="68" t="s">
        <v>122</v>
      </c>
      <c r="D49" s="68"/>
      <c r="E49" s="68"/>
      <c r="F49" s="36"/>
      <c r="G49" s="73"/>
    </row>
    <row r="50" spans="1:7" s="51" customFormat="1" ht="135">
      <c r="A50" s="67">
        <v>3</v>
      </c>
      <c r="B50" s="69" t="s">
        <v>100</v>
      </c>
      <c r="C50" s="68" t="s">
        <v>124</v>
      </c>
      <c r="D50" s="68"/>
      <c r="E50" s="68"/>
      <c r="F50" s="36"/>
      <c r="G50" s="73"/>
    </row>
    <row r="51" spans="1:7" s="51" customFormat="1" ht="15.75">
      <c r="A51" s="67">
        <v>4</v>
      </c>
      <c r="B51" s="69" t="s">
        <v>82</v>
      </c>
      <c r="C51" s="92" t="s">
        <v>83</v>
      </c>
      <c r="D51" s="68"/>
      <c r="E51" s="68"/>
      <c r="F51" s="36"/>
      <c r="G51" s="73"/>
    </row>
    <row r="52" spans="1:7" s="51" customFormat="1" ht="15.75">
      <c r="A52" s="67">
        <v>5</v>
      </c>
      <c r="B52" s="69" t="s">
        <v>109</v>
      </c>
      <c r="C52" s="68" t="s">
        <v>84</v>
      </c>
      <c r="D52" s="68"/>
      <c r="E52" s="68"/>
      <c r="F52" s="36"/>
      <c r="G52" s="73"/>
    </row>
    <row r="53" spans="1:7" s="71" customFormat="1">
      <c r="A53" s="65" t="s">
        <v>30</v>
      </c>
      <c r="B53" s="70"/>
      <c r="C53" s="70"/>
      <c r="D53" s="70"/>
      <c r="E53" s="70"/>
      <c r="F53" s="70"/>
      <c r="G53" s="65"/>
    </row>
    <row r="54" spans="1:7" s="51" customFormat="1">
      <c r="A54" s="33" t="s">
        <v>48</v>
      </c>
      <c r="B54" s="88" t="s">
        <v>125</v>
      </c>
      <c r="C54" s="88"/>
      <c r="D54" s="88"/>
      <c r="E54" s="64"/>
      <c r="F54" s="63" t="s">
        <v>23</v>
      </c>
      <c r="G54" s="72" t="str">
        <f>IF(COUNTIF(F57:F60,"Blocked")&gt;0,"Blocked",IF(COUNTIF(F57:F60,"Fail")&gt;0,"Fail",IF(COUNTIF(F57:F60,"")=0,"Pass","Not Executed")))</f>
        <v>Not Executed</v>
      </c>
    </row>
    <row r="55" spans="1:7" s="51" customFormat="1">
      <c r="A55" s="65" t="s">
        <v>24</v>
      </c>
      <c r="B55" s="30"/>
      <c r="C55" s="30"/>
      <c r="D55" s="30"/>
      <c r="E55" s="30"/>
      <c r="F55" s="66"/>
      <c r="G55" s="66"/>
    </row>
    <row r="56" spans="1:7" s="51" customFormat="1">
      <c r="A56" s="35" t="s">
        <v>25</v>
      </c>
      <c r="B56" s="35" t="s">
        <v>26</v>
      </c>
      <c r="C56" s="35" t="s">
        <v>34</v>
      </c>
      <c r="D56" s="35" t="s">
        <v>33</v>
      </c>
      <c r="E56" s="35" t="s">
        <v>27</v>
      </c>
      <c r="F56" s="35" t="s">
        <v>28</v>
      </c>
      <c r="G56" s="35" t="s">
        <v>29</v>
      </c>
    </row>
    <row r="57" spans="1:7" s="51" customFormat="1" ht="15.75">
      <c r="A57" s="67">
        <v>1</v>
      </c>
      <c r="B57" s="69" t="s">
        <v>66</v>
      </c>
      <c r="C57" s="68" t="s">
        <v>58</v>
      </c>
      <c r="D57" s="68"/>
      <c r="E57" s="68"/>
      <c r="F57" s="36"/>
      <c r="G57" s="73"/>
    </row>
    <row r="58" spans="1:7" s="51" customFormat="1" ht="120">
      <c r="A58" s="67">
        <v>2</v>
      </c>
      <c r="B58" s="69" t="s">
        <v>119</v>
      </c>
      <c r="C58" s="68" t="s">
        <v>122</v>
      </c>
      <c r="D58" s="68"/>
      <c r="E58" s="68"/>
      <c r="F58" s="36"/>
      <c r="G58" s="73"/>
    </row>
    <row r="59" spans="1:7" s="51" customFormat="1" ht="75">
      <c r="A59" s="67">
        <v>3</v>
      </c>
      <c r="B59" s="69" t="s">
        <v>100</v>
      </c>
      <c r="C59" s="68" t="s">
        <v>127</v>
      </c>
      <c r="D59" s="68"/>
      <c r="E59" s="68"/>
      <c r="F59" s="36"/>
      <c r="G59" s="73"/>
    </row>
    <row r="60" spans="1:7" s="51" customFormat="1" ht="75">
      <c r="A60" s="67">
        <v>4</v>
      </c>
      <c r="B60" s="69" t="s">
        <v>126</v>
      </c>
      <c r="C60" s="68" t="s">
        <v>128</v>
      </c>
      <c r="D60" s="68"/>
      <c r="E60" s="68"/>
      <c r="F60" s="36"/>
      <c r="G60" s="73"/>
    </row>
    <row r="61" spans="1:7" s="71" customFormat="1">
      <c r="A61" s="65" t="s">
        <v>30</v>
      </c>
      <c r="B61" s="70"/>
      <c r="C61" s="70"/>
      <c r="D61" s="70"/>
      <c r="E61" s="70"/>
      <c r="F61" s="70"/>
      <c r="G61" s="65"/>
    </row>
    <row r="62" spans="1:7" s="51" customFormat="1">
      <c r="A62" s="33" t="s">
        <v>49</v>
      </c>
      <c r="B62" s="88" t="s">
        <v>129</v>
      </c>
      <c r="C62" s="88"/>
      <c r="D62" s="88"/>
      <c r="E62" s="64"/>
      <c r="F62" s="63" t="s">
        <v>23</v>
      </c>
      <c r="G62" s="72" t="str">
        <f>IF(COUNTIF(F65:F69,"Blocked")&gt;0,"Blocked",IF(COUNTIF(F65:F69,"Fail")&gt;0,"Fail",IF(COUNTIF(F65:F69,"")=0,"Pass","Not Executed")))</f>
        <v>Not Executed</v>
      </c>
    </row>
    <row r="63" spans="1:7" s="51" customFormat="1">
      <c r="A63" s="65" t="s">
        <v>24</v>
      </c>
      <c r="B63" s="30" t="s">
        <v>74</v>
      </c>
      <c r="C63" s="30"/>
      <c r="D63" s="30"/>
      <c r="E63" s="30"/>
      <c r="F63" s="66"/>
      <c r="G63" s="66"/>
    </row>
    <row r="64" spans="1:7" s="51" customFormat="1">
      <c r="A64" s="35" t="s">
        <v>25</v>
      </c>
      <c r="B64" s="35" t="s">
        <v>26</v>
      </c>
      <c r="C64" s="35" t="s">
        <v>34</v>
      </c>
      <c r="D64" s="35" t="s">
        <v>33</v>
      </c>
      <c r="E64" s="35" t="s">
        <v>27</v>
      </c>
      <c r="F64" s="35" t="s">
        <v>28</v>
      </c>
      <c r="G64" s="35" t="s">
        <v>29</v>
      </c>
    </row>
    <row r="65" spans="1:7" s="51" customFormat="1" ht="15.75">
      <c r="A65" s="67">
        <v>1</v>
      </c>
      <c r="B65" s="69" t="s">
        <v>66</v>
      </c>
      <c r="C65" s="68" t="s">
        <v>58</v>
      </c>
      <c r="D65" s="68"/>
      <c r="E65" s="68"/>
      <c r="F65" s="36"/>
      <c r="G65" s="73"/>
    </row>
    <row r="66" spans="1:7" s="51" customFormat="1" ht="120">
      <c r="A66" s="67">
        <v>2</v>
      </c>
      <c r="B66" s="69" t="s">
        <v>119</v>
      </c>
      <c r="C66" s="68" t="s">
        <v>122</v>
      </c>
      <c r="D66" s="68"/>
      <c r="E66" s="68"/>
      <c r="F66" s="36"/>
      <c r="G66" s="73"/>
    </row>
    <row r="67" spans="1:7" s="51" customFormat="1" ht="75">
      <c r="A67" s="67">
        <v>3</v>
      </c>
      <c r="B67" s="69" t="s">
        <v>100</v>
      </c>
      <c r="C67" s="68" t="s">
        <v>127</v>
      </c>
      <c r="D67" s="68"/>
      <c r="E67" s="68"/>
      <c r="F67" s="36"/>
      <c r="G67" s="73"/>
    </row>
    <row r="68" spans="1:7" s="51" customFormat="1" ht="75">
      <c r="A68" s="67">
        <v>4</v>
      </c>
      <c r="B68" s="69" t="s">
        <v>126</v>
      </c>
      <c r="C68" s="68" t="s">
        <v>128</v>
      </c>
      <c r="D68" s="68"/>
      <c r="E68" s="68"/>
      <c r="F68" s="36"/>
      <c r="G68" s="73"/>
    </row>
    <row r="69" spans="1:7" s="51" customFormat="1" ht="30">
      <c r="A69" s="67">
        <v>5</v>
      </c>
      <c r="B69" s="69" t="s">
        <v>95</v>
      </c>
      <c r="C69" s="68" t="s">
        <v>96</v>
      </c>
      <c r="D69" s="68"/>
      <c r="E69" s="68"/>
      <c r="F69" s="36"/>
      <c r="G69" s="73"/>
    </row>
    <row r="70" spans="1:7" s="71" customFormat="1">
      <c r="A70" s="65" t="s">
        <v>30</v>
      </c>
      <c r="B70" s="70"/>
      <c r="C70" s="70"/>
      <c r="D70" s="70"/>
      <c r="E70" s="70"/>
      <c r="F70" s="70"/>
      <c r="G70" s="65"/>
    </row>
    <row r="71" spans="1:7" s="51" customFormat="1">
      <c r="A71" s="33" t="s">
        <v>50</v>
      </c>
      <c r="B71" s="88" t="s">
        <v>110</v>
      </c>
      <c r="C71" s="88"/>
      <c r="D71" s="88"/>
      <c r="E71" s="64"/>
      <c r="F71" s="63" t="s">
        <v>23</v>
      </c>
      <c r="G71" s="72" t="str">
        <f>IF(COUNTIF(F74:F79,"Blocked")&gt;0,"Blocked",IF(COUNTIF(F74:F79,"Fail")&gt;0,"Fail",IF(COUNTIF(F74:F79,"")=0,"Pass","Not Executed")))</f>
        <v>Not Executed</v>
      </c>
    </row>
    <row r="72" spans="1:7" s="51" customFormat="1">
      <c r="A72" s="65" t="s">
        <v>24</v>
      </c>
      <c r="B72" s="30" t="s">
        <v>74</v>
      </c>
      <c r="C72" s="30"/>
      <c r="D72" s="30"/>
      <c r="E72" s="30"/>
      <c r="F72" s="66"/>
      <c r="G72" s="66"/>
    </row>
    <row r="73" spans="1:7" s="51" customFormat="1">
      <c r="A73" s="35" t="s">
        <v>25</v>
      </c>
      <c r="B73" s="35" t="s">
        <v>26</v>
      </c>
      <c r="C73" s="35" t="s">
        <v>34</v>
      </c>
      <c r="D73" s="35" t="s">
        <v>33</v>
      </c>
      <c r="E73" s="35" t="s">
        <v>27</v>
      </c>
      <c r="F73" s="35" t="s">
        <v>28</v>
      </c>
      <c r="G73" s="35" t="s">
        <v>29</v>
      </c>
    </row>
    <row r="74" spans="1:7" s="51" customFormat="1" ht="15.75">
      <c r="A74" s="67">
        <v>1</v>
      </c>
      <c r="B74" s="69" t="s">
        <v>66</v>
      </c>
      <c r="C74" s="68" t="s">
        <v>58</v>
      </c>
      <c r="D74" s="68"/>
      <c r="E74" s="68"/>
      <c r="F74" s="36"/>
      <c r="G74" s="73"/>
    </row>
    <row r="75" spans="1:7" s="51" customFormat="1" ht="120">
      <c r="A75" s="67">
        <v>2</v>
      </c>
      <c r="B75" s="69" t="s">
        <v>119</v>
      </c>
      <c r="C75" s="68" t="s">
        <v>122</v>
      </c>
      <c r="D75" s="68"/>
      <c r="E75" s="68"/>
      <c r="F75" s="36"/>
      <c r="G75" s="73"/>
    </row>
    <row r="76" spans="1:7" s="51" customFormat="1" ht="75">
      <c r="A76" s="67">
        <v>3</v>
      </c>
      <c r="B76" s="69" t="s">
        <v>100</v>
      </c>
      <c r="C76" s="68" t="s">
        <v>127</v>
      </c>
      <c r="D76" s="68"/>
      <c r="E76" s="68"/>
      <c r="F76" s="36"/>
      <c r="G76" s="73"/>
    </row>
    <row r="77" spans="1:7" s="51" customFormat="1" ht="75">
      <c r="A77" s="67">
        <v>4</v>
      </c>
      <c r="B77" s="69" t="s">
        <v>126</v>
      </c>
      <c r="C77" s="68" t="s">
        <v>128</v>
      </c>
      <c r="D77" s="68"/>
      <c r="E77" s="68"/>
      <c r="F77" s="36"/>
      <c r="G77" s="73"/>
    </row>
    <row r="78" spans="1:7" s="51" customFormat="1" ht="45">
      <c r="A78" s="67">
        <v>5</v>
      </c>
      <c r="B78" s="69" t="s">
        <v>97</v>
      </c>
      <c r="C78" s="68" t="s">
        <v>130</v>
      </c>
      <c r="D78" s="68"/>
      <c r="E78" s="68"/>
      <c r="F78" s="36"/>
      <c r="G78" s="73"/>
    </row>
    <row r="79" spans="1:7" s="51" customFormat="1" ht="30">
      <c r="A79" s="67">
        <v>6</v>
      </c>
      <c r="B79" s="93" t="s">
        <v>98</v>
      </c>
      <c r="C79" s="68" t="s">
        <v>111</v>
      </c>
      <c r="D79" s="68"/>
      <c r="E79" s="68"/>
      <c r="F79" s="36"/>
      <c r="G79" s="73"/>
    </row>
    <row r="80" spans="1:7" s="71" customFormat="1">
      <c r="A80" s="65" t="s">
        <v>30</v>
      </c>
      <c r="B80" s="70"/>
      <c r="C80" s="70"/>
      <c r="D80" s="70"/>
      <c r="E80" s="70"/>
      <c r="F80" s="70"/>
      <c r="G80" s="65"/>
    </row>
    <row r="81" spans="1:7" s="51" customFormat="1">
      <c r="A81" s="33" t="s">
        <v>51</v>
      </c>
      <c r="B81" s="88" t="s">
        <v>112</v>
      </c>
      <c r="C81" s="88"/>
      <c r="D81" s="88"/>
      <c r="E81" s="64"/>
      <c r="F81" s="63" t="s">
        <v>23</v>
      </c>
      <c r="G81" s="72" t="str">
        <f>IF(COUNTIF(F84:F89,"Blocked")&gt;0,"Blocked",IF(COUNTIF(F84:F89,"Fail")&gt;0,"Fail",IF(COUNTIF(F84:F89,"")=0,"Pass","Not Executed")))</f>
        <v>Not Executed</v>
      </c>
    </row>
    <row r="82" spans="1:7" s="51" customFormat="1">
      <c r="A82" s="65" t="s">
        <v>24</v>
      </c>
      <c r="B82" s="30" t="s">
        <v>74</v>
      </c>
      <c r="C82" s="30"/>
      <c r="D82" s="30"/>
      <c r="E82" s="30"/>
      <c r="F82" s="66"/>
      <c r="G82" s="66"/>
    </row>
    <row r="83" spans="1:7" s="51" customFormat="1">
      <c r="A83" s="35" t="s">
        <v>25</v>
      </c>
      <c r="B83" s="35" t="s">
        <v>26</v>
      </c>
      <c r="C83" s="35" t="s">
        <v>34</v>
      </c>
      <c r="D83" s="35" t="s">
        <v>33</v>
      </c>
      <c r="E83" s="35" t="s">
        <v>27</v>
      </c>
      <c r="F83" s="35" t="s">
        <v>28</v>
      </c>
      <c r="G83" s="35" t="s">
        <v>29</v>
      </c>
    </row>
    <row r="84" spans="1:7" s="51" customFormat="1" ht="15.75">
      <c r="A84" s="67">
        <v>1</v>
      </c>
      <c r="B84" s="69" t="s">
        <v>66</v>
      </c>
      <c r="C84" s="68" t="s">
        <v>58</v>
      </c>
      <c r="D84" s="68"/>
      <c r="E84" s="68"/>
      <c r="F84" s="36"/>
      <c r="G84" s="73"/>
    </row>
    <row r="85" spans="1:7" s="51" customFormat="1" ht="120">
      <c r="A85" s="67">
        <v>2</v>
      </c>
      <c r="B85" s="69" t="s">
        <v>119</v>
      </c>
      <c r="C85" s="68" t="s">
        <v>122</v>
      </c>
      <c r="D85" s="68"/>
      <c r="E85" s="68"/>
      <c r="F85" s="36"/>
      <c r="G85" s="73"/>
    </row>
    <row r="86" spans="1:7" s="51" customFormat="1" ht="75">
      <c r="A86" s="67">
        <v>3</v>
      </c>
      <c r="B86" s="69" t="s">
        <v>100</v>
      </c>
      <c r="C86" s="68" t="s">
        <v>127</v>
      </c>
      <c r="D86" s="68"/>
      <c r="E86" s="68"/>
      <c r="F86" s="36"/>
      <c r="G86" s="73"/>
    </row>
    <row r="87" spans="1:7" s="51" customFormat="1" ht="75">
      <c r="A87" s="67">
        <v>4</v>
      </c>
      <c r="B87" s="69" t="s">
        <v>126</v>
      </c>
      <c r="C87" s="68" t="s">
        <v>128</v>
      </c>
      <c r="D87" s="68"/>
      <c r="E87" s="68"/>
      <c r="F87" s="36"/>
      <c r="G87" s="73"/>
    </row>
    <row r="88" spans="1:7" s="51" customFormat="1" ht="45">
      <c r="A88" s="67">
        <v>5</v>
      </c>
      <c r="B88" s="69" t="s">
        <v>99</v>
      </c>
      <c r="C88" s="68" t="s">
        <v>113</v>
      </c>
      <c r="D88" s="68"/>
      <c r="E88" s="68"/>
      <c r="F88" s="36"/>
      <c r="G88" s="73"/>
    </row>
    <row r="89" spans="1:7" s="51" customFormat="1" ht="30">
      <c r="A89" s="67">
        <v>6</v>
      </c>
      <c r="B89" s="69" t="s">
        <v>98</v>
      </c>
      <c r="C89" s="68" t="s">
        <v>111</v>
      </c>
      <c r="D89" s="68"/>
      <c r="E89" s="68"/>
      <c r="F89" s="36"/>
      <c r="G89" s="73"/>
    </row>
    <row r="90" spans="1:7" s="71" customFormat="1">
      <c r="A90" s="65" t="s">
        <v>30</v>
      </c>
      <c r="B90" s="70"/>
      <c r="C90" s="70"/>
      <c r="D90" s="70"/>
      <c r="E90" s="70"/>
      <c r="F90" s="70"/>
      <c r="G90" s="65"/>
    </row>
    <row r="91" spans="1:7" s="51" customFormat="1">
      <c r="A91" s="33" t="s">
        <v>52</v>
      </c>
      <c r="B91" s="88" t="s">
        <v>70</v>
      </c>
      <c r="C91" s="88"/>
      <c r="D91" s="88"/>
      <c r="E91" s="64"/>
      <c r="F91" s="63" t="s">
        <v>23</v>
      </c>
      <c r="G91" s="72" t="str">
        <f>IF(COUNTIF(F94:F97,"Blocked")&gt;0,"Blocked",IF(COUNTIF(F94:F97,"Fail")&gt;0,"Fail",IF(COUNTIF(F94:F97,"")=0,"Pass","Not Executed")))</f>
        <v>Not Executed</v>
      </c>
    </row>
    <row r="92" spans="1:7" s="51" customFormat="1">
      <c r="A92" s="65" t="s">
        <v>24</v>
      </c>
      <c r="B92" s="30" t="s">
        <v>74</v>
      </c>
      <c r="C92" s="30"/>
      <c r="D92" s="30"/>
      <c r="E92" s="30"/>
      <c r="F92" s="66"/>
      <c r="G92" s="66"/>
    </row>
    <row r="93" spans="1:7" s="51" customFormat="1">
      <c r="A93" s="35" t="s">
        <v>25</v>
      </c>
      <c r="B93" s="78" t="s">
        <v>133</v>
      </c>
      <c r="C93" s="35" t="s">
        <v>34</v>
      </c>
      <c r="D93" s="35" t="s">
        <v>33</v>
      </c>
      <c r="E93" s="35" t="s">
        <v>27</v>
      </c>
      <c r="F93" s="35" t="s">
        <v>28</v>
      </c>
      <c r="G93" s="35" t="s">
        <v>29</v>
      </c>
    </row>
    <row r="94" spans="1:7" s="51" customFormat="1" ht="15.75">
      <c r="A94" s="67">
        <v>1</v>
      </c>
      <c r="B94" s="69" t="s">
        <v>66</v>
      </c>
      <c r="C94" s="68" t="s">
        <v>58</v>
      </c>
      <c r="D94" s="68"/>
      <c r="E94" s="68"/>
      <c r="F94" s="36"/>
      <c r="G94" s="73"/>
    </row>
    <row r="95" spans="1:7" s="51" customFormat="1" ht="120">
      <c r="A95" s="67">
        <v>2</v>
      </c>
      <c r="B95" s="69" t="s">
        <v>119</v>
      </c>
      <c r="C95" s="68" t="s">
        <v>122</v>
      </c>
      <c r="D95" s="68"/>
      <c r="E95" s="68"/>
      <c r="F95" s="36"/>
      <c r="G95" s="73"/>
    </row>
    <row r="96" spans="1:7" s="51" customFormat="1" ht="75">
      <c r="A96" s="67">
        <v>3</v>
      </c>
      <c r="B96" s="69" t="s">
        <v>100</v>
      </c>
      <c r="C96" s="68" t="s">
        <v>127</v>
      </c>
      <c r="D96" s="68"/>
      <c r="E96" s="68"/>
      <c r="F96" s="36"/>
      <c r="G96" s="73"/>
    </row>
    <row r="97" spans="1:7" s="51" customFormat="1" ht="30">
      <c r="A97" s="67">
        <v>4</v>
      </c>
      <c r="B97" s="69" t="s">
        <v>131</v>
      </c>
      <c r="C97" s="68" t="s">
        <v>132</v>
      </c>
      <c r="D97" s="68"/>
      <c r="E97" s="68"/>
      <c r="F97" s="36"/>
      <c r="G97" s="73"/>
    </row>
    <row r="98" spans="1:7" s="51" customFormat="1" ht="15.75">
      <c r="A98" s="67">
        <v>5</v>
      </c>
      <c r="B98" s="69" t="s">
        <v>133</v>
      </c>
      <c r="C98" s="68" t="s">
        <v>134</v>
      </c>
      <c r="D98" s="68"/>
      <c r="E98" s="68"/>
      <c r="F98" s="36"/>
      <c r="G98" s="73"/>
    </row>
    <row r="99" spans="1:7" s="51" customFormat="1" ht="30">
      <c r="A99" s="67">
        <v>6</v>
      </c>
      <c r="B99" s="69" t="s">
        <v>135</v>
      </c>
      <c r="C99" s="68" t="s">
        <v>136</v>
      </c>
      <c r="D99" s="68"/>
      <c r="E99" s="68"/>
      <c r="F99" s="36"/>
      <c r="G99" s="73"/>
    </row>
    <row r="100" spans="1:7" s="51" customFormat="1" ht="15.75">
      <c r="A100" s="67">
        <v>7</v>
      </c>
      <c r="B100" s="69" t="s">
        <v>137</v>
      </c>
      <c r="C100" s="68" t="s">
        <v>138</v>
      </c>
      <c r="D100" s="68"/>
      <c r="E100" s="68"/>
      <c r="F100" s="36"/>
      <c r="G100" s="73"/>
    </row>
    <row r="101" spans="1:7" s="71" customFormat="1">
      <c r="A101" s="65" t="s">
        <v>30</v>
      </c>
      <c r="B101" s="70"/>
      <c r="C101" s="70"/>
      <c r="D101" s="70"/>
      <c r="E101" s="70"/>
      <c r="F101" s="70"/>
      <c r="G101" s="65"/>
    </row>
    <row r="102" spans="1:7" s="51" customFormat="1">
      <c r="A102" s="33" t="s">
        <v>53</v>
      </c>
      <c r="B102" s="88" t="s">
        <v>71</v>
      </c>
      <c r="C102" s="88"/>
      <c r="D102" s="88"/>
      <c r="E102" s="64"/>
      <c r="F102" s="63" t="s">
        <v>23</v>
      </c>
      <c r="G102" s="72" t="str">
        <f>IF(COUNTIF(F105:F109,"Blocked")&gt;0,"Blocked",IF(COUNTIF(F105:F109,"Fail")&gt;0,"Fail",IF(COUNTIF(F105:F109,"")=0,"Pass","Not Executed")))</f>
        <v>Not Executed</v>
      </c>
    </row>
    <row r="103" spans="1:7" s="51" customFormat="1">
      <c r="A103" s="65" t="s">
        <v>24</v>
      </c>
      <c r="B103" s="30" t="s">
        <v>74</v>
      </c>
      <c r="C103" s="30"/>
      <c r="D103" s="30"/>
      <c r="E103" s="30"/>
      <c r="F103" s="66"/>
      <c r="G103" s="66"/>
    </row>
    <row r="104" spans="1:7" s="51" customFormat="1">
      <c r="A104" s="35" t="s">
        <v>25</v>
      </c>
      <c r="B104" s="35" t="s">
        <v>26</v>
      </c>
      <c r="C104" s="35" t="s">
        <v>34</v>
      </c>
      <c r="D104" s="35" t="s">
        <v>33</v>
      </c>
      <c r="E104" s="35" t="s">
        <v>27</v>
      </c>
      <c r="F104" s="35" t="s">
        <v>28</v>
      </c>
      <c r="G104" s="35" t="s">
        <v>29</v>
      </c>
    </row>
    <row r="105" spans="1:7" s="51" customFormat="1" ht="15.75">
      <c r="A105" s="67">
        <v>1</v>
      </c>
      <c r="B105" s="69" t="s">
        <v>66</v>
      </c>
      <c r="C105" s="68" t="s">
        <v>58</v>
      </c>
      <c r="D105" s="68"/>
      <c r="E105" s="68"/>
      <c r="F105" s="36"/>
      <c r="G105" s="73"/>
    </row>
    <row r="106" spans="1:7" s="51" customFormat="1" ht="120">
      <c r="A106" s="67">
        <v>2</v>
      </c>
      <c r="B106" s="69" t="s">
        <v>119</v>
      </c>
      <c r="C106" s="68" t="s">
        <v>122</v>
      </c>
      <c r="D106" s="68"/>
      <c r="E106" s="68"/>
      <c r="F106" s="36"/>
      <c r="G106" s="73"/>
    </row>
    <row r="107" spans="1:7" s="51" customFormat="1" ht="75">
      <c r="A107" s="67">
        <v>3</v>
      </c>
      <c r="B107" s="69" t="s">
        <v>100</v>
      </c>
      <c r="C107" s="68" t="s">
        <v>127</v>
      </c>
      <c r="D107" s="68"/>
      <c r="E107" s="68"/>
      <c r="F107" s="36"/>
      <c r="G107" s="73"/>
    </row>
    <row r="108" spans="1:7" s="51" customFormat="1" ht="30">
      <c r="A108" s="67">
        <v>4</v>
      </c>
      <c r="B108" s="69" t="s">
        <v>72</v>
      </c>
      <c r="C108" s="68" t="s">
        <v>86</v>
      </c>
      <c r="D108" s="68"/>
      <c r="E108" s="68"/>
      <c r="F108" s="36"/>
      <c r="G108" s="73"/>
    </row>
    <row r="109" spans="1:7" s="51" customFormat="1" ht="30">
      <c r="A109" s="67">
        <v>5</v>
      </c>
      <c r="B109" s="69" t="s">
        <v>139</v>
      </c>
      <c r="C109" s="68" t="s">
        <v>87</v>
      </c>
      <c r="D109" s="68"/>
      <c r="E109" s="68"/>
      <c r="F109" s="36"/>
      <c r="G109" s="73"/>
    </row>
    <row r="110" spans="1:7" s="71" customFormat="1">
      <c r="A110" s="65" t="s">
        <v>30</v>
      </c>
      <c r="B110" s="70"/>
      <c r="C110" s="70"/>
      <c r="D110" s="70"/>
      <c r="E110" s="70"/>
      <c r="F110" s="70"/>
      <c r="G110" s="65"/>
    </row>
    <row r="111" spans="1:7" s="51" customFormat="1">
      <c r="A111" s="33" t="s">
        <v>54</v>
      </c>
      <c r="B111" s="88" t="s">
        <v>88</v>
      </c>
      <c r="C111" s="88"/>
      <c r="D111" s="88"/>
      <c r="E111" s="64"/>
      <c r="F111" s="63" t="s">
        <v>23</v>
      </c>
      <c r="G111" s="72" t="str">
        <f>IF(COUNTIF(F114:F117,"Blocked")&gt;0,"Blocked",IF(COUNTIF(F114:F117,"Fail")&gt;0,"Fail",IF(COUNTIF(F114:F117,"")=0,"Pass","Not Executed")))</f>
        <v>Not Executed</v>
      </c>
    </row>
    <row r="112" spans="1:7" s="51" customFormat="1">
      <c r="A112" s="65" t="s">
        <v>24</v>
      </c>
      <c r="B112" s="30" t="s">
        <v>74</v>
      </c>
      <c r="C112" s="30"/>
      <c r="D112" s="30"/>
      <c r="E112" s="30"/>
      <c r="F112" s="66"/>
      <c r="G112" s="66"/>
    </row>
    <row r="113" spans="1:7" s="51" customFormat="1">
      <c r="A113" s="35" t="s">
        <v>25</v>
      </c>
      <c r="B113" s="35" t="s">
        <v>26</v>
      </c>
      <c r="C113" s="35" t="s">
        <v>34</v>
      </c>
      <c r="D113" s="35" t="s">
        <v>33</v>
      </c>
      <c r="E113" s="35" t="s">
        <v>27</v>
      </c>
      <c r="F113" s="35" t="s">
        <v>28</v>
      </c>
      <c r="G113" s="35" t="s">
        <v>29</v>
      </c>
    </row>
    <row r="114" spans="1:7" s="51" customFormat="1" ht="15.75">
      <c r="A114" s="67">
        <v>1</v>
      </c>
      <c r="B114" s="69" t="s">
        <v>66</v>
      </c>
      <c r="C114" s="68" t="s">
        <v>58</v>
      </c>
      <c r="D114" s="68"/>
      <c r="E114" s="68"/>
      <c r="F114" s="36"/>
      <c r="G114" s="73"/>
    </row>
    <row r="115" spans="1:7" s="51" customFormat="1" ht="120">
      <c r="A115" s="67">
        <v>2</v>
      </c>
      <c r="B115" s="69" t="s">
        <v>119</v>
      </c>
      <c r="C115" s="68" t="s">
        <v>122</v>
      </c>
      <c r="D115" s="68"/>
      <c r="E115" s="68"/>
      <c r="F115" s="36"/>
      <c r="G115" s="73"/>
    </row>
    <row r="116" spans="1:7" s="51" customFormat="1" ht="75">
      <c r="A116" s="67">
        <v>3</v>
      </c>
      <c r="B116" s="69" t="s">
        <v>100</v>
      </c>
      <c r="C116" s="68" t="s">
        <v>127</v>
      </c>
      <c r="D116" s="68"/>
      <c r="E116" s="68"/>
      <c r="F116" s="36"/>
      <c r="G116" s="73"/>
    </row>
    <row r="117" spans="1:7" s="51" customFormat="1" ht="15.75">
      <c r="A117" s="67">
        <v>4</v>
      </c>
      <c r="B117" s="69" t="s">
        <v>89</v>
      </c>
      <c r="C117" s="68" t="s">
        <v>90</v>
      </c>
      <c r="D117" s="68"/>
      <c r="E117" s="68"/>
      <c r="F117" s="36"/>
      <c r="G117" s="73"/>
    </row>
    <row r="118" spans="1:7" s="71" customFormat="1">
      <c r="A118" s="65" t="s">
        <v>30</v>
      </c>
      <c r="B118" s="70"/>
      <c r="C118" s="70"/>
      <c r="D118" s="70"/>
      <c r="E118" s="70"/>
      <c r="F118" s="70"/>
      <c r="G118" s="65"/>
    </row>
    <row r="119" spans="1:7" s="51" customFormat="1">
      <c r="A119" s="33" t="s">
        <v>55</v>
      </c>
      <c r="B119" s="88" t="s">
        <v>114</v>
      </c>
      <c r="C119" s="88"/>
      <c r="D119" s="88"/>
      <c r="E119" s="64"/>
      <c r="F119" s="63" t="s">
        <v>23</v>
      </c>
      <c r="G119" s="72" t="str">
        <f>IF(COUNTIF(F122:F126,"Blocked")&gt;0,"Blocked",IF(COUNTIF(F122:F126,"Fail")&gt;0,"Fail",IF(COUNTIF(F122:F126,"")=0,"Pass","Not Executed")))</f>
        <v>Not Executed</v>
      </c>
    </row>
    <row r="120" spans="1:7" s="51" customFormat="1">
      <c r="A120" s="65" t="s">
        <v>24</v>
      </c>
      <c r="B120" s="30" t="s">
        <v>74</v>
      </c>
      <c r="C120" s="30"/>
      <c r="D120" s="30"/>
      <c r="E120" s="30"/>
      <c r="F120" s="66"/>
      <c r="G120" s="66"/>
    </row>
    <row r="121" spans="1:7" s="51" customFormat="1">
      <c r="A121" s="35" t="s">
        <v>25</v>
      </c>
      <c r="B121" s="35" t="s">
        <v>26</v>
      </c>
      <c r="C121" s="35" t="s">
        <v>34</v>
      </c>
      <c r="D121" s="35" t="s">
        <v>33</v>
      </c>
      <c r="E121" s="35" t="s">
        <v>27</v>
      </c>
      <c r="F121" s="35" t="s">
        <v>28</v>
      </c>
      <c r="G121" s="35" t="s">
        <v>29</v>
      </c>
    </row>
    <row r="122" spans="1:7" s="51" customFormat="1" ht="15.75">
      <c r="A122" s="67">
        <v>1</v>
      </c>
      <c r="B122" s="69" t="s">
        <v>66</v>
      </c>
      <c r="C122" s="68" t="s">
        <v>58</v>
      </c>
      <c r="D122" s="68"/>
      <c r="E122" s="68"/>
      <c r="F122" s="36"/>
      <c r="G122" s="73"/>
    </row>
    <row r="123" spans="1:7" s="51" customFormat="1" ht="120">
      <c r="A123" s="67">
        <v>2</v>
      </c>
      <c r="B123" s="69" t="s">
        <v>119</v>
      </c>
      <c r="C123" s="68" t="s">
        <v>122</v>
      </c>
      <c r="D123" s="68"/>
      <c r="E123" s="68"/>
      <c r="F123" s="36"/>
      <c r="G123" s="73"/>
    </row>
    <row r="124" spans="1:7" s="51" customFormat="1" ht="75">
      <c r="A124" s="67">
        <v>3</v>
      </c>
      <c r="B124" s="69" t="s">
        <v>100</v>
      </c>
      <c r="C124" s="68" t="s">
        <v>127</v>
      </c>
      <c r="D124" s="68"/>
      <c r="E124" s="68"/>
      <c r="F124" s="36"/>
      <c r="G124" s="73"/>
    </row>
    <row r="125" spans="1:7" s="51" customFormat="1" ht="75">
      <c r="A125" s="67">
        <v>4</v>
      </c>
      <c r="B125" s="69" t="s">
        <v>126</v>
      </c>
      <c r="C125" s="68" t="s">
        <v>128</v>
      </c>
      <c r="D125" s="68"/>
      <c r="E125" s="68"/>
      <c r="F125" s="36"/>
      <c r="G125" s="73"/>
    </row>
    <row r="126" spans="1:7" s="51" customFormat="1" ht="30">
      <c r="A126" s="67">
        <v>5</v>
      </c>
      <c r="B126" s="69" t="s">
        <v>101</v>
      </c>
      <c r="C126" s="68" t="s">
        <v>102</v>
      </c>
      <c r="D126" s="68"/>
      <c r="E126" s="68"/>
      <c r="F126" s="36"/>
      <c r="G126" s="73"/>
    </row>
    <row r="127" spans="1:7" s="71" customFormat="1">
      <c r="A127" s="65" t="s">
        <v>30</v>
      </c>
      <c r="B127" s="70"/>
      <c r="C127" s="70"/>
      <c r="D127" s="70"/>
      <c r="E127" s="70"/>
      <c r="F127" s="70"/>
      <c r="G127" s="65"/>
    </row>
    <row r="128" spans="1:7" s="51" customFormat="1">
      <c r="A128" s="33" t="s">
        <v>56</v>
      </c>
      <c r="B128" s="88" t="s">
        <v>115</v>
      </c>
      <c r="C128" s="88"/>
      <c r="D128" s="88"/>
      <c r="E128" s="64"/>
      <c r="F128" s="63" t="s">
        <v>23</v>
      </c>
      <c r="G128" s="72" t="str">
        <f>IF(COUNTIF(F131:F136,"Blocked")&gt;0,"Blocked",IF(COUNTIF(F131:F136,"Fail")&gt;0,"Fail",IF(COUNTIF(F131:F136,"")=0,"Pass","Not Executed")))</f>
        <v>Not Executed</v>
      </c>
    </row>
    <row r="129" spans="1:7" s="51" customFormat="1">
      <c r="A129" s="65" t="s">
        <v>24</v>
      </c>
      <c r="B129" s="30" t="s">
        <v>74</v>
      </c>
      <c r="C129" s="30"/>
      <c r="D129" s="30"/>
      <c r="E129" s="30"/>
      <c r="F129" s="66"/>
      <c r="G129" s="66"/>
    </row>
    <row r="130" spans="1:7" s="51" customFormat="1">
      <c r="A130" s="35" t="s">
        <v>25</v>
      </c>
      <c r="B130" s="35" t="s">
        <v>26</v>
      </c>
      <c r="C130" s="35" t="s">
        <v>34</v>
      </c>
      <c r="D130" s="35" t="s">
        <v>33</v>
      </c>
      <c r="E130" s="35" t="s">
        <v>27</v>
      </c>
      <c r="F130" s="35" t="s">
        <v>28</v>
      </c>
      <c r="G130" s="35" t="s">
        <v>29</v>
      </c>
    </row>
    <row r="131" spans="1:7" s="51" customFormat="1" ht="15.75">
      <c r="A131" s="67">
        <v>1</v>
      </c>
      <c r="B131" s="69" t="s">
        <v>66</v>
      </c>
      <c r="C131" s="68" t="s">
        <v>58</v>
      </c>
      <c r="D131" s="68"/>
      <c r="E131" s="68"/>
      <c r="F131" s="36"/>
      <c r="G131" s="73"/>
    </row>
    <row r="132" spans="1:7" s="51" customFormat="1" ht="120">
      <c r="A132" s="67">
        <v>2</v>
      </c>
      <c r="B132" s="69" t="s">
        <v>119</v>
      </c>
      <c r="C132" s="68" t="s">
        <v>122</v>
      </c>
      <c r="D132" s="68"/>
      <c r="E132" s="68"/>
      <c r="F132" s="36"/>
      <c r="G132" s="73"/>
    </row>
    <row r="133" spans="1:7" s="51" customFormat="1" ht="75">
      <c r="A133" s="67">
        <v>3</v>
      </c>
      <c r="B133" s="69" t="s">
        <v>100</v>
      </c>
      <c r="C133" s="68" t="s">
        <v>127</v>
      </c>
      <c r="D133" s="68"/>
      <c r="E133" s="68"/>
      <c r="F133" s="36"/>
      <c r="G133" s="73"/>
    </row>
    <row r="134" spans="1:7" s="51" customFormat="1" ht="75">
      <c r="A134" s="67">
        <v>4</v>
      </c>
      <c r="B134" s="69" t="s">
        <v>126</v>
      </c>
      <c r="C134" s="68" t="s">
        <v>128</v>
      </c>
      <c r="D134" s="68"/>
      <c r="E134" s="68"/>
      <c r="F134" s="36"/>
      <c r="G134" s="73"/>
    </row>
    <row r="135" spans="1:7" s="51" customFormat="1" ht="45">
      <c r="A135" s="67">
        <v>5</v>
      </c>
      <c r="B135" s="69" t="s">
        <v>103</v>
      </c>
      <c r="C135" s="68" t="s">
        <v>116</v>
      </c>
      <c r="D135" s="68"/>
      <c r="E135" s="68"/>
      <c r="F135" s="36"/>
      <c r="G135" s="73"/>
    </row>
    <row r="136" spans="1:7" s="51" customFormat="1" ht="30">
      <c r="A136" s="67">
        <v>6</v>
      </c>
      <c r="B136" s="69" t="s">
        <v>104</v>
      </c>
      <c r="C136" s="68" t="s">
        <v>117</v>
      </c>
      <c r="D136" s="68"/>
      <c r="E136" s="68"/>
      <c r="F136" s="36"/>
      <c r="G136" s="73"/>
    </row>
    <row r="137" spans="1:7" s="71" customFormat="1">
      <c r="A137" s="65" t="s">
        <v>30</v>
      </c>
      <c r="B137" s="70"/>
      <c r="C137" s="70"/>
      <c r="D137" s="70"/>
      <c r="E137" s="70"/>
      <c r="F137" s="70"/>
      <c r="G137" s="65"/>
    </row>
    <row r="138" spans="1:7" s="51" customFormat="1">
      <c r="A138" s="33" t="s">
        <v>57</v>
      </c>
      <c r="B138" s="88" t="s">
        <v>91</v>
      </c>
      <c r="C138" s="88"/>
      <c r="D138" s="88"/>
      <c r="E138" s="64"/>
      <c r="F138" s="63" t="s">
        <v>23</v>
      </c>
      <c r="G138" s="72" t="str">
        <f>IF(COUNTIF(F141:F146,"Blocked")&gt;0,"Blocked",IF(COUNTIF(F141:F146,"Fail")&gt;0,"Fail",IF(COUNTIF(F141:F146,"")=0,"Pass","Not Executed")))</f>
        <v>Not Executed</v>
      </c>
    </row>
    <row r="139" spans="1:7" s="51" customFormat="1">
      <c r="A139" s="65" t="s">
        <v>24</v>
      </c>
      <c r="B139" s="30" t="s">
        <v>74</v>
      </c>
      <c r="C139" s="30"/>
      <c r="D139" s="30"/>
      <c r="E139" s="30"/>
      <c r="F139" s="66"/>
      <c r="G139" s="66"/>
    </row>
    <row r="140" spans="1:7" s="51" customFormat="1">
      <c r="A140" s="35" t="s">
        <v>25</v>
      </c>
      <c r="B140" s="35" t="s">
        <v>26</v>
      </c>
      <c r="C140" s="35" t="s">
        <v>34</v>
      </c>
      <c r="D140" s="35" t="s">
        <v>33</v>
      </c>
      <c r="E140" s="35" t="s">
        <v>27</v>
      </c>
      <c r="F140" s="35" t="s">
        <v>28</v>
      </c>
      <c r="G140" s="35" t="s">
        <v>29</v>
      </c>
    </row>
    <row r="141" spans="1:7" s="51" customFormat="1" ht="15.75">
      <c r="A141" s="67">
        <v>1</v>
      </c>
      <c r="B141" s="69" t="s">
        <v>66</v>
      </c>
      <c r="C141" s="68" t="s">
        <v>58</v>
      </c>
      <c r="D141" s="68"/>
      <c r="E141" s="68"/>
      <c r="F141" s="36"/>
      <c r="G141" s="73"/>
    </row>
    <row r="142" spans="1:7" s="51" customFormat="1" ht="120">
      <c r="A142" s="67">
        <v>2</v>
      </c>
      <c r="B142" s="69" t="s">
        <v>119</v>
      </c>
      <c r="C142" s="68" t="s">
        <v>122</v>
      </c>
      <c r="D142" s="68"/>
      <c r="E142" s="68"/>
      <c r="F142" s="36"/>
      <c r="G142" s="73"/>
    </row>
    <row r="143" spans="1:7" s="51" customFormat="1" ht="75">
      <c r="A143" s="67">
        <v>3</v>
      </c>
      <c r="B143" s="69" t="s">
        <v>100</v>
      </c>
      <c r="C143" s="68" t="s">
        <v>127</v>
      </c>
      <c r="D143" s="68"/>
      <c r="E143" s="68"/>
      <c r="F143" s="36"/>
      <c r="G143" s="73"/>
    </row>
    <row r="144" spans="1:7" s="51" customFormat="1" ht="75">
      <c r="A144" s="67">
        <v>4</v>
      </c>
      <c r="B144" s="69" t="s">
        <v>126</v>
      </c>
      <c r="C144" s="68" t="s">
        <v>128</v>
      </c>
      <c r="D144" s="68"/>
      <c r="E144" s="68"/>
      <c r="F144" s="36"/>
      <c r="G144" s="73"/>
    </row>
    <row r="145" spans="1:7" s="51" customFormat="1" ht="30">
      <c r="A145" s="67">
        <v>5</v>
      </c>
      <c r="B145" s="69" t="s">
        <v>73</v>
      </c>
      <c r="C145" s="68" t="s">
        <v>92</v>
      </c>
      <c r="D145" s="68"/>
      <c r="E145" s="68"/>
      <c r="F145" s="36"/>
      <c r="G145" s="73"/>
    </row>
    <row r="146" spans="1:7" s="51" customFormat="1" ht="30">
      <c r="A146" s="67">
        <v>6</v>
      </c>
      <c r="B146" s="69" t="s">
        <v>93</v>
      </c>
      <c r="C146" s="68" t="s">
        <v>85</v>
      </c>
      <c r="D146" s="68"/>
      <c r="E146" s="68"/>
      <c r="F146" s="36"/>
      <c r="G146" s="73"/>
    </row>
    <row r="147" spans="1:7" s="71" customFormat="1">
      <c r="A147" s="65" t="s">
        <v>30</v>
      </c>
      <c r="B147" s="70"/>
      <c r="C147" s="70"/>
      <c r="D147" s="70"/>
      <c r="E147" s="70"/>
      <c r="F147" s="70"/>
      <c r="G147" s="65"/>
    </row>
  </sheetData>
  <mergeCells count="19">
    <mergeCell ref="B128:D128"/>
    <mergeCell ref="B138:D138"/>
    <mergeCell ref="B119:D119"/>
    <mergeCell ref="B102:D102"/>
    <mergeCell ref="B111:D111"/>
    <mergeCell ref="B91:D91"/>
    <mergeCell ref="F2:G2"/>
    <mergeCell ref="F6:G6"/>
    <mergeCell ref="A17:G17"/>
    <mergeCell ref="A18:G18"/>
    <mergeCell ref="B19:D19"/>
    <mergeCell ref="B54:D54"/>
    <mergeCell ref="B31:D31"/>
    <mergeCell ref="B38:D38"/>
    <mergeCell ref="B24:D24"/>
    <mergeCell ref="B45:D45"/>
    <mergeCell ref="B62:D62"/>
    <mergeCell ref="B81:D81"/>
    <mergeCell ref="B71:D71"/>
  </mergeCells>
  <dataValidations count="1">
    <dataValidation type="list" showErrorMessage="1" promptTitle="Valid values include:" prompt="&#10;" sqref="F131:F136 F141:F146 F122:F126 F114:F117 F94:F100 F22 F27:F29 F84:F89 F74:F79 F48:F52 F57:F60 F65:F69 F41:F43 F34:F36 F105:F109">
      <formula1>"Pass, Fail, Blocked"</formula1>
    </dataValidation>
  </dataValidations>
  <pageMargins left="0.78749999999999998" right="0.78749999999999998" top="1.0243055555555556" bottom="1.0243055555555556" header="0.78749999999999998" footer="0.78749999999999998"/>
  <pageSetup paperSize="9" orientation="portrait" useFirstPageNumber="1" r:id="rId1"/>
  <headerFooter alignWithMargins="0">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Test Scenarios </vt:lpstr>
      <vt:lpstr>Subscriptions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Vishal</cp:lastModifiedBy>
  <dcterms:created xsi:type="dcterms:W3CDTF">2016-05-17T05:33:00Z</dcterms:created>
  <dcterms:modified xsi:type="dcterms:W3CDTF">2020-05-19T14:36:43Z</dcterms:modified>
  <cp:version>3</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