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 data\Excel\"/>
    </mc:Choice>
  </mc:AlternateContent>
  <xr:revisionPtr revIDLastSave="0" documentId="13_ncr:1_{77ADCFF9-75E1-4401-9442-1180CE4701E2}" xr6:coauthVersionLast="36" xr6:coauthVersionMax="36" xr10:uidLastSave="{00000000-0000-0000-0000-000000000000}"/>
  <bookViews>
    <workbookView xWindow="0" yWindow="0" windowWidth="23040" windowHeight="8940" xr2:uid="{CD48F5DC-E86F-4613-B0C4-9F32DF0E4CEC}"/>
  </bookViews>
  <sheets>
    <sheet name="Sheet1" sheetId="1" r:id="rId1"/>
  </sheets>
  <calcPr calcId="191029"/>
  <pivotCaches>
    <pivotCache cacheId="1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20" i="1"/>
  <c r="K18" i="1" l="1"/>
  <c r="J18" i="1"/>
  <c r="I18" i="1"/>
  <c r="V6" i="1" l="1"/>
  <c r="U6" i="1"/>
  <c r="T6" i="1"/>
  <c r="S6" i="1"/>
  <c r="R6" i="1"/>
  <c r="N8" i="1"/>
  <c r="Q6" i="1"/>
  <c r="P6" i="1"/>
  <c r="O6" i="1"/>
  <c r="M15" i="1"/>
  <c r="N6" i="1"/>
  <c r="M7" i="1"/>
  <c r="M8" i="1"/>
  <c r="M9" i="1"/>
  <c r="M10" i="1"/>
  <c r="M11" i="1"/>
  <c r="M12" i="1"/>
  <c r="M13" i="1"/>
  <c r="M14" i="1"/>
  <c r="K6" i="1"/>
  <c r="M6" i="1"/>
  <c r="L7" i="1"/>
  <c r="L6" i="1"/>
</calcChain>
</file>

<file path=xl/sharedStrings.xml><?xml version="1.0" encoding="utf-8"?>
<sst xmlns="http://schemas.openxmlformats.org/spreadsheetml/2006/main" count="71" uniqueCount="48">
  <si>
    <t>ORDER_ID</t>
  </si>
  <si>
    <t>CUSTOMER_NAME</t>
  </si>
  <si>
    <t>CATEGORY</t>
  </si>
  <si>
    <t>CITY</t>
  </si>
  <si>
    <t>ORDER_DATE</t>
  </si>
  <si>
    <t>PRICE</t>
  </si>
  <si>
    <t>STATE</t>
  </si>
  <si>
    <t>name1</t>
  </si>
  <si>
    <t>food</t>
  </si>
  <si>
    <t>ahmedabad</t>
  </si>
  <si>
    <t>gujrat</t>
  </si>
  <si>
    <t>name2</t>
  </si>
  <si>
    <t>oil</t>
  </si>
  <si>
    <t>baroda</t>
  </si>
  <si>
    <t>name3</t>
  </si>
  <si>
    <t>cakes</t>
  </si>
  <si>
    <t>name4</t>
  </si>
  <si>
    <t>fruits</t>
  </si>
  <si>
    <t>pune</t>
  </si>
  <si>
    <t>maharashtra</t>
  </si>
  <si>
    <t>name5</t>
  </si>
  <si>
    <t>chocolates</t>
  </si>
  <si>
    <t>surat</t>
  </si>
  <si>
    <t>name6</t>
  </si>
  <si>
    <t>rice</t>
  </si>
  <si>
    <t>name7</t>
  </si>
  <si>
    <t>mumbai</t>
  </si>
  <si>
    <t>name8</t>
  </si>
  <si>
    <t>cookies</t>
  </si>
  <si>
    <t>bangalore</t>
  </si>
  <si>
    <t>karnataka</t>
  </si>
  <si>
    <t>name9</t>
  </si>
  <si>
    <t>health drinks</t>
  </si>
  <si>
    <t>name10</t>
  </si>
  <si>
    <t>noodles</t>
  </si>
  <si>
    <t>SUMIF</t>
  </si>
  <si>
    <t>IF</t>
  </si>
  <si>
    <t>TRIM</t>
  </si>
  <si>
    <t>AVERAGE</t>
  </si>
  <si>
    <t>AVERAGEIF</t>
  </si>
  <si>
    <t>IFS</t>
  </si>
  <si>
    <t>MEDIAN</t>
  </si>
  <si>
    <t>MINIMUM</t>
  </si>
  <si>
    <t>MINIFS</t>
  </si>
  <si>
    <t>MAXIMUM</t>
  </si>
  <si>
    <t>Sum of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</si>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</sst>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[Book3.xlsx]Sheet1!PivotTable15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Sheet1!$B$17:$B$27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Sheet1!$C$17:$C$27</c:f>
              <c:numCache>
                <c:formatCode>General</c:formatCode>
                <c:ptCount val="10"/>
                <c:pt idx="0">
                  <c:v>899</c:v>
                </c:pt>
                <c:pt idx="1">
                  <c:v>799</c:v>
                </c:pt>
                <c:pt idx="2">
                  <c:v>1399</c:v>
                </c:pt>
                <c:pt idx="3">
                  <c:v>1299</c:v>
                </c:pt>
                <c:pt idx="4">
                  <c:v>999</c:v>
                </c:pt>
                <c:pt idx="5">
                  <c:v>1799</c:v>
                </c:pt>
                <c:pt idx="6">
                  <c:v>899</c:v>
                </c:pt>
                <c:pt idx="7">
                  <c:v>2999</c:v>
                </c:pt>
                <c:pt idx="8">
                  <c:v>1999</c:v>
                </c:pt>
                <c:pt idx="9">
                  <c:v>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7-4238-AFDC-66AC480559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4085440"/>
        <c:axId val="1543087760"/>
      </c:barChart>
      <c:catAx>
        <c:axId val="14640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87760"/>
        <c:crosses val="autoZero"/>
        <c:auto val="1"/>
        <c:lblAlgn val="ctr"/>
        <c:lblOffset val="100"/>
        <c:noMultiLvlLbl val="0"/>
      </c:catAx>
      <c:valAx>
        <c:axId val="15430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0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22</xdr:row>
      <xdr:rowOff>22860</xdr:rowOff>
    </xdr:from>
    <xdr:to>
      <xdr:col>11</xdr:col>
      <xdr:colOff>327660</xdr:colOff>
      <xdr:row>39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C8CB53-7BBE-412C-AB94-36FC04BBA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16.746304976848" createdVersion="6" refreshedVersion="6" minRefreshableVersion="3" recordCount="10" xr:uid="{CED5C9AC-E494-44B9-94C4-BD0ED4736BAE}">
  <cacheSource type="worksheet">
    <worksheetSource name="Table1"/>
  </cacheSource>
  <cacheFields count="7">
    <cacheField name="ORDER_ID" numFmtId="0">
      <sharedItems containsSemiMixedTypes="0" containsString="0" containsNumber="1" containsInteger="1" minValue="101" maxValue="110"/>
    </cacheField>
    <cacheField name="CUSTOMER_NAME" numFmtId="0">
      <sharedItems count="10">
        <s v="name1"/>
        <s v="name2"/>
        <s v="name3"/>
        <s v="name4"/>
        <s v="name5"/>
        <s v="name6"/>
        <s v="name7"/>
        <s v="name8"/>
        <s v="name9"/>
        <s v="name10"/>
      </sharedItems>
    </cacheField>
    <cacheField name="CATEGORY" numFmtId="0">
      <sharedItems/>
    </cacheField>
    <cacheField name="CITY" numFmtId="0">
      <sharedItems/>
    </cacheField>
    <cacheField name="ORDER_DATE" numFmtId="14">
      <sharedItems containsSemiMixedTypes="0" containsNonDate="0" containsDate="1" containsString="0" minDate="2004-08-12T00:00:00" maxDate="2022-04-10T00:00:00"/>
    </cacheField>
    <cacheField name="PRICE" numFmtId="0">
      <sharedItems containsSemiMixedTypes="0" containsString="0" containsNumber="1" containsInteger="1" minValue="599" maxValue="2999"/>
    </cacheField>
    <cacheField name="ST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1"/>
    <x v="0"/>
    <s v="food"/>
    <s v="ahmedabad"/>
    <d v="2004-08-12T00:00:00"/>
    <n v="899"/>
    <s v="gujrat"/>
  </r>
  <r>
    <n v="102"/>
    <x v="1"/>
    <s v="oil"/>
    <s v="baroda"/>
    <d v="2021-11-10T00:00:00"/>
    <n v="799"/>
    <s v="gujrat"/>
  </r>
  <r>
    <n v="103"/>
    <x v="2"/>
    <s v="cakes"/>
    <s v="ahmedabad"/>
    <d v="2022-01-02T00:00:00"/>
    <n v="1399"/>
    <s v="gujrat"/>
  </r>
  <r>
    <n v="104"/>
    <x v="3"/>
    <s v="fruits"/>
    <s v="pune"/>
    <d v="2021-12-01T00:00:00"/>
    <n v="1299"/>
    <s v="maharashtra"/>
  </r>
  <r>
    <n v="105"/>
    <x v="4"/>
    <s v="chocolates"/>
    <s v="surat"/>
    <d v="2021-12-15T00:00:00"/>
    <n v="999"/>
    <s v="gujrat"/>
  </r>
  <r>
    <n v="106"/>
    <x v="5"/>
    <s v="rice"/>
    <s v="ahmedabad"/>
    <d v="2021-11-20T00:00:00"/>
    <n v="1799"/>
    <s v="gujrat"/>
  </r>
  <r>
    <n v="107"/>
    <x v="6"/>
    <s v="cakes"/>
    <s v="mumbai"/>
    <d v="2021-12-01T00:00:00"/>
    <n v="899"/>
    <s v="maharashtra"/>
  </r>
  <r>
    <n v="108"/>
    <x v="7"/>
    <s v="cookies"/>
    <s v="bangalore"/>
    <d v="2022-02-03T00:00:00"/>
    <n v="2999"/>
    <s v="karnataka"/>
  </r>
  <r>
    <n v="109"/>
    <x v="8"/>
    <s v="health drinks"/>
    <s v="pune"/>
    <d v="2021-02-19T00:00:00"/>
    <n v="1999"/>
    <s v="maharashtra"/>
  </r>
  <r>
    <n v="110"/>
    <x v="9"/>
    <s v="noodles"/>
    <s v="mumbai"/>
    <d v="2022-04-09T00:00:00"/>
    <n v="599"/>
    <s v="maharashtr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BA045-9162-48EA-9812-74F1D983503C}" name="PivotTable1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16:C27" firstHeaderRow="1" firstDataRow="1" firstDataCol="1"/>
  <pivotFields count="7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14"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RICE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32780-684A-44BD-9208-8365470C6132}" name="Table1" displayName="Table1" ref="A1:G11" totalsRowShown="0">
  <autoFilter ref="A1:G11" xr:uid="{72C5D70E-8C68-4152-94CB-D54218421E88}"/>
  <tableColumns count="7">
    <tableColumn id="1" xr3:uid="{6E5C1356-6F41-468E-B797-E462A3DF52B2}" name="ORDER_ID"/>
    <tableColumn id="2" xr3:uid="{F89DFC91-6D38-412C-A7F0-5BB1583ED5C0}" name="CUSTOMER_NAME"/>
    <tableColumn id="3" xr3:uid="{AA07C73A-5672-4B73-A273-28D2D415D319}" name="CATEGORY"/>
    <tableColumn id="4" xr3:uid="{35E040BD-3F5C-494B-837C-603AC29D79D7}" name="CITY"/>
    <tableColumn id="5" xr3:uid="{AD98DD02-A2EE-4751-AB26-C4DBE75570A2}" name="ORDER_DATE" dataDxfId="0"/>
    <tableColumn id="6" xr3:uid="{ACEF91F5-4F5C-4784-9612-30FA4CE7E713}" name="PRICE"/>
    <tableColumn id="7" xr3:uid="{07D0EB74-FB70-4C6D-A3A6-1B7A80B4F334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4BA8-678E-4189-8397-2E313F48BE72}">
  <dimension ref="A1:V27"/>
  <sheetViews>
    <sheetView tabSelected="1" topLeftCell="A15" workbookViewId="0">
      <selection activeCell="B18" sqref="B18"/>
    </sheetView>
  </sheetViews>
  <sheetFormatPr defaultRowHeight="14.4" x14ac:dyDescent="0.3"/>
  <cols>
    <col min="1" max="1" width="11.44140625" customWidth="1"/>
    <col min="2" max="2" width="12.5546875" bestFit="1" customWidth="1"/>
    <col min="3" max="3" width="12.33203125" bestFit="1" customWidth="1"/>
    <col min="5" max="5" width="14.109375" customWidth="1"/>
    <col min="6" max="6" width="8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 x14ac:dyDescent="0.3">
      <c r="A2">
        <v>101</v>
      </c>
      <c r="B2" t="s">
        <v>7</v>
      </c>
      <c r="C2" t="s">
        <v>8</v>
      </c>
      <c r="D2" t="s">
        <v>9</v>
      </c>
      <c r="E2" s="1">
        <v>38211</v>
      </c>
      <c r="F2">
        <v>899</v>
      </c>
      <c r="G2" t="s">
        <v>10</v>
      </c>
    </row>
    <row r="3" spans="1:22" x14ac:dyDescent="0.3">
      <c r="A3">
        <v>102</v>
      </c>
      <c r="B3" t="s">
        <v>11</v>
      </c>
      <c r="C3" t="s">
        <v>12</v>
      </c>
      <c r="D3" t="s">
        <v>13</v>
      </c>
      <c r="E3" s="1">
        <v>44510</v>
      </c>
      <c r="F3">
        <v>799</v>
      </c>
      <c r="G3" t="s">
        <v>10</v>
      </c>
    </row>
    <row r="4" spans="1:22" x14ac:dyDescent="0.3">
      <c r="A4">
        <v>103</v>
      </c>
      <c r="B4" t="s">
        <v>14</v>
      </c>
      <c r="C4" t="s">
        <v>15</v>
      </c>
      <c r="D4" t="s">
        <v>9</v>
      </c>
      <c r="E4" s="1">
        <v>44563</v>
      </c>
      <c r="F4">
        <v>1399</v>
      </c>
      <c r="G4" t="s">
        <v>10</v>
      </c>
    </row>
    <row r="5" spans="1:22" x14ac:dyDescent="0.3">
      <c r="A5">
        <v>104</v>
      </c>
      <c r="B5" t="s">
        <v>16</v>
      </c>
      <c r="C5" t="s">
        <v>17</v>
      </c>
      <c r="D5" t="s">
        <v>18</v>
      </c>
      <c r="E5" s="1">
        <v>44531</v>
      </c>
      <c r="F5">
        <v>1299</v>
      </c>
      <c r="G5" t="s">
        <v>19</v>
      </c>
      <c r="K5" t="s">
        <v>37</v>
      </c>
      <c r="L5" t="s">
        <v>36</v>
      </c>
      <c r="M5" t="s">
        <v>35</v>
      </c>
      <c r="O5" t="s">
        <v>35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22" x14ac:dyDescent="0.3">
      <c r="A6">
        <v>105</v>
      </c>
      <c r="B6" t="s">
        <v>20</v>
      </c>
      <c r="C6" t="s">
        <v>21</v>
      </c>
      <c r="D6" t="s">
        <v>22</v>
      </c>
      <c r="E6" s="1">
        <v>44545</v>
      </c>
      <c r="F6">
        <v>999</v>
      </c>
      <c r="G6" t="s">
        <v>10</v>
      </c>
      <c r="K6" t="str">
        <f>TRIM(F2)</f>
        <v>899</v>
      </c>
      <c r="L6" t="str">
        <f>IF(A6 = "surat","yes","no")</f>
        <v>no</v>
      </c>
      <c r="M6">
        <f>SUMIF(D1:D11,D2,F1:F11)</f>
        <v>4097</v>
      </c>
      <c r="N6">
        <f>1399+1799</f>
        <v>3198</v>
      </c>
      <c r="O6">
        <f>SUMIF(G1:G11,G2,F1:F11)</f>
        <v>5895</v>
      </c>
      <c r="P6">
        <f>AVERAGE(F2:F11)</f>
        <v>1369</v>
      </c>
      <c r="Q6">
        <f>AVERAGEIF(G1:G11,G3,F1:F11)</f>
        <v>1179</v>
      </c>
      <c r="R6" t="str">
        <f>_xlfn.IFS(G2 = "GUJRAT","YES",G2 = "SURAT","NO")</f>
        <v>YES</v>
      </c>
      <c r="S6">
        <f>MEDIAN(F2:F11)</f>
        <v>1149</v>
      </c>
      <c r="T6">
        <f>MIN(F2:F11)</f>
        <v>599</v>
      </c>
      <c r="U6">
        <f>_xlfn.MINIFS(F2:F11,G2:G11,G3)</f>
        <v>799</v>
      </c>
      <c r="V6">
        <f>MAX(F2:F10)</f>
        <v>2999</v>
      </c>
    </row>
    <row r="7" spans="1:22" x14ac:dyDescent="0.3">
      <c r="A7">
        <v>106</v>
      </c>
      <c r="B7" t="s">
        <v>23</v>
      </c>
      <c r="C7" t="s">
        <v>24</v>
      </c>
      <c r="D7" t="s">
        <v>9</v>
      </c>
      <c r="E7" s="1">
        <v>44520</v>
      </c>
      <c r="F7">
        <v>1799</v>
      </c>
      <c r="G7" t="s">
        <v>10</v>
      </c>
      <c r="L7" t="str">
        <f>IF(A6 = 105, "yes","no")</f>
        <v>yes</v>
      </c>
      <c r="M7">
        <f t="shared" ref="M7:M15" si="0">SUMIF(D2:D12,D3,F2:F12)</f>
        <v>799</v>
      </c>
    </row>
    <row r="8" spans="1:22" x14ac:dyDescent="0.3">
      <c r="A8">
        <v>107</v>
      </c>
      <c r="B8" t="s">
        <v>25</v>
      </c>
      <c r="C8" t="s">
        <v>15</v>
      </c>
      <c r="D8" t="s">
        <v>26</v>
      </c>
      <c r="E8" s="1">
        <v>44531</v>
      </c>
      <c r="F8">
        <v>899</v>
      </c>
      <c r="G8" t="s">
        <v>19</v>
      </c>
      <c r="M8">
        <f t="shared" si="0"/>
        <v>3198</v>
      </c>
      <c r="N8">
        <f>5895/5</f>
        <v>1179</v>
      </c>
    </row>
    <row r="9" spans="1:22" x14ac:dyDescent="0.3">
      <c r="A9">
        <v>108</v>
      </c>
      <c r="B9" t="s">
        <v>27</v>
      </c>
      <c r="C9" t="s">
        <v>28</v>
      </c>
      <c r="D9" t="s">
        <v>29</v>
      </c>
      <c r="E9" s="1">
        <v>44595</v>
      </c>
      <c r="F9">
        <v>2999</v>
      </c>
      <c r="G9" t="s">
        <v>30</v>
      </c>
      <c r="M9">
        <f t="shared" si="0"/>
        <v>3298</v>
      </c>
    </row>
    <row r="10" spans="1:22" x14ac:dyDescent="0.3">
      <c r="A10">
        <v>109</v>
      </c>
      <c r="B10" t="s">
        <v>31</v>
      </c>
      <c r="C10" t="s">
        <v>32</v>
      </c>
      <c r="D10" t="s">
        <v>18</v>
      </c>
      <c r="E10" s="1">
        <v>44246</v>
      </c>
      <c r="F10">
        <v>1999</v>
      </c>
      <c r="G10" t="s">
        <v>19</v>
      </c>
      <c r="M10">
        <f t="shared" si="0"/>
        <v>999</v>
      </c>
    </row>
    <row r="11" spans="1:22" x14ac:dyDescent="0.3">
      <c r="A11">
        <v>110</v>
      </c>
      <c r="B11" t="s">
        <v>33</v>
      </c>
      <c r="C11" t="s">
        <v>34</v>
      </c>
      <c r="D11" t="s">
        <v>26</v>
      </c>
      <c r="E11" s="1">
        <v>44660</v>
      </c>
      <c r="F11">
        <v>599</v>
      </c>
      <c r="G11" t="s">
        <v>19</v>
      </c>
      <c r="M11">
        <f t="shared" si="0"/>
        <v>1799</v>
      </c>
    </row>
    <row r="12" spans="1:22" x14ac:dyDescent="0.3">
      <c r="M12">
        <f t="shared" si="0"/>
        <v>1498</v>
      </c>
    </row>
    <row r="13" spans="1:22" x14ac:dyDescent="0.3">
      <c r="M13">
        <f t="shared" si="0"/>
        <v>2999</v>
      </c>
    </row>
    <row r="14" spans="1:22" x14ac:dyDescent="0.3">
      <c r="M14">
        <f t="shared" si="0"/>
        <v>1999</v>
      </c>
    </row>
    <row r="15" spans="1:22" x14ac:dyDescent="0.3">
      <c r="M15">
        <f t="shared" si="0"/>
        <v>599</v>
      </c>
    </row>
    <row r="16" spans="1:22" x14ac:dyDescent="0.3">
      <c r="B16" s="2" t="s">
        <v>46</v>
      </c>
      <c r="C16" t="s">
        <v>45</v>
      </c>
    </row>
    <row r="17" spans="2:13" x14ac:dyDescent="0.3">
      <c r="B17" s="3" t="s">
        <v>7</v>
      </c>
      <c r="C17" s="4">
        <v>899</v>
      </c>
    </row>
    <row r="18" spans="2:13" x14ac:dyDescent="0.3">
      <c r="B18" s="3" t="s">
        <v>11</v>
      </c>
      <c r="C18" s="4">
        <v>799</v>
      </c>
      <c r="I18" t="e">
        <f>VLOOKUP(E17,A1:G11,2,0)</f>
        <v>#N/A</v>
      </c>
      <c r="J18" t="str">
        <f>_xlfn.IFNA(VLOOKUP(E17,A1:G11,2,0),"NOT")</f>
        <v>NOT</v>
      </c>
      <c r="K18" t="str">
        <f>INDEX(C2:C11,M18)</f>
        <v>chocolates</v>
      </c>
      <c r="M18">
        <v>5</v>
      </c>
    </row>
    <row r="19" spans="2:13" x14ac:dyDescent="0.3">
      <c r="B19" s="3" t="s">
        <v>14</v>
      </c>
      <c r="C19" s="4">
        <v>1399</v>
      </c>
    </row>
    <row r="20" spans="2:13" x14ac:dyDescent="0.3">
      <c r="B20" s="3" t="s">
        <v>16</v>
      </c>
      <c r="C20" s="4">
        <v>1299</v>
      </c>
      <c r="K20" t="str">
        <f>INDEX(A1:G7,4,4)</f>
        <v>ahmedabad</v>
      </c>
    </row>
    <row r="21" spans="2:13" x14ac:dyDescent="0.3">
      <c r="B21" s="3" t="s">
        <v>20</v>
      </c>
      <c r="C21" s="4">
        <v>999</v>
      </c>
    </row>
    <row r="22" spans="2:13" x14ac:dyDescent="0.3">
      <c r="B22" s="3" t="s">
        <v>23</v>
      </c>
      <c r="C22" s="4">
        <v>1799</v>
      </c>
      <c r="K22" t="str">
        <f>INDEX(A1:G6,4,2)</f>
        <v>name3</v>
      </c>
    </row>
    <row r="23" spans="2:13" x14ac:dyDescent="0.3">
      <c r="B23" s="3" t="s">
        <v>25</v>
      </c>
      <c r="C23" s="4">
        <v>899</v>
      </c>
    </row>
    <row r="24" spans="2:13" x14ac:dyDescent="0.3">
      <c r="B24" s="3" t="s">
        <v>27</v>
      </c>
      <c r="C24" s="4">
        <v>2999</v>
      </c>
    </row>
    <row r="25" spans="2:13" x14ac:dyDescent="0.3">
      <c r="B25" s="3" t="s">
        <v>31</v>
      </c>
      <c r="C25" s="4">
        <v>1999</v>
      </c>
    </row>
    <row r="26" spans="2:13" x14ac:dyDescent="0.3">
      <c r="B26" s="3" t="s">
        <v>33</v>
      </c>
      <c r="C26" s="4">
        <v>599</v>
      </c>
    </row>
    <row r="27" spans="2:13" x14ac:dyDescent="0.3">
      <c r="B27" s="3" t="s">
        <v>47</v>
      </c>
      <c r="C27" s="4">
        <v>13690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2022-11-30T05:07:31Z</dcterms:created>
  <dcterms:modified xsi:type="dcterms:W3CDTF">2022-12-21T12:31:07Z</dcterms:modified>
</cp:coreProperties>
</file>